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J:\Project\Teylingen\2026 EUA milieustraat\01 Concept Aanbestedingsdocumenten\Bijlage 3 Inschrijvingstabel\"/>
    </mc:Choice>
  </mc:AlternateContent>
  <xr:revisionPtr revIDLastSave="0" documentId="13_ncr:1_{0CDEFA7A-B53F-4DCC-AD02-96760CFEEF9E}" xr6:coauthVersionLast="47" xr6:coauthVersionMax="47" xr10:uidLastSave="{00000000-0000-0000-0000-000000000000}"/>
  <bookViews>
    <workbookView xWindow="-23148" yWindow="-828" windowWidth="23256" windowHeight="12456" xr2:uid="{00000000-000D-0000-FFFF-FFFF00000000}"/>
  </bookViews>
  <sheets>
    <sheet name="Perceel 1" sheetId="1" r:id="rId1"/>
    <sheet name="Perceel 2" sheetId="5" r:id="rId2"/>
    <sheet name="Perceel 3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13" i="1"/>
  <c r="E14" i="1"/>
  <c r="E35" i="7"/>
  <c r="E36" i="7" s="1"/>
  <c r="E31" i="7"/>
  <c r="E21" i="7"/>
  <c r="E16" i="7"/>
  <c r="E10" i="7"/>
  <c r="E12" i="7" s="1"/>
  <c r="E23" i="5"/>
  <c r="E38" i="5"/>
  <c r="E39" i="5" s="1"/>
  <c r="E22" i="5"/>
  <c r="E17" i="5"/>
  <c r="E16" i="5"/>
  <c r="E11" i="5"/>
  <c r="E10" i="5"/>
  <c r="E83" i="1"/>
  <c r="E77" i="1"/>
  <c r="E76" i="1"/>
  <c r="E75" i="1"/>
  <c r="E74" i="1"/>
  <c r="E45" i="1"/>
  <c r="E66" i="1"/>
  <c r="E67" i="1"/>
  <c r="E68" i="1"/>
  <c r="E69" i="1"/>
  <c r="E70" i="1"/>
  <c r="E71" i="1"/>
  <c r="E72" i="1"/>
  <c r="E73" i="1"/>
  <c r="E78" i="1"/>
  <c r="E65" i="1"/>
  <c r="E53" i="1"/>
  <c r="E52" i="1"/>
  <c r="E32" i="7" l="1"/>
  <c r="E22" i="7"/>
  <c r="E17" i="7"/>
  <c r="E12" i="5"/>
  <c r="E24" i="5"/>
  <c r="E18" i="5"/>
  <c r="E32" i="1"/>
  <c r="E26" i="7" l="1"/>
  <c r="E28" i="5"/>
  <c r="E42" i="1"/>
  <c r="E27" i="1"/>
  <c r="E10" i="1"/>
  <c r="E54" i="1" l="1"/>
  <c r="E51" i="1"/>
  <c r="E55" i="1" l="1"/>
  <c r="E84" i="1"/>
  <c r="E46" i="1"/>
  <c r="E30" i="1"/>
  <c r="E31" i="1"/>
  <c r="E33" i="1"/>
  <c r="E79" i="1" l="1"/>
  <c r="E44" i="1"/>
  <c r="E41" i="1" l="1"/>
  <c r="E43" i="1"/>
  <c r="E12" i="1" l="1"/>
  <c r="E11" i="1" l="1"/>
  <c r="E16" i="1" s="1"/>
  <c r="E20" i="1"/>
  <c r="E21" i="1" l="1"/>
  <c r="E22" i="1"/>
  <c r="E23" i="1"/>
  <c r="E25" i="1"/>
  <c r="E26" i="1"/>
  <c r="E28" i="1"/>
  <c r="E29" i="1"/>
  <c r="E38" i="1"/>
  <c r="E39" i="1"/>
  <c r="E40" i="1"/>
  <c r="E34" i="1" l="1"/>
  <c r="E47" i="1"/>
  <c r="E60" i="1" l="1"/>
</calcChain>
</file>

<file path=xl/sharedStrings.xml><?xml version="1.0" encoding="utf-8"?>
<sst xmlns="http://schemas.openxmlformats.org/spreadsheetml/2006/main" count="232" uniqueCount="90">
  <si>
    <t>Alleen de gele vakken invullen</t>
  </si>
  <si>
    <t>PERCEEL 1</t>
  </si>
  <si>
    <t>Inschrijfprijs huur inzamelmiddelen</t>
  </si>
  <si>
    <t>Kosten huur inzamelmiddel per jaar</t>
  </si>
  <si>
    <t>Kosten per jaar</t>
  </si>
  <si>
    <t>40 m3 (open)</t>
  </si>
  <si>
    <t>Totale huur inzamelmiddelen</t>
  </si>
  <si>
    <r>
      <t>Inschrijfprijs transport</t>
    </r>
    <r>
      <rPr>
        <b/>
        <sz val="11"/>
        <color rgb="FFFF0000"/>
        <rFont val="Calibri"/>
        <family val="2"/>
        <scheme val="minor"/>
      </rPr>
      <t/>
    </r>
  </si>
  <si>
    <t>Transportkosten van de afvalstoffen</t>
  </si>
  <si>
    <t>Transporten per jaar*</t>
  </si>
  <si>
    <t>Prijs per transport</t>
  </si>
  <si>
    <t>C-hout</t>
  </si>
  <si>
    <t>Totale transportkosten</t>
  </si>
  <si>
    <t>Inschrijfprijs verwerking</t>
  </si>
  <si>
    <t>Ton per jaar*</t>
  </si>
  <si>
    <t>Prijs per ton</t>
  </si>
  <si>
    <t>Voorbereiding voor hergebruik</t>
  </si>
  <si>
    <t>Totale verwerkingskosten</t>
  </si>
  <si>
    <t>Recycling (gelijke/vergelijkbare toepassing)</t>
  </si>
  <si>
    <t>Chemische recycling</t>
  </si>
  <si>
    <t>Andere nuttige toepassing</t>
  </si>
  <si>
    <t>Verbranden</t>
  </si>
  <si>
    <t>Storten/lozen</t>
  </si>
  <si>
    <t>Verwerkingskosten van de afvalstoffen</t>
  </si>
  <si>
    <t>(Nog) niet bekend</t>
  </si>
  <si>
    <t>Inschrijfprijs verwerking marktprijzen</t>
  </si>
  <si>
    <t>Afwijking op marktprijs per ton**</t>
  </si>
  <si>
    <t>Opbrengsten per jaar</t>
  </si>
  <si>
    <t>Totale inschrijfsom inzamelmiddelen, transport en verwerking (kosten/jaar)</t>
  </si>
  <si>
    <t>Gunningscriterium Verwerking</t>
  </si>
  <si>
    <t>Antwoord (keuzemenu)*</t>
  </si>
  <si>
    <t>Puntenscore</t>
  </si>
  <si>
    <t>EPS</t>
  </si>
  <si>
    <t>Antwoord (keuzemenu)</t>
  </si>
  <si>
    <t>Gunningcriterium Transportafstand*</t>
  </si>
  <si>
    <t xml:space="preserve">0 &lt; 15 </t>
  </si>
  <si>
    <t xml:space="preserve">Adres standplaats: </t>
  </si>
  <si>
    <t xml:space="preserve">&gt; 55 </t>
  </si>
  <si>
    <t xml:space="preserve">&gt;15 &lt; 25 </t>
  </si>
  <si>
    <t xml:space="preserve">&gt;25 &lt; 35 </t>
  </si>
  <si>
    <t xml:space="preserve">&gt;35 &lt; 45 </t>
  </si>
  <si>
    <t xml:space="preserve">&gt;45 &lt; 55 </t>
  </si>
  <si>
    <t>Naam inschrijver:</t>
  </si>
  <si>
    <t>Naam:</t>
  </si>
  <si>
    <t>Functie:</t>
  </si>
  <si>
    <t>Handtekening:</t>
  </si>
  <si>
    <t>PERCEEL 2</t>
  </si>
  <si>
    <t>Aantal containers*</t>
  </si>
  <si>
    <t>Prijs per container</t>
  </si>
  <si>
    <t>Matrassen</t>
  </si>
  <si>
    <t>PERCEEL 3</t>
  </si>
  <si>
    <t>Bijlage 3: inschrijftabel</t>
  </si>
  <si>
    <t>15 m3</t>
  </si>
  <si>
    <t>40 m3 (met hydraulische klep)</t>
  </si>
  <si>
    <t>11 m3 portaal magazijncontainer</t>
  </si>
  <si>
    <t>30 m3 (open)</t>
  </si>
  <si>
    <t>Autobanden met en zonder velg</t>
  </si>
  <si>
    <t>Drukhouders (incl. lachgascilinders)</t>
  </si>
  <si>
    <t>Gips</t>
  </si>
  <si>
    <t>Grof restafval</t>
  </si>
  <si>
    <t>Harde kunststoffen</t>
  </si>
  <si>
    <t>KCA (incl. frituurvet)</t>
  </si>
  <si>
    <t>Metalen</t>
  </si>
  <si>
    <t>Oud papier en karton (OPK)</t>
  </si>
  <si>
    <t>Plastic, blik en drankenkartons (PBD)</t>
  </si>
  <si>
    <t>Puin</t>
  </si>
  <si>
    <t>Tapijt/ vloerbedekking</t>
  </si>
  <si>
    <t>Recycling (niet gelijke/ niet vergelijkbare toepassing)</t>
  </si>
  <si>
    <t>* Hoeveelheden zijn indicatief, er kunnen geen rechten aan ontleend worden.</t>
  </si>
  <si>
    <t>Totale verwerkingsopbrengsten</t>
  </si>
  <si>
    <t>Aldus naar waarheid opgemaakt te ................... op …................. 2026</t>
  </si>
  <si>
    <t>Groenafval plantsoenen</t>
  </si>
  <si>
    <t>Groenafval huishoudens</t>
  </si>
  <si>
    <t>Groenafval plantsoenen (30 m3)</t>
  </si>
  <si>
    <t>Groenafval huishoudens (40 m3)</t>
  </si>
  <si>
    <t>* Selecteer de verwerkingsmethode voor de afvalstromen</t>
  </si>
  <si>
    <t>* Selecteer de verwerkingsmethode voor de afvalstroom</t>
  </si>
  <si>
    <t>Transport en verwerking afvalstromen milieustraat gemeente Teylingen</t>
  </si>
  <si>
    <t>KCA (totaal)</t>
  </si>
  <si>
    <t>Antwoord*</t>
  </si>
  <si>
    <t>* Geef een korte omschrijving van de verwerkingsmethode(n). In de extra toelichting wordt een uitgebreide omschrijving gevraagd.</t>
  </si>
  <si>
    <t>* Adres: Nijverheidsweg 32a, 2215 MH Voorhout, enkele afstand gemeten via Routenet, kortste afstand, vrachtverkeer 40T.</t>
  </si>
  <si>
    <t>EPS container</t>
  </si>
  <si>
    <t>Matrascontainer</t>
  </si>
  <si>
    <t>B-hout</t>
  </si>
  <si>
    <t xml:space="preserve">** O.b.v. marktprijzen branchespecifieke index geldig op 1 juli 2026. Een eventuele opslag of afslag op de marktprijs dient ingevuld te worden in D51 t/m D54. Bij een opslag (+) is sprake van een hogere opbrengst voor Opdrachtgever. Bij een afslag (-) is sprake van een lagere opbrengst voor Opdrachtgever. </t>
  </si>
  <si>
    <t>Adres standplaats:</t>
  </si>
  <si>
    <t>* Adres milieustraat: Nijverheidsweg 32a, 2215 MH Voorhout, enkele afstand gemeten via Routenet, kortste afstand, vrachtverkeer 40T.</t>
  </si>
  <si>
    <t>Noem in deze regel het type en de specificaties van de in te zetten EPS container</t>
  </si>
  <si>
    <t>Noem in deze regel het type en de specificaties van de in te zetten matrassencontainer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</si>
</sst>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37">
    <xf numFmtId="0" fontId="0" fillId="0" borderId="0" xfId="0"/>
    <xf numFmtId="44" fontId="5" fillId="0" borderId="9" xfId="1" applyFont="1" applyBorder="1" applyAlignment="1" applyProtection="1">
      <alignment horizontal="center"/>
    </xf>
    <xf numFmtId="44" fontId="1" fillId="5" borderId="24" xfId="1" applyFont="1" applyFill="1" applyBorder="1" applyAlignment="1" applyProtection="1">
      <alignment horizontal="center"/>
    </xf>
    <xf numFmtId="44" fontId="1" fillId="0" borderId="23" xfId="1" applyFont="1" applyBorder="1" applyAlignment="1" applyProtection="1">
      <alignment horizontal="left"/>
    </xf>
    <xf numFmtId="44" fontId="5" fillId="3" borderId="1" xfId="1" applyFont="1" applyFill="1" applyBorder="1" applyAlignment="1" applyProtection="1">
      <alignment horizontal="center"/>
      <protection locked="0"/>
    </xf>
    <xf numFmtId="44" fontId="5" fillId="3" borderId="0" xfId="1" applyFont="1" applyFill="1" applyBorder="1" applyAlignment="1" applyProtection="1">
      <alignment horizontal="center"/>
      <protection locked="0"/>
    </xf>
    <xf numFmtId="0" fontId="6" fillId="6" borderId="6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44" fontId="4" fillId="0" borderId="9" xfId="1" applyFont="1" applyBorder="1" applyAlignment="1" applyProtection="1">
      <alignment horizontal="center"/>
    </xf>
    <xf numFmtId="44" fontId="5" fillId="0" borderId="13" xfId="1" applyFont="1" applyBorder="1" applyAlignment="1" applyProtection="1">
      <alignment horizontal="center"/>
    </xf>
    <xf numFmtId="44" fontId="5" fillId="3" borderId="30" xfId="1" applyFont="1" applyFill="1" applyBorder="1" applyAlignment="1" applyProtection="1">
      <alignment horizontal="center"/>
      <protection locked="0"/>
    </xf>
    <xf numFmtId="44" fontId="1" fillId="0" borderId="20" xfId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44" fontId="5" fillId="3" borderId="17" xfId="1" applyFont="1" applyFill="1" applyBorder="1" applyAlignment="1" applyProtection="1">
      <alignment horizontal="center"/>
      <protection locked="0"/>
    </xf>
    <xf numFmtId="44" fontId="5" fillId="3" borderId="3" xfId="1" applyFont="1" applyFill="1" applyBorder="1" applyAlignment="1" applyProtection="1">
      <alignment horizontal="center"/>
      <protection locked="0"/>
    </xf>
    <xf numFmtId="44" fontId="5" fillId="0" borderId="21" xfId="1" applyFont="1" applyBorder="1" applyAlignment="1" applyProtection="1">
      <alignment horizontal="center"/>
    </xf>
    <xf numFmtId="44" fontId="1" fillId="5" borderId="26" xfId="1" applyFont="1" applyFill="1" applyBorder="1" applyAlignment="1" applyProtection="1">
      <alignment horizontal="center"/>
    </xf>
    <xf numFmtId="44" fontId="5" fillId="3" borderId="44" xfId="1" applyFont="1" applyFill="1" applyBorder="1" applyAlignment="1" applyProtection="1">
      <alignment horizontal="center"/>
      <protection locked="0"/>
    </xf>
    <xf numFmtId="44" fontId="1" fillId="0" borderId="18" xfId="1" applyFont="1" applyFill="1" applyBorder="1" applyAlignment="1" applyProtection="1">
      <alignment horizontal="left"/>
    </xf>
    <xf numFmtId="44" fontId="5" fillId="3" borderId="2" xfId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left" vertical="center"/>
      <protection locked="0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7" xfId="0" applyBorder="1"/>
    <xf numFmtId="0" fontId="2" fillId="0" borderId="0" xfId="0" applyFont="1"/>
    <xf numFmtId="0" fontId="0" fillId="0" borderId="38" xfId="0" applyBorder="1"/>
    <xf numFmtId="0" fontId="1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4" fillId="0" borderId="27" xfId="0" applyFont="1" applyBorder="1"/>
    <xf numFmtId="0" fontId="4" fillId="0" borderId="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0" borderId="25" xfId="0" applyFont="1" applyBorder="1"/>
    <xf numFmtId="0" fontId="5" fillId="0" borderId="1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4" fillId="0" borderId="8" xfId="0" applyFont="1" applyBorder="1"/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8" xfId="0" applyFont="1" applyBorder="1"/>
    <xf numFmtId="0" fontId="4" fillId="0" borderId="25" xfId="0" applyFont="1" applyBorder="1"/>
    <xf numFmtId="0" fontId="5" fillId="0" borderId="0" xfId="0" applyFont="1"/>
    <xf numFmtId="0" fontId="3" fillId="0" borderId="0" xfId="0" applyFont="1"/>
    <xf numFmtId="0" fontId="1" fillId="4" borderId="10" xfId="0" applyFont="1" applyFill="1" applyBorder="1"/>
    <xf numFmtId="0" fontId="1" fillId="4" borderId="12" xfId="0" applyFont="1" applyFill="1" applyBorder="1" applyAlignment="1">
      <alignment horizontal="center"/>
    </xf>
    <xf numFmtId="0" fontId="9" fillId="0" borderId="8" xfId="0" applyFont="1" applyBorder="1" applyAlignment="1">
      <alignment vertical="center"/>
    </xf>
    <xf numFmtId="0" fontId="9" fillId="0" borderId="14" xfId="0" applyFont="1" applyBorder="1" applyAlignment="1">
      <alignment vertical="top"/>
    </xf>
    <xf numFmtId="0" fontId="0" fillId="0" borderId="39" xfId="0" applyBorder="1"/>
    <xf numFmtId="0" fontId="0" fillId="0" borderId="41" xfId="0" applyBorder="1"/>
    <xf numFmtId="0" fontId="0" fillId="3" borderId="14" xfId="0" applyFill="1" applyBorder="1" applyAlignment="1" applyProtection="1">
      <alignment vertical="center"/>
      <protection locked="0"/>
    </xf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40" xfId="0" applyBorder="1"/>
    <xf numFmtId="0" fontId="4" fillId="0" borderId="3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36" xfId="0" applyFont="1" applyBorder="1"/>
    <xf numFmtId="0" fontId="5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30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0" xfId="0" applyAlignment="1">
      <alignment vertical="center"/>
    </xf>
    <xf numFmtId="0" fontId="1" fillId="2" borderId="31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44" fontId="1" fillId="2" borderId="4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1" fontId="1" fillId="5" borderId="43" xfId="0" applyNumberFormat="1" applyFont="1" applyFill="1" applyBorder="1" applyAlignment="1">
      <alignment horizontal="center"/>
    </xf>
    <xf numFmtId="0" fontId="5" fillId="0" borderId="42" xfId="0" applyFont="1" applyBorder="1"/>
    <xf numFmtId="44" fontId="4" fillId="5" borderId="26" xfId="1" applyFont="1" applyFill="1" applyBorder="1" applyAlignment="1" applyProtection="1">
      <alignment horizontal="center"/>
    </xf>
    <xf numFmtId="0" fontId="12" fillId="0" borderId="34" xfId="0" applyFont="1" applyBorder="1"/>
    <xf numFmtId="0" fontId="13" fillId="0" borderId="0" xfId="0" applyFont="1"/>
    <xf numFmtId="0" fontId="1" fillId="0" borderId="0" xfId="0" applyFont="1" applyAlignment="1">
      <alignment horizontal="left"/>
    </xf>
    <xf numFmtId="44" fontId="1" fillId="0" borderId="0" xfId="1" applyFont="1" applyBorder="1" applyAlignment="1" applyProtection="1">
      <alignment horizontal="left"/>
    </xf>
    <xf numFmtId="44" fontId="4" fillId="0" borderId="0" xfId="1" applyFont="1" applyFill="1" applyBorder="1" applyAlignment="1" applyProtection="1">
      <alignment horizontal="center"/>
    </xf>
    <xf numFmtId="0" fontId="0" fillId="7" borderId="0" xfId="0" applyFill="1"/>
    <xf numFmtId="0" fontId="11" fillId="0" borderId="2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5" fillId="0" borderId="25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1" fontId="1" fillId="0" borderId="0" xfId="0" applyNumberFormat="1" applyFont="1" applyAlignment="1">
      <alignment horizontal="center"/>
    </xf>
    <xf numFmtId="0" fontId="3" fillId="7" borderId="8" xfId="0" applyFont="1" applyFill="1" applyBorder="1" applyAlignment="1">
      <alignment horizontal="left"/>
    </xf>
    <xf numFmtId="0" fontId="3" fillId="0" borderId="8" xfId="0" applyFont="1" applyBorder="1"/>
    <xf numFmtId="0" fontId="15" fillId="0" borderId="0" xfId="0" applyFont="1" applyAlignment="1">
      <alignment vertical="center"/>
    </xf>
    <xf numFmtId="0" fontId="1" fillId="5" borderId="43" xfId="0" applyFont="1" applyFill="1" applyBorder="1" applyAlignment="1">
      <alignment horizontal="center"/>
    </xf>
    <xf numFmtId="44" fontId="5" fillId="0" borderId="9" xfId="1" applyFont="1" applyFill="1" applyBorder="1" applyAlignment="1" applyProtection="1">
      <alignment horizontal="center"/>
    </xf>
    <xf numFmtId="164" fontId="1" fillId="5" borderId="43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13" xfId="0" applyFont="1" applyFill="1" applyBorder="1" applyAlignment="1" applyProtection="1">
      <alignment horizontal="left" vertical="center"/>
      <protection locked="0"/>
    </xf>
    <xf numFmtId="0" fontId="6" fillId="6" borderId="18" xfId="0" applyFont="1" applyFill="1" applyBorder="1" applyAlignment="1" applyProtection="1">
      <alignment horizontal="left" vertical="center"/>
      <protection locked="0"/>
    </xf>
    <xf numFmtId="0" fontId="6" fillId="6" borderId="23" xfId="0" applyFont="1" applyFill="1" applyBorder="1" applyAlignment="1" applyProtection="1">
      <alignment horizontal="left" vertical="center"/>
      <protection locked="0"/>
    </xf>
    <xf numFmtId="0" fontId="6" fillId="6" borderId="24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wrapText="1"/>
    </xf>
    <xf numFmtId="0" fontId="5" fillId="3" borderId="15" xfId="0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  <protection locked="0"/>
    </xf>
    <xf numFmtId="0" fontId="1" fillId="2" borderId="33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5" fillId="3" borderId="45" xfId="0" applyFont="1" applyFill="1" applyBorder="1" applyAlignment="1" applyProtection="1">
      <alignment horizontal="center"/>
      <protection locked="0"/>
    </xf>
    <xf numFmtId="0" fontId="5" fillId="3" borderId="46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3" borderId="9" xfId="0" applyFont="1" applyFill="1" applyBorder="1" applyAlignment="1" applyProtection="1">
      <alignment horizontal="center" wrapText="1"/>
      <protection locked="0"/>
    </xf>
    <xf numFmtId="0" fontId="5" fillId="3" borderId="20" xfId="0" applyFont="1" applyFill="1" applyBorder="1" applyAlignment="1" applyProtection="1">
      <alignment horizontal="center" wrapText="1"/>
      <protection locked="0"/>
    </xf>
    <xf numFmtId="0" fontId="5" fillId="3" borderId="26" xfId="0" applyFont="1" applyFill="1" applyBorder="1" applyAlignment="1" applyProtection="1">
      <alignment horizontal="center" wrapText="1"/>
      <protection locked="0"/>
    </xf>
    <xf numFmtId="0" fontId="1" fillId="4" borderId="12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47" xfId="0" applyFont="1" applyFill="1" applyBorder="1" applyAlignment="1" applyProtection="1">
      <alignment horizontal="center"/>
      <protection locked="0"/>
    </xf>
    <xf numFmtId="0" fontId="11" fillId="3" borderId="2" xfId="0" applyFont="1" applyFill="1" applyBorder="1" applyAlignment="1" applyProtection="1">
      <alignment horizontal="center"/>
      <protection locked="0"/>
    </xf>
    <xf numFmtId="0" fontId="11" fillId="3" borderId="3" xfId="0" applyFont="1" applyFill="1" applyBorder="1" applyAlignment="1" applyProtection="1">
      <alignment horizontal="center"/>
      <protection locked="0"/>
    </xf>
  </cellXfs>
  <cellStyles count="3">
    <cellStyle name="Standaard" xfId="0" builtinId="0"/>
    <cellStyle name="Valuta" xfId="1" builtinId="4"/>
    <cellStyle name="Valut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1075662</xdr:colOff>
      <xdr:row>1</xdr:row>
      <xdr:rowOff>53660</xdr:rowOff>
    </xdr:from>
    <xdr:to>
      <xdr:col>4</xdr:col>
      <xdr:colOff>647700</xdr:colOff>
      <xdr:row>5</xdr:row>
      <xdr:rowOff>97909</xdr:rowOff>
    </xdr:to>
    <xdr:pic>
      <xdr:nvPicPr>
        <xdr:cNvPr id="2" name="Afbeelding 1" descr="Gemeente Teylingen · Circulair West">
          <a:extLst>
            <a:ext uri="{FF2B5EF4-FFF2-40B4-BE49-F238E27FC236}">
              <a16:creationId xmlns:a16="http://schemas.microsoft.com/office/drawing/2014/main" id="{0B37A9C7-C699-E424-907F-8113BC839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0302" y="228920"/>
          <a:ext cx="1583718" cy="1043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1075662</xdr:colOff>
      <xdr:row>1</xdr:row>
      <xdr:rowOff>53660</xdr:rowOff>
    </xdr:from>
    <xdr:to>
      <xdr:col>4</xdr:col>
      <xdr:colOff>647700</xdr:colOff>
      <xdr:row>5</xdr:row>
      <xdr:rowOff>99179</xdr:rowOff>
    </xdr:to>
    <xdr:pic>
      <xdr:nvPicPr>
        <xdr:cNvPr id="2" name="Afbeelding 1" descr="Gemeente Teylingen · Circulair West">
          <a:extLst>
            <a:ext uri="{FF2B5EF4-FFF2-40B4-BE49-F238E27FC236}">
              <a16:creationId xmlns:a16="http://schemas.microsoft.com/office/drawing/2014/main" id="{834673DC-CB6D-46E1-BDBD-934349F0A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572" y="231460"/>
          <a:ext cx="1582448" cy="1043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1075662</xdr:colOff>
      <xdr:row>1</xdr:row>
      <xdr:rowOff>53660</xdr:rowOff>
    </xdr:from>
    <xdr:to>
      <xdr:col>4</xdr:col>
      <xdr:colOff>647700</xdr:colOff>
      <xdr:row>5</xdr:row>
      <xdr:rowOff>99179</xdr:rowOff>
    </xdr:to>
    <xdr:pic>
      <xdr:nvPicPr>
        <xdr:cNvPr id="2" name="Afbeelding 1" descr="Gemeente Teylingen · Circulair West">
          <a:extLst>
            <a:ext uri="{FF2B5EF4-FFF2-40B4-BE49-F238E27FC236}">
              <a16:creationId xmlns:a16="http://schemas.microsoft.com/office/drawing/2014/main" id="{674E7178-272C-4D8C-A9BD-5822B5C7E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572" y="231460"/>
          <a:ext cx="1582448" cy="10500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0"/>
  <sheetViews>
    <sheetView tabSelected="1" zoomScaleNormal="100" workbookViewId="0">
      <selection activeCell="D10" sqref="D10"/>
    </sheetView>
  </sheetViews>
  <sheetFormatPr defaultColWidth="8.5546875" defaultRowHeight="14.4" zeroHeight="1" x14ac:dyDescent="0.3"/>
  <cols>
    <col min="1" max="1" width="3.21875" customWidth="1"/>
    <col min="2" max="2" width="65.44140625" customWidth="1"/>
    <col min="3" max="3" width="26.5546875" customWidth="1"/>
    <col min="4" max="4" width="28.77734375" customWidth="1"/>
    <col min="5" max="5" width="21.77734375" customWidth="1"/>
    <col min="6" max="6" width="9.21875" customWidth="1"/>
    <col min="7" max="7" width="17.5546875" hidden="1" customWidth="1"/>
    <col min="8" max="8" width="8.5546875" hidden="1" customWidth="1"/>
    <col min="9" max="9" width="8.5546875" customWidth="1"/>
    <col min="10" max="10" width="10.77734375" customWidth="1"/>
    <col min="11" max="16383" width="8.5546875" customWidth="1"/>
  </cols>
  <sheetData>
    <row r="1" spans="1:17" ht="13.5" customHeight="1" x14ac:dyDescent="0.35">
      <c r="A1" s="21"/>
      <c r="B1" s="85"/>
      <c r="C1" s="22"/>
      <c r="D1" s="22"/>
      <c r="E1" s="22"/>
      <c r="F1" s="23"/>
    </row>
    <row r="2" spans="1:17" ht="27.75" customHeight="1" x14ac:dyDescent="0.35">
      <c r="A2" s="24"/>
      <c r="B2" s="25" t="s">
        <v>51</v>
      </c>
      <c r="D2" s="90"/>
      <c r="E2" s="90"/>
      <c r="F2" s="26"/>
    </row>
    <row r="3" spans="1:17" ht="23.25" customHeight="1" x14ac:dyDescent="0.3">
      <c r="A3" s="24"/>
      <c r="B3" s="27" t="s">
        <v>77</v>
      </c>
      <c r="D3" s="90"/>
      <c r="E3" s="90"/>
      <c r="F3" s="26"/>
    </row>
    <row r="4" spans="1:17" x14ac:dyDescent="0.3">
      <c r="A4" s="24"/>
      <c r="B4" s="27"/>
      <c r="D4" s="90"/>
      <c r="E4" s="90"/>
      <c r="F4" s="26"/>
    </row>
    <row r="5" spans="1:17" x14ac:dyDescent="0.3">
      <c r="A5" s="24"/>
      <c r="B5" s="27" t="s">
        <v>0</v>
      </c>
      <c r="D5" s="90"/>
      <c r="E5" s="90"/>
      <c r="F5" s="26"/>
    </row>
    <row r="6" spans="1:17" x14ac:dyDescent="0.3">
      <c r="A6" s="24"/>
      <c r="B6" s="27"/>
      <c r="D6" s="90"/>
      <c r="E6" s="90"/>
      <c r="F6" s="26"/>
    </row>
    <row r="7" spans="1:17" ht="15" thickBot="1" x14ac:dyDescent="0.35">
      <c r="A7" s="24"/>
      <c r="B7" s="27" t="s">
        <v>1</v>
      </c>
      <c r="F7" s="26"/>
    </row>
    <row r="8" spans="1:17" x14ac:dyDescent="0.3">
      <c r="A8" s="24"/>
      <c r="B8" s="28" t="s">
        <v>2</v>
      </c>
      <c r="C8" s="29"/>
      <c r="D8" s="29"/>
      <c r="E8" s="30"/>
      <c r="F8" s="26"/>
      <c r="I8" s="86"/>
    </row>
    <row r="9" spans="1:17" x14ac:dyDescent="0.3">
      <c r="A9" s="24"/>
      <c r="B9" s="39" t="s">
        <v>3</v>
      </c>
      <c r="C9" s="59" t="s">
        <v>47</v>
      </c>
      <c r="D9" s="33" t="s">
        <v>48</v>
      </c>
      <c r="E9" s="34" t="s">
        <v>4</v>
      </c>
      <c r="F9" s="60"/>
    </row>
    <row r="10" spans="1:17" x14ac:dyDescent="0.3">
      <c r="A10" s="24"/>
      <c r="B10" s="42" t="s">
        <v>54</v>
      </c>
      <c r="C10" s="61">
        <v>1</v>
      </c>
      <c r="D10" s="4">
        <v>0</v>
      </c>
      <c r="E10" s="9">
        <f>C10*D10</f>
        <v>0</v>
      </c>
      <c r="F10" s="26"/>
    </row>
    <row r="11" spans="1:17" x14ac:dyDescent="0.3">
      <c r="A11" s="24"/>
      <c r="B11" s="42" t="s">
        <v>52</v>
      </c>
      <c r="C11" s="61">
        <v>2</v>
      </c>
      <c r="D11" s="4">
        <v>0</v>
      </c>
      <c r="E11" s="9">
        <f t="shared" ref="E11:E14" si="0">C11*D11</f>
        <v>0</v>
      </c>
      <c r="F11" s="26"/>
    </row>
    <row r="12" spans="1:17" x14ac:dyDescent="0.3">
      <c r="A12" s="24"/>
      <c r="B12" s="62" t="s">
        <v>5</v>
      </c>
      <c r="C12" s="63">
        <v>9</v>
      </c>
      <c r="D12" s="10">
        <v>0</v>
      </c>
      <c r="E12" s="9">
        <f t="shared" si="0"/>
        <v>0</v>
      </c>
      <c r="F12" s="26"/>
    </row>
    <row r="13" spans="1:17" x14ac:dyDescent="0.3">
      <c r="A13" s="24"/>
      <c r="B13" s="62" t="s">
        <v>53</v>
      </c>
      <c r="C13" s="63">
        <v>2</v>
      </c>
      <c r="D13" s="10">
        <v>0</v>
      </c>
      <c r="E13" s="9">
        <f t="shared" si="0"/>
        <v>0</v>
      </c>
      <c r="F13" s="26"/>
      <c r="I13" s="95"/>
      <c r="J13" s="95"/>
      <c r="K13" s="95"/>
      <c r="L13" s="95"/>
      <c r="M13" s="95"/>
      <c r="N13" s="95"/>
      <c r="O13" s="95"/>
      <c r="P13" s="95"/>
      <c r="Q13" s="95"/>
    </row>
    <row r="14" spans="1:17" x14ac:dyDescent="0.3">
      <c r="A14" s="24"/>
      <c r="B14" s="62" t="s">
        <v>82</v>
      </c>
      <c r="C14" s="36">
        <v>1</v>
      </c>
      <c r="D14" s="4">
        <v>0</v>
      </c>
      <c r="E14" s="1">
        <f t="shared" si="0"/>
        <v>0</v>
      </c>
      <c r="F14" s="26"/>
      <c r="I14" s="95"/>
      <c r="J14" s="95"/>
      <c r="K14" s="95"/>
      <c r="L14" s="95"/>
      <c r="M14" s="95"/>
      <c r="N14" s="95"/>
      <c r="O14" s="95"/>
      <c r="P14" s="95"/>
      <c r="Q14" s="95"/>
    </row>
    <row r="15" spans="1:17" x14ac:dyDescent="0.3">
      <c r="A15" s="24"/>
      <c r="B15" s="100" t="s">
        <v>88</v>
      </c>
      <c r="C15" s="133"/>
      <c r="D15" s="134"/>
      <c r="E15" s="1"/>
      <c r="F15" s="26"/>
      <c r="I15" s="95"/>
      <c r="J15" s="95"/>
      <c r="K15" s="95"/>
      <c r="L15" s="95"/>
      <c r="M15" s="95"/>
      <c r="N15" s="95"/>
      <c r="O15" s="95"/>
      <c r="P15" s="95"/>
      <c r="Q15" s="95"/>
    </row>
    <row r="16" spans="1:17" ht="15" thickBot="1" x14ac:dyDescent="0.35">
      <c r="A16" s="24"/>
      <c r="B16" s="64" t="s">
        <v>6</v>
      </c>
      <c r="C16" s="38"/>
      <c r="D16" s="11"/>
      <c r="E16" s="2">
        <f>SUM(E10:E14)</f>
        <v>0</v>
      </c>
      <c r="F16" s="26"/>
    </row>
    <row r="17" spans="1:7" ht="15" thickBot="1" x14ac:dyDescent="0.35">
      <c r="B17" s="44"/>
      <c r="F17" s="26"/>
      <c r="G17" s="44"/>
    </row>
    <row r="18" spans="1:7" ht="15" thickBot="1" x14ac:dyDescent="0.35">
      <c r="A18" s="24"/>
      <c r="B18" s="118" t="s">
        <v>7</v>
      </c>
      <c r="C18" s="119"/>
      <c r="D18" s="119"/>
      <c r="E18" s="120"/>
      <c r="F18" s="26"/>
    </row>
    <row r="19" spans="1:7" x14ac:dyDescent="0.3">
      <c r="A19" s="24"/>
      <c r="B19" s="65" t="s">
        <v>8</v>
      </c>
      <c r="C19" s="66" t="s">
        <v>9</v>
      </c>
      <c r="D19" s="67" t="s">
        <v>10</v>
      </c>
      <c r="E19" s="68" t="s">
        <v>4</v>
      </c>
      <c r="F19" s="26"/>
    </row>
    <row r="20" spans="1:7" x14ac:dyDescent="0.3">
      <c r="A20" s="24"/>
      <c r="B20" s="69" t="s">
        <v>56</v>
      </c>
      <c r="C20" s="36">
        <v>1</v>
      </c>
      <c r="D20" s="14">
        <v>0</v>
      </c>
      <c r="E20" s="1">
        <f t="shared" ref="E20:E33" si="1">C20*D20</f>
        <v>0</v>
      </c>
      <c r="F20" s="26"/>
    </row>
    <row r="21" spans="1:7" x14ac:dyDescent="0.3">
      <c r="A21" s="24"/>
      <c r="B21" s="69" t="s">
        <v>84</v>
      </c>
      <c r="C21" s="53">
        <v>171</v>
      </c>
      <c r="D21" s="5">
        <v>0</v>
      </c>
      <c r="E21" s="1">
        <f t="shared" si="1"/>
        <v>0</v>
      </c>
      <c r="F21" s="26"/>
    </row>
    <row r="22" spans="1:7" x14ac:dyDescent="0.3">
      <c r="A22" s="24"/>
      <c r="B22" s="69" t="s">
        <v>11</v>
      </c>
      <c r="C22" s="36">
        <v>45</v>
      </c>
      <c r="D22" s="14">
        <v>0</v>
      </c>
      <c r="E22" s="1">
        <f t="shared" si="1"/>
        <v>0</v>
      </c>
      <c r="F22" s="26"/>
    </row>
    <row r="23" spans="1:7" x14ac:dyDescent="0.3">
      <c r="A23" s="24"/>
      <c r="B23" s="69" t="s">
        <v>57</v>
      </c>
      <c r="C23" s="36">
        <v>12</v>
      </c>
      <c r="D23" s="14">
        <v>0</v>
      </c>
      <c r="E23" s="1">
        <f t="shared" si="1"/>
        <v>0</v>
      </c>
      <c r="F23" s="26"/>
    </row>
    <row r="24" spans="1:7" x14ac:dyDescent="0.3">
      <c r="A24" s="24"/>
      <c r="B24" s="69" t="s">
        <v>32</v>
      </c>
      <c r="C24" s="36">
        <v>52</v>
      </c>
      <c r="D24" s="14">
        <v>0</v>
      </c>
      <c r="E24" s="1">
        <f t="shared" si="1"/>
        <v>0</v>
      </c>
      <c r="F24" s="26"/>
    </row>
    <row r="25" spans="1:7" x14ac:dyDescent="0.3">
      <c r="A25" s="24"/>
      <c r="B25" s="69" t="s">
        <v>58</v>
      </c>
      <c r="C25" s="36">
        <v>26</v>
      </c>
      <c r="D25" s="14">
        <v>0</v>
      </c>
      <c r="E25" s="1">
        <f t="shared" si="1"/>
        <v>0</v>
      </c>
      <c r="F25" s="26"/>
    </row>
    <row r="26" spans="1:7" x14ac:dyDescent="0.3">
      <c r="A26" s="24"/>
      <c r="B26" s="69" t="s">
        <v>59</v>
      </c>
      <c r="C26" s="53">
        <v>185</v>
      </c>
      <c r="D26" s="14">
        <v>0</v>
      </c>
      <c r="E26" s="1">
        <f t="shared" si="1"/>
        <v>0</v>
      </c>
      <c r="F26" s="26"/>
    </row>
    <row r="27" spans="1:7" x14ac:dyDescent="0.3">
      <c r="A27" s="24"/>
      <c r="B27" s="69" t="s">
        <v>60</v>
      </c>
      <c r="C27" s="36">
        <v>38</v>
      </c>
      <c r="D27" s="14">
        <v>0</v>
      </c>
      <c r="E27" s="1">
        <f t="shared" ref="E27" si="2">C27*D27</f>
        <v>0</v>
      </c>
      <c r="F27" s="26"/>
    </row>
    <row r="28" spans="1:7" x14ac:dyDescent="0.3">
      <c r="A28" s="24"/>
      <c r="B28" s="69" t="s">
        <v>78</v>
      </c>
      <c r="C28" s="36">
        <v>12</v>
      </c>
      <c r="D28" s="14">
        <v>0</v>
      </c>
      <c r="E28" s="1">
        <f t="shared" si="1"/>
        <v>0</v>
      </c>
      <c r="F28" s="26"/>
    </row>
    <row r="29" spans="1:7" x14ac:dyDescent="0.3">
      <c r="A29" s="24"/>
      <c r="B29" s="69" t="s">
        <v>62</v>
      </c>
      <c r="C29" s="36">
        <v>50</v>
      </c>
      <c r="D29" s="14">
        <v>0</v>
      </c>
      <c r="E29" s="1">
        <f t="shared" si="1"/>
        <v>0</v>
      </c>
      <c r="F29" s="26"/>
    </row>
    <row r="30" spans="1:7" x14ac:dyDescent="0.3">
      <c r="A30" s="24"/>
      <c r="B30" s="70" t="s">
        <v>63</v>
      </c>
      <c r="C30" s="71">
        <v>110</v>
      </c>
      <c r="D30" s="13">
        <v>0</v>
      </c>
      <c r="E30" s="1">
        <f t="shared" si="1"/>
        <v>0</v>
      </c>
      <c r="F30" s="26"/>
    </row>
    <row r="31" spans="1:7" x14ac:dyDescent="0.3">
      <c r="A31" s="24"/>
      <c r="B31" s="35" t="s">
        <v>64</v>
      </c>
      <c r="C31" s="36">
        <v>52</v>
      </c>
      <c r="D31" s="13">
        <v>0</v>
      </c>
      <c r="E31" s="1">
        <f t="shared" si="1"/>
        <v>0</v>
      </c>
      <c r="F31" s="26"/>
    </row>
    <row r="32" spans="1:7" x14ac:dyDescent="0.3">
      <c r="A32" s="24"/>
      <c r="B32" s="83" t="s">
        <v>65</v>
      </c>
      <c r="C32" s="71">
        <v>116</v>
      </c>
      <c r="D32" s="13">
        <v>0</v>
      </c>
      <c r="E32" s="1">
        <f t="shared" si="1"/>
        <v>0</v>
      </c>
      <c r="F32" s="26"/>
    </row>
    <row r="33" spans="1:9" x14ac:dyDescent="0.3">
      <c r="A33" s="24"/>
      <c r="B33" s="70" t="s">
        <v>66</v>
      </c>
      <c r="C33" s="71">
        <v>16</v>
      </c>
      <c r="D33" s="13">
        <v>0</v>
      </c>
      <c r="E33" s="1">
        <f t="shared" si="1"/>
        <v>0</v>
      </c>
      <c r="F33" s="26"/>
    </row>
    <row r="34" spans="1:9" ht="15" thickBot="1" x14ac:dyDescent="0.35">
      <c r="A34" s="24"/>
      <c r="B34" s="37" t="s">
        <v>12</v>
      </c>
      <c r="C34" s="72"/>
      <c r="D34" s="3"/>
      <c r="E34" s="16">
        <f>SUM(E20:E33)</f>
        <v>0</v>
      </c>
      <c r="F34" s="26"/>
    </row>
    <row r="35" spans="1:9" ht="15" thickBot="1" x14ac:dyDescent="0.35">
      <c r="A35" s="24"/>
      <c r="F35" s="26"/>
    </row>
    <row r="36" spans="1:9" x14ac:dyDescent="0.3">
      <c r="A36" s="24"/>
      <c r="B36" s="28" t="s">
        <v>13</v>
      </c>
      <c r="C36" s="29"/>
      <c r="D36" s="29"/>
      <c r="E36" s="30"/>
      <c r="F36" s="26"/>
    </row>
    <row r="37" spans="1:9" x14ac:dyDescent="0.3">
      <c r="A37" s="24"/>
      <c r="B37" s="31" t="s">
        <v>23</v>
      </c>
      <c r="C37" s="32" t="s">
        <v>14</v>
      </c>
      <c r="D37" s="32" t="s">
        <v>15</v>
      </c>
      <c r="E37" s="41" t="s">
        <v>4</v>
      </c>
      <c r="F37" s="26"/>
    </row>
    <row r="38" spans="1:9" x14ac:dyDescent="0.3">
      <c r="A38" s="24"/>
      <c r="B38" s="69" t="s">
        <v>56</v>
      </c>
      <c r="C38" s="73">
        <v>1</v>
      </c>
      <c r="D38" s="19">
        <v>0</v>
      </c>
      <c r="E38" s="1">
        <f t="shared" ref="E38:E46" si="3">C38*D38</f>
        <v>0</v>
      </c>
      <c r="F38" s="26"/>
    </row>
    <row r="39" spans="1:9" x14ac:dyDescent="0.3">
      <c r="A39" s="24"/>
      <c r="B39" s="69" t="s">
        <v>57</v>
      </c>
      <c r="C39" s="91">
        <v>15</v>
      </c>
      <c r="D39" s="19">
        <v>0</v>
      </c>
      <c r="E39" s="1">
        <f t="shared" si="3"/>
        <v>0</v>
      </c>
      <c r="F39" s="26"/>
    </row>
    <row r="40" spans="1:9" x14ac:dyDescent="0.3">
      <c r="A40" s="24"/>
      <c r="B40" s="69" t="s">
        <v>32</v>
      </c>
      <c r="C40" s="73">
        <v>9</v>
      </c>
      <c r="D40" s="19">
        <v>0</v>
      </c>
      <c r="E40" s="1">
        <f t="shared" si="3"/>
        <v>0</v>
      </c>
      <c r="F40" s="26"/>
    </row>
    <row r="41" spans="1:9" x14ac:dyDescent="0.3">
      <c r="A41" s="24"/>
      <c r="B41" s="69" t="s">
        <v>58</v>
      </c>
      <c r="C41" s="73">
        <v>87</v>
      </c>
      <c r="D41" s="19">
        <v>0</v>
      </c>
      <c r="E41" s="1">
        <f t="shared" si="3"/>
        <v>0</v>
      </c>
      <c r="F41" s="26"/>
    </row>
    <row r="42" spans="1:9" x14ac:dyDescent="0.3">
      <c r="A42" s="24"/>
      <c r="B42" s="69" t="s">
        <v>59</v>
      </c>
      <c r="C42" s="73">
        <v>960</v>
      </c>
      <c r="D42" s="19">
        <v>0</v>
      </c>
      <c r="E42" s="1">
        <f t="shared" ref="E42" si="4">C42*D42</f>
        <v>0</v>
      </c>
      <c r="F42" s="26"/>
    </row>
    <row r="43" spans="1:9" x14ac:dyDescent="0.3">
      <c r="A43" s="24"/>
      <c r="B43" s="69" t="s">
        <v>60</v>
      </c>
      <c r="C43" s="73">
        <v>122</v>
      </c>
      <c r="D43" s="19">
        <v>0</v>
      </c>
      <c r="E43" s="1">
        <f t="shared" si="3"/>
        <v>0</v>
      </c>
      <c r="F43" s="26"/>
    </row>
    <row r="44" spans="1:9" x14ac:dyDescent="0.3">
      <c r="A44" s="24"/>
      <c r="B44" s="70" t="s">
        <v>78</v>
      </c>
      <c r="C44" s="74">
        <v>82</v>
      </c>
      <c r="D44" s="17">
        <v>0</v>
      </c>
      <c r="E44" s="15">
        <f t="shared" si="3"/>
        <v>0</v>
      </c>
      <c r="F44" s="26"/>
      <c r="I44" s="96"/>
    </row>
    <row r="45" spans="1:9" x14ac:dyDescent="0.3">
      <c r="A45" s="24"/>
      <c r="B45" s="83" t="s">
        <v>65</v>
      </c>
      <c r="C45" s="74">
        <v>921</v>
      </c>
      <c r="D45" s="17">
        <v>0</v>
      </c>
      <c r="E45" s="15">
        <f t="shared" si="3"/>
        <v>0</v>
      </c>
      <c r="F45" s="26"/>
    </row>
    <row r="46" spans="1:9" x14ac:dyDescent="0.3">
      <c r="A46" s="24"/>
      <c r="B46" s="70" t="s">
        <v>66</v>
      </c>
      <c r="C46" s="74">
        <v>59</v>
      </c>
      <c r="D46" s="17">
        <v>0</v>
      </c>
      <c r="E46" s="15">
        <f t="shared" si="3"/>
        <v>0</v>
      </c>
      <c r="F46" s="26"/>
    </row>
    <row r="47" spans="1:9" ht="15" thickBot="1" x14ac:dyDescent="0.35">
      <c r="A47" s="24"/>
      <c r="B47" s="37" t="s">
        <v>17</v>
      </c>
      <c r="C47" s="75"/>
      <c r="D47" s="18"/>
      <c r="E47" s="16">
        <f>SUM(E38:E46)</f>
        <v>0</v>
      </c>
      <c r="F47" s="26"/>
    </row>
    <row r="48" spans="1:9" ht="15" thickBot="1" x14ac:dyDescent="0.35">
      <c r="A48" s="24"/>
      <c r="C48" s="76"/>
      <c r="F48" s="26"/>
      <c r="G48" s="44"/>
      <c r="H48" s="44"/>
    </row>
    <row r="49" spans="1:8" x14ac:dyDescent="0.3">
      <c r="A49" s="24"/>
      <c r="B49" s="106" t="s">
        <v>25</v>
      </c>
      <c r="C49" s="107"/>
      <c r="D49" s="107"/>
      <c r="E49" s="108"/>
      <c r="F49" s="26"/>
      <c r="G49" s="44"/>
      <c r="H49" s="44"/>
    </row>
    <row r="50" spans="1:8" x14ac:dyDescent="0.3">
      <c r="A50" s="24"/>
      <c r="B50" s="43" t="s">
        <v>23</v>
      </c>
      <c r="C50" s="40" t="s">
        <v>14</v>
      </c>
      <c r="D50" s="40" t="s">
        <v>26</v>
      </c>
      <c r="E50" s="41" t="s">
        <v>27</v>
      </c>
      <c r="F50" s="26"/>
      <c r="G50" s="44"/>
      <c r="H50" s="44"/>
    </row>
    <row r="51" spans="1:8" x14ac:dyDescent="0.3">
      <c r="A51" s="24"/>
      <c r="B51" s="42" t="s">
        <v>84</v>
      </c>
      <c r="C51" s="36">
        <v>1212</v>
      </c>
      <c r="D51" s="4">
        <v>0</v>
      </c>
      <c r="E51" s="8">
        <f>C51*D51</f>
        <v>0</v>
      </c>
      <c r="F51" s="26"/>
      <c r="G51" s="44"/>
      <c r="H51" s="44"/>
    </row>
    <row r="52" spans="1:8" x14ac:dyDescent="0.3">
      <c r="A52" s="24"/>
      <c r="B52" s="42" t="s">
        <v>11</v>
      </c>
      <c r="C52" s="36">
        <v>207</v>
      </c>
      <c r="D52" s="4">
        <v>0</v>
      </c>
      <c r="E52" s="8">
        <f>C52*D52</f>
        <v>0</v>
      </c>
      <c r="F52" s="26"/>
      <c r="G52" s="44"/>
      <c r="H52" s="44"/>
    </row>
    <row r="53" spans="1:8" x14ac:dyDescent="0.3">
      <c r="A53" s="24"/>
      <c r="B53" s="42" t="s">
        <v>62</v>
      </c>
      <c r="C53" s="36">
        <v>253</v>
      </c>
      <c r="D53" s="4">
        <v>0</v>
      </c>
      <c r="E53" s="8">
        <f>C53*D53</f>
        <v>0</v>
      </c>
      <c r="F53" s="26"/>
      <c r="G53" s="44"/>
      <c r="H53" s="44"/>
    </row>
    <row r="54" spans="1:8" x14ac:dyDescent="0.3">
      <c r="A54" s="24"/>
      <c r="B54" s="42" t="s">
        <v>63</v>
      </c>
      <c r="C54" s="36">
        <v>300</v>
      </c>
      <c r="D54" s="4">
        <v>0</v>
      </c>
      <c r="E54" s="8">
        <f>C54*D54</f>
        <v>0</v>
      </c>
      <c r="F54" s="26"/>
    </row>
    <row r="55" spans="1:8" ht="15" thickBot="1" x14ac:dyDescent="0.35">
      <c r="A55" s="24"/>
      <c r="B55" s="37" t="s">
        <v>69</v>
      </c>
      <c r="C55" s="38"/>
      <c r="D55" s="3"/>
      <c r="E55" s="84">
        <f>SUM(E51:E54)</f>
        <v>0</v>
      </c>
      <c r="F55" s="26"/>
    </row>
    <row r="56" spans="1:8" x14ac:dyDescent="0.3">
      <c r="A56" s="24"/>
      <c r="B56" s="45" t="s">
        <v>68</v>
      </c>
      <c r="C56" s="87"/>
      <c r="D56" s="88"/>
      <c r="E56" s="89"/>
      <c r="F56" s="26"/>
    </row>
    <row r="57" spans="1:8" ht="28.05" customHeight="1" x14ac:dyDescent="0.3">
      <c r="A57" s="24"/>
      <c r="B57" s="115" t="s">
        <v>85</v>
      </c>
      <c r="C57" s="115"/>
      <c r="D57" s="115"/>
      <c r="E57" s="115"/>
      <c r="F57" s="26"/>
    </row>
    <row r="58" spans="1:8" x14ac:dyDescent="0.3">
      <c r="A58" s="24"/>
      <c r="F58" s="26"/>
    </row>
    <row r="59" spans="1:8" ht="15" thickBot="1" x14ac:dyDescent="0.35">
      <c r="A59" s="24"/>
      <c r="F59" s="26"/>
    </row>
    <row r="60" spans="1:8" ht="28.95" customHeight="1" thickBot="1" x14ac:dyDescent="0.35">
      <c r="A60" s="24"/>
      <c r="B60" s="77" t="s">
        <v>28</v>
      </c>
      <c r="C60" s="78"/>
      <c r="D60" s="78"/>
      <c r="E60" s="79">
        <f>SUM(E16,E34,E47)-E55</f>
        <v>0</v>
      </c>
      <c r="F60" s="26"/>
    </row>
    <row r="61" spans="1:8" x14ac:dyDescent="0.3">
      <c r="A61" s="24"/>
      <c r="F61" s="26"/>
      <c r="G61" s="44"/>
      <c r="H61" s="44"/>
    </row>
    <row r="62" spans="1:8" x14ac:dyDescent="0.3">
      <c r="A62" s="24"/>
      <c r="F62" s="26"/>
      <c r="G62" s="44"/>
      <c r="H62" s="44"/>
    </row>
    <row r="63" spans="1:8" ht="15" thickBot="1" x14ac:dyDescent="0.35">
      <c r="A63" s="24"/>
      <c r="F63" s="26"/>
      <c r="G63" s="44"/>
      <c r="H63" s="44"/>
    </row>
    <row r="64" spans="1:8" x14ac:dyDescent="0.3">
      <c r="A64" s="24"/>
      <c r="B64" s="46" t="s">
        <v>29</v>
      </c>
      <c r="C64" s="121" t="s">
        <v>30</v>
      </c>
      <c r="D64" s="121"/>
      <c r="E64" s="47" t="s">
        <v>31</v>
      </c>
      <c r="F64" s="26"/>
    </row>
    <row r="65" spans="1:8" x14ac:dyDescent="0.3">
      <c r="A65" s="24"/>
      <c r="B65" s="69" t="s">
        <v>56</v>
      </c>
      <c r="C65" s="116" t="s">
        <v>24</v>
      </c>
      <c r="D65" s="117"/>
      <c r="E65" s="80">
        <f t="shared" ref="E65:E78" si="5">VLOOKUP(C65,$G$65:$H$72,2,FALSE)</f>
        <v>0</v>
      </c>
      <c r="F65" s="26"/>
      <c r="G65" s="44" t="s">
        <v>16</v>
      </c>
      <c r="H65">
        <v>15</v>
      </c>
    </row>
    <row r="66" spans="1:8" x14ac:dyDescent="0.3">
      <c r="A66" s="24"/>
      <c r="B66" s="69" t="s">
        <v>84</v>
      </c>
      <c r="C66" s="116" t="s">
        <v>24</v>
      </c>
      <c r="D66" s="117"/>
      <c r="E66" s="80">
        <f t="shared" si="5"/>
        <v>0</v>
      </c>
      <c r="F66" s="26"/>
      <c r="G66" s="44" t="s">
        <v>18</v>
      </c>
      <c r="H66">
        <v>12</v>
      </c>
    </row>
    <row r="67" spans="1:8" x14ac:dyDescent="0.3">
      <c r="A67" s="24"/>
      <c r="B67" s="69" t="s">
        <v>11</v>
      </c>
      <c r="C67" s="116" t="s">
        <v>24</v>
      </c>
      <c r="D67" s="117"/>
      <c r="E67" s="80">
        <f t="shared" si="5"/>
        <v>0</v>
      </c>
      <c r="F67" s="26"/>
      <c r="G67" s="44" t="s">
        <v>67</v>
      </c>
      <c r="H67">
        <v>9</v>
      </c>
    </row>
    <row r="68" spans="1:8" x14ac:dyDescent="0.3">
      <c r="A68" s="24"/>
      <c r="B68" s="69" t="s">
        <v>57</v>
      </c>
      <c r="C68" s="116" t="s">
        <v>24</v>
      </c>
      <c r="D68" s="117"/>
      <c r="E68" s="80">
        <f t="shared" si="5"/>
        <v>0</v>
      </c>
      <c r="F68" s="26"/>
      <c r="G68" s="44" t="s">
        <v>19</v>
      </c>
      <c r="H68">
        <v>6</v>
      </c>
    </row>
    <row r="69" spans="1:8" x14ac:dyDescent="0.3">
      <c r="A69" s="24"/>
      <c r="B69" s="69" t="s">
        <v>32</v>
      </c>
      <c r="C69" s="116" t="s">
        <v>24</v>
      </c>
      <c r="D69" s="117"/>
      <c r="E69" s="80">
        <f t="shared" si="5"/>
        <v>0</v>
      </c>
      <c r="F69" s="26"/>
      <c r="G69" s="44" t="s">
        <v>20</v>
      </c>
      <c r="H69" s="44">
        <v>3</v>
      </c>
    </row>
    <row r="70" spans="1:8" x14ac:dyDescent="0.3">
      <c r="A70" s="24"/>
      <c r="B70" s="69" t="s">
        <v>58</v>
      </c>
      <c r="C70" s="116" t="s">
        <v>24</v>
      </c>
      <c r="D70" s="117"/>
      <c r="E70" s="80">
        <f t="shared" si="5"/>
        <v>0</v>
      </c>
      <c r="F70" s="26"/>
      <c r="G70" s="44" t="s">
        <v>21</v>
      </c>
      <c r="H70" s="44">
        <v>1</v>
      </c>
    </row>
    <row r="71" spans="1:8" x14ac:dyDescent="0.3">
      <c r="A71" s="24"/>
      <c r="B71" s="69" t="s">
        <v>59</v>
      </c>
      <c r="C71" s="116" t="s">
        <v>24</v>
      </c>
      <c r="D71" s="117"/>
      <c r="E71" s="80">
        <f t="shared" si="5"/>
        <v>0</v>
      </c>
      <c r="F71" s="26"/>
      <c r="G71" s="44" t="s">
        <v>22</v>
      </c>
      <c r="H71" s="44">
        <v>0</v>
      </c>
    </row>
    <row r="72" spans="1:8" x14ac:dyDescent="0.3">
      <c r="A72" s="24"/>
      <c r="B72" s="69" t="s">
        <v>60</v>
      </c>
      <c r="C72" s="116" t="s">
        <v>24</v>
      </c>
      <c r="D72" s="117"/>
      <c r="E72" s="80">
        <f t="shared" si="5"/>
        <v>0</v>
      </c>
      <c r="F72" s="26"/>
      <c r="G72" s="44" t="s">
        <v>24</v>
      </c>
      <c r="H72" s="44">
        <v>0</v>
      </c>
    </row>
    <row r="73" spans="1:8" x14ac:dyDescent="0.3">
      <c r="A73" s="24"/>
      <c r="B73" s="69" t="s">
        <v>61</v>
      </c>
      <c r="C73" s="116" t="s">
        <v>24</v>
      </c>
      <c r="D73" s="117"/>
      <c r="E73" s="80">
        <f t="shared" si="5"/>
        <v>0</v>
      </c>
      <c r="F73" s="26"/>
      <c r="G73" s="44"/>
    </row>
    <row r="74" spans="1:8" x14ac:dyDescent="0.3">
      <c r="A74" s="24"/>
      <c r="B74" s="69" t="s">
        <v>62</v>
      </c>
      <c r="C74" s="116" t="s">
        <v>24</v>
      </c>
      <c r="D74" s="117"/>
      <c r="E74" s="80">
        <f t="shared" si="5"/>
        <v>0</v>
      </c>
      <c r="F74" s="26"/>
      <c r="G74" s="44"/>
    </row>
    <row r="75" spans="1:8" x14ac:dyDescent="0.3">
      <c r="A75" s="24"/>
      <c r="B75" s="70" t="s">
        <v>63</v>
      </c>
      <c r="C75" s="116" t="s">
        <v>24</v>
      </c>
      <c r="D75" s="117"/>
      <c r="E75" s="80">
        <f t="shared" si="5"/>
        <v>0</v>
      </c>
      <c r="F75" s="26"/>
      <c r="G75" s="44"/>
    </row>
    <row r="76" spans="1:8" x14ac:dyDescent="0.3">
      <c r="A76" s="24"/>
      <c r="B76" s="35" t="s">
        <v>64</v>
      </c>
      <c r="C76" s="116" t="s">
        <v>24</v>
      </c>
      <c r="D76" s="117"/>
      <c r="E76" s="80">
        <f t="shared" si="5"/>
        <v>0</v>
      </c>
      <c r="F76" s="26"/>
      <c r="G76" s="44"/>
    </row>
    <row r="77" spans="1:8" x14ac:dyDescent="0.3">
      <c r="A77" s="24"/>
      <c r="B77" s="83" t="s">
        <v>65</v>
      </c>
      <c r="C77" s="116" t="s">
        <v>24</v>
      </c>
      <c r="D77" s="117"/>
      <c r="E77" s="80">
        <f t="shared" si="5"/>
        <v>0</v>
      </c>
      <c r="F77" s="26"/>
      <c r="G77" s="44"/>
    </row>
    <row r="78" spans="1:8" ht="15" thickBot="1" x14ac:dyDescent="0.35">
      <c r="A78" s="24"/>
      <c r="B78" s="81" t="s">
        <v>66</v>
      </c>
      <c r="C78" s="124" t="s">
        <v>24</v>
      </c>
      <c r="D78" s="125"/>
      <c r="E78" s="93">
        <f t="shared" si="5"/>
        <v>0</v>
      </c>
      <c r="F78" s="26"/>
      <c r="G78" s="44"/>
    </row>
    <row r="79" spans="1:8" ht="15" thickBot="1" x14ac:dyDescent="0.35">
      <c r="A79" s="24"/>
      <c r="B79" s="45" t="s">
        <v>75</v>
      </c>
      <c r="C79" s="54"/>
      <c r="D79" s="54"/>
      <c r="E79" s="105">
        <f>AVERAGE(E65:E78)</f>
        <v>0</v>
      </c>
      <c r="F79" s="26"/>
    </row>
    <row r="80" spans="1:8" x14ac:dyDescent="0.3">
      <c r="A80" s="24"/>
      <c r="F80" s="26"/>
    </row>
    <row r="81" spans="1:8" ht="15" thickBot="1" x14ac:dyDescent="0.35">
      <c r="A81" s="24"/>
      <c r="F81" s="26"/>
    </row>
    <row r="82" spans="1:8" x14ac:dyDescent="0.3">
      <c r="A82" s="24"/>
      <c r="B82" s="46" t="s">
        <v>34</v>
      </c>
      <c r="C82" s="122" t="s">
        <v>33</v>
      </c>
      <c r="D82" s="123"/>
      <c r="E82" s="47" t="s">
        <v>31</v>
      </c>
      <c r="F82" s="26"/>
      <c r="G82" s="44" t="s">
        <v>35</v>
      </c>
      <c r="H82" s="44">
        <v>10</v>
      </c>
    </row>
    <row r="83" spans="1:8" ht="15" thickBot="1" x14ac:dyDescent="0.35">
      <c r="A83" s="24"/>
      <c r="B83" s="52" t="s">
        <v>86</v>
      </c>
      <c r="C83" s="126" t="s">
        <v>37</v>
      </c>
      <c r="D83" s="127"/>
      <c r="E83" s="94">
        <f>VLOOKUP(C83,G82:H87,2,FALSE)</f>
        <v>0</v>
      </c>
      <c r="F83" s="26"/>
      <c r="G83" s="44" t="s">
        <v>38</v>
      </c>
      <c r="H83" s="44">
        <v>8</v>
      </c>
    </row>
    <row r="84" spans="1:8" ht="15" thickBot="1" x14ac:dyDescent="0.35">
      <c r="A84" s="24"/>
      <c r="B84" t="s">
        <v>87</v>
      </c>
      <c r="E84" s="103">
        <f>E83</f>
        <v>0</v>
      </c>
      <c r="F84" s="26"/>
      <c r="G84" s="44" t="s">
        <v>39</v>
      </c>
      <c r="H84" s="44">
        <v>6</v>
      </c>
    </row>
    <row r="85" spans="1:8" x14ac:dyDescent="0.3">
      <c r="A85" s="24"/>
      <c r="F85" s="26"/>
      <c r="G85" s="44" t="s">
        <v>40</v>
      </c>
      <c r="H85" s="44">
        <v>4</v>
      </c>
    </row>
    <row r="86" spans="1:8" ht="15" thickBot="1" x14ac:dyDescent="0.35">
      <c r="A86" s="24"/>
      <c r="C86" s="12"/>
      <c r="F86" s="26"/>
      <c r="G86" s="44" t="s">
        <v>41</v>
      </c>
      <c r="H86" s="44">
        <v>2</v>
      </c>
    </row>
    <row r="87" spans="1:8" x14ac:dyDescent="0.3">
      <c r="A87" s="24"/>
      <c r="B87" s="20" t="s">
        <v>70</v>
      </c>
      <c r="C87" s="6"/>
      <c r="D87" s="6"/>
      <c r="E87" s="7"/>
      <c r="F87" s="26"/>
      <c r="G87" s="44" t="s">
        <v>37</v>
      </c>
      <c r="H87" s="44">
        <v>0</v>
      </c>
    </row>
    <row r="88" spans="1:8" ht="30" customHeight="1" x14ac:dyDescent="0.3">
      <c r="A88" s="24"/>
      <c r="B88" s="48"/>
      <c r="C88" s="55"/>
      <c r="D88" s="56"/>
      <c r="E88" s="57"/>
      <c r="F88" s="26"/>
      <c r="G88" s="44"/>
      <c r="H88" s="44"/>
    </row>
    <row r="89" spans="1:8" x14ac:dyDescent="0.3">
      <c r="A89" s="24"/>
      <c r="B89" s="48" t="s">
        <v>42</v>
      </c>
      <c r="C89" s="109"/>
      <c r="D89" s="110"/>
      <c r="E89" s="111"/>
      <c r="F89" s="26"/>
      <c r="G89" s="44"/>
      <c r="H89" s="44"/>
    </row>
    <row r="90" spans="1:8" x14ac:dyDescent="0.3">
      <c r="A90" s="24"/>
      <c r="B90" s="48"/>
      <c r="C90" s="55"/>
      <c r="D90" s="56"/>
      <c r="E90" s="57"/>
      <c r="F90" s="26"/>
      <c r="G90" s="44"/>
      <c r="H90" s="44"/>
    </row>
    <row r="91" spans="1:8" x14ac:dyDescent="0.3">
      <c r="A91" s="24"/>
      <c r="B91" s="48" t="s">
        <v>43</v>
      </c>
      <c r="C91" s="109"/>
      <c r="D91" s="110"/>
      <c r="E91" s="111"/>
      <c r="F91" s="26"/>
      <c r="G91" s="44"/>
      <c r="H91" s="44"/>
    </row>
    <row r="92" spans="1:8" x14ac:dyDescent="0.3">
      <c r="A92" s="24"/>
      <c r="B92" s="48"/>
      <c r="C92" s="55"/>
      <c r="D92" s="56"/>
      <c r="E92" s="57"/>
      <c r="F92" s="26"/>
      <c r="G92" s="44"/>
      <c r="H92" s="44"/>
    </row>
    <row r="93" spans="1:8" x14ac:dyDescent="0.3">
      <c r="A93" s="24"/>
      <c r="B93" s="48" t="s">
        <v>44</v>
      </c>
      <c r="C93" s="109"/>
      <c r="D93" s="110"/>
      <c r="E93" s="111"/>
      <c r="F93" s="26"/>
    </row>
    <row r="94" spans="1:8" x14ac:dyDescent="0.3">
      <c r="A94" s="24"/>
      <c r="B94" s="48"/>
      <c r="C94" s="55"/>
      <c r="D94" s="56"/>
      <c r="E94" s="57"/>
      <c r="F94" s="26"/>
    </row>
    <row r="95" spans="1:8" ht="15" thickBot="1" x14ac:dyDescent="0.35">
      <c r="A95" s="24"/>
      <c r="B95" s="49" t="s">
        <v>45</v>
      </c>
      <c r="C95" s="112"/>
      <c r="D95" s="113"/>
      <c r="E95" s="114"/>
      <c r="F95" s="26"/>
    </row>
    <row r="96" spans="1:8" x14ac:dyDescent="0.3">
      <c r="A96" s="24"/>
      <c r="F96" s="26"/>
    </row>
    <row r="97" spans="1:6" x14ac:dyDescent="0.3">
      <c r="A97" s="24"/>
      <c r="F97" s="26"/>
    </row>
    <row r="98" spans="1:6" x14ac:dyDescent="0.3">
      <c r="A98" s="24"/>
      <c r="F98" s="26"/>
    </row>
    <row r="99" spans="1:6" ht="15" thickBot="1" x14ac:dyDescent="0.35">
      <c r="A99" s="50"/>
      <c r="B99" s="58"/>
      <c r="C99" s="58"/>
      <c r="D99" s="58"/>
      <c r="E99" s="58"/>
      <c r="F99" s="51"/>
    </row>
    <row r="100" spans="1:6" x14ac:dyDescent="0.3">
      <c r="A100" s="24"/>
    </row>
    <row r="101" spans="1:6" x14ac:dyDescent="0.3">
      <c r="A101" s="24"/>
    </row>
    <row r="102" spans="1:6" x14ac:dyDescent="0.3">
      <c r="A102" s="24"/>
    </row>
    <row r="103" spans="1:6" x14ac:dyDescent="0.3">
      <c r="A103" s="24"/>
    </row>
    <row r="104" spans="1:6" x14ac:dyDescent="0.3"/>
    <row r="105" spans="1:6" x14ac:dyDescent="0.3"/>
    <row r="106" spans="1:6" x14ac:dyDescent="0.3"/>
    <row r="107" spans="1:6" x14ac:dyDescent="0.3"/>
    <row r="108" spans="1:6" x14ac:dyDescent="0.3"/>
    <row r="109" spans="1:6" x14ac:dyDescent="0.3"/>
    <row r="110" spans="1:6" x14ac:dyDescent="0.3"/>
    <row r="111" spans="1:6" x14ac:dyDescent="0.3"/>
    <row r="112" spans="1:6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</sheetData>
  <sheetProtection algorithmName="SHA-512" hashValue="epWMHidb4DCPDaPO26oylKyLYR6Fm+LpQAaPwkbWCyPW4lEku9lij0ABkMTMnqwkNs6Ji/P6H4QKK0Buz0an8w==" saltValue="KQi4PqQ9eM6jsOTiACJaHA==" spinCount="100000" sheet="1" selectLockedCells="1"/>
  <protectedRanges>
    <protectedRange sqref="D10:D14 C15 D20:D33 D38:D46 D51:D54 C65:D78 B83 C83 B87 C87 D87 E87 C89 C91 C93 C95" name="Bereik1"/>
  </protectedRanges>
  <sortState xmlns:xlrd2="http://schemas.microsoft.com/office/spreadsheetml/2017/richdata2" ref="B21:B28">
    <sortCondition ref="B21:B28"/>
  </sortState>
  <mergeCells count="25">
    <mergeCell ref="C15:D15"/>
    <mergeCell ref="B18:E18"/>
    <mergeCell ref="C65:D65"/>
    <mergeCell ref="C89:E89"/>
    <mergeCell ref="C64:D64"/>
    <mergeCell ref="C66:D66"/>
    <mergeCell ref="C67:D67"/>
    <mergeCell ref="C68:D68"/>
    <mergeCell ref="C69:D69"/>
    <mergeCell ref="C70:D70"/>
    <mergeCell ref="C71:D71"/>
    <mergeCell ref="C72:D72"/>
    <mergeCell ref="C82:D82"/>
    <mergeCell ref="C73:D73"/>
    <mergeCell ref="C78:D78"/>
    <mergeCell ref="C83:D83"/>
    <mergeCell ref="B49:E49"/>
    <mergeCell ref="C91:E91"/>
    <mergeCell ref="C93:E93"/>
    <mergeCell ref="C95:E95"/>
    <mergeCell ref="B57:E57"/>
    <mergeCell ref="C74:D74"/>
    <mergeCell ref="C75:D75"/>
    <mergeCell ref="C76:D76"/>
    <mergeCell ref="C77:D77"/>
  </mergeCells>
  <dataValidations xWindow="518" yWindow="796" count="2">
    <dataValidation type="list" allowBlank="1" showInputMessage="1" showErrorMessage="1" sqref="C83:D83" xr:uid="{00000000-0002-0000-0000-000001000000}">
      <formula1>$G$82:$G$87</formula1>
    </dataValidation>
    <dataValidation type="list" allowBlank="1" showInputMessage="1" showErrorMessage="1" errorTitle="Verkeerde input" error="Selecteer een verwerkingsmethode " promptTitle="Verwerkingsmethode" prompt="Selecteer welke verwerkingsmethode wordt toegepast" sqref="C65:D78" xr:uid="{E4573C4C-018F-42C0-B17A-4FCEEE779A25}">
      <formula1>$G$65:$G$72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4A22-B1C9-4367-AB38-4CBD07B1E69D}">
  <dimension ref="A1:K124"/>
  <sheetViews>
    <sheetView zoomScaleNormal="100" workbookViewId="0">
      <selection activeCell="D10" sqref="D10"/>
    </sheetView>
  </sheetViews>
  <sheetFormatPr defaultColWidth="8.5546875" defaultRowHeight="0" customHeight="1" zeroHeight="1" x14ac:dyDescent="0.3"/>
  <cols>
    <col min="1" max="1" width="3.21875" customWidth="1"/>
    <col min="2" max="2" width="65.44140625" customWidth="1"/>
    <col min="3" max="3" width="26.5546875" customWidth="1"/>
    <col min="4" max="4" width="28.77734375" customWidth="1"/>
    <col min="5" max="5" width="21.77734375" customWidth="1"/>
    <col min="6" max="6" width="9.21875" customWidth="1"/>
    <col min="7" max="7" width="17.5546875" hidden="1" customWidth="1"/>
    <col min="8" max="8" width="8.5546875" hidden="1" customWidth="1"/>
    <col min="9" max="9" width="8.5546875" customWidth="1"/>
    <col min="10" max="10" width="10.77734375" customWidth="1"/>
    <col min="11" max="16383" width="8.5546875" customWidth="1"/>
  </cols>
  <sheetData>
    <row r="1" spans="1:9" ht="13.5" customHeight="1" x14ac:dyDescent="0.35">
      <c r="A1" s="21"/>
      <c r="B1" s="85"/>
      <c r="C1" s="22"/>
      <c r="D1" s="22"/>
      <c r="E1" s="22"/>
      <c r="F1" s="23"/>
    </row>
    <row r="2" spans="1:9" ht="27.75" customHeight="1" x14ac:dyDescent="0.35">
      <c r="A2" s="24"/>
      <c r="B2" s="25" t="s">
        <v>51</v>
      </c>
      <c r="D2" s="90"/>
      <c r="E2" s="90"/>
      <c r="F2" s="26"/>
    </row>
    <row r="3" spans="1:9" ht="23.25" customHeight="1" x14ac:dyDescent="0.3">
      <c r="A3" s="24"/>
      <c r="B3" s="27" t="s">
        <v>77</v>
      </c>
      <c r="D3" s="90"/>
      <c r="E3" s="90"/>
      <c r="F3" s="26"/>
    </row>
    <row r="4" spans="1:9" ht="14.4" x14ac:dyDescent="0.3">
      <c r="A4" s="24"/>
      <c r="B4" s="27"/>
      <c r="D4" s="90"/>
      <c r="E4" s="90"/>
      <c r="F4" s="26"/>
    </row>
    <row r="5" spans="1:9" ht="14.4" x14ac:dyDescent="0.3">
      <c r="A5" s="24"/>
      <c r="B5" s="27" t="s">
        <v>0</v>
      </c>
      <c r="D5" s="90"/>
      <c r="E5" s="90"/>
      <c r="F5" s="26"/>
    </row>
    <row r="6" spans="1:9" ht="14.4" x14ac:dyDescent="0.3">
      <c r="A6" s="24"/>
      <c r="B6" s="27"/>
      <c r="D6" s="90"/>
      <c r="E6" s="90"/>
      <c r="F6" s="26"/>
    </row>
    <row r="7" spans="1:9" ht="15" thickBot="1" x14ac:dyDescent="0.35">
      <c r="A7" s="24"/>
      <c r="B7" s="27" t="s">
        <v>46</v>
      </c>
      <c r="F7" s="26"/>
    </row>
    <row r="8" spans="1:9" ht="14.4" x14ac:dyDescent="0.3">
      <c r="A8" s="24"/>
      <c r="B8" s="28" t="s">
        <v>2</v>
      </c>
      <c r="C8" s="29"/>
      <c r="D8" s="29"/>
      <c r="E8" s="30"/>
      <c r="F8" s="26"/>
      <c r="I8" s="86"/>
    </row>
    <row r="9" spans="1:9" ht="14.4" x14ac:dyDescent="0.3">
      <c r="A9" s="24"/>
      <c r="B9" s="39" t="s">
        <v>3</v>
      </c>
      <c r="C9" s="59" t="s">
        <v>47</v>
      </c>
      <c r="D9" s="33" t="s">
        <v>48</v>
      </c>
      <c r="E9" s="34" t="s">
        <v>4</v>
      </c>
      <c r="F9" s="60"/>
    </row>
    <row r="10" spans="1:9" ht="14.4" x14ac:dyDescent="0.3">
      <c r="A10" s="24"/>
      <c r="B10" s="42" t="s">
        <v>55</v>
      </c>
      <c r="C10" s="53">
        <v>2</v>
      </c>
      <c r="D10" s="4">
        <v>0</v>
      </c>
      <c r="E10" s="9">
        <f>C10*D10</f>
        <v>0</v>
      </c>
      <c r="F10" s="26"/>
    </row>
    <row r="11" spans="1:9" ht="14.4" x14ac:dyDescent="0.3">
      <c r="A11" s="24"/>
      <c r="B11" s="42" t="s">
        <v>5</v>
      </c>
      <c r="C11" s="53">
        <v>2</v>
      </c>
      <c r="D11" s="4">
        <v>0</v>
      </c>
      <c r="E11" s="9">
        <f t="shared" ref="E11" si="0">C11*D11</f>
        <v>0</v>
      </c>
      <c r="F11" s="26"/>
    </row>
    <row r="12" spans="1:9" ht="15" thickBot="1" x14ac:dyDescent="0.35">
      <c r="A12" s="24"/>
      <c r="B12" s="64" t="s">
        <v>6</v>
      </c>
      <c r="C12" s="38"/>
      <c r="D12" s="11"/>
      <c r="E12" s="2">
        <f>SUM(E10:E11)</f>
        <v>0</v>
      </c>
      <c r="F12" s="26"/>
    </row>
    <row r="13" spans="1:9" ht="15" thickBot="1" x14ac:dyDescent="0.35">
      <c r="B13" s="44"/>
      <c r="F13" s="26"/>
      <c r="G13" s="44"/>
    </row>
    <row r="14" spans="1:9" ht="15" thickBot="1" x14ac:dyDescent="0.35">
      <c r="A14" s="24"/>
      <c r="B14" s="118" t="s">
        <v>7</v>
      </c>
      <c r="C14" s="119"/>
      <c r="D14" s="119"/>
      <c r="E14" s="120"/>
      <c r="F14" s="26"/>
    </row>
    <row r="15" spans="1:9" ht="14.4" x14ac:dyDescent="0.3">
      <c r="A15" s="24"/>
      <c r="B15" s="65" t="s">
        <v>8</v>
      </c>
      <c r="C15" s="66" t="s">
        <v>9</v>
      </c>
      <c r="D15" s="67" t="s">
        <v>10</v>
      </c>
      <c r="E15" s="68" t="s">
        <v>4</v>
      </c>
      <c r="F15" s="26"/>
    </row>
    <row r="16" spans="1:9" ht="14.4" x14ac:dyDescent="0.3">
      <c r="A16" s="24"/>
      <c r="B16" s="69" t="s">
        <v>73</v>
      </c>
      <c r="C16" s="36">
        <v>60</v>
      </c>
      <c r="D16" s="14">
        <v>0</v>
      </c>
      <c r="E16" s="1">
        <f t="shared" ref="E16:E17" si="1">C16*D16</f>
        <v>0</v>
      </c>
      <c r="F16" s="26"/>
    </row>
    <row r="17" spans="1:11" ht="14.4" x14ac:dyDescent="0.3">
      <c r="A17" s="24"/>
      <c r="B17" s="69" t="s">
        <v>74</v>
      </c>
      <c r="C17" s="53">
        <v>130</v>
      </c>
      <c r="D17" s="5">
        <v>0</v>
      </c>
      <c r="E17" s="1">
        <f t="shared" si="1"/>
        <v>0</v>
      </c>
      <c r="F17" s="26"/>
    </row>
    <row r="18" spans="1:11" ht="15" thickBot="1" x14ac:dyDescent="0.35">
      <c r="A18" s="24"/>
      <c r="B18" s="37" t="s">
        <v>12</v>
      </c>
      <c r="C18" s="72"/>
      <c r="D18" s="3"/>
      <c r="E18" s="16">
        <f>SUM(E16:E17)</f>
        <v>0</v>
      </c>
      <c r="F18" s="26"/>
    </row>
    <row r="19" spans="1:11" ht="15" thickBot="1" x14ac:dyDescent="0.35">
      <c r="A19" s="24"/>
      <c r="F19" s="26"/>
    </row>
    <row r="20" spans="1:11" ht="14.4" x14ac:dyDescent="0.3">
      <c r="A20" s="24"/>
      <c r="B20" s="28" t="s">
        <v>13</v>
      </c>
      <c r="C20" s="29"/>
      <c r="D20" s="29"/>
      <c r="E20" s="30"/>
      <c r="F20" s="26"/>
    </row>
    <row r="21" spans="1:11" ht="14.4" x14ac:dyDescent="0.3">
      <c r="A21" s="24"/>
      <c r="B21" s="31" t="s">
        <v>23</v>
      </c>
      <c r="C21" s="32" t="s">
        <v>14</v>
      </c>
      <c r="D21" s="32" t="s">
        <v>15</v>
      </c>
      <c r="E21" s="41" t="s">
        <v>4</v>
      </c>
      <c r="F21" s="26"/>
    </row>
    <row r="22" spans="1:11" ht="14.4" x14ac:dyDescent="0.3">
      <c r="A22" s="24"/>
      <c r="B22" s="69" t="s">
        <v>71</v>
      </c>
      <c r="C22" s="73">
        <v>1000</v>
      </c>
      <c r="D22" s="19">
        <v>0</v>
      </c>
      <c r="E22" s="1">
        <f t="shared" ref="E22:E23" si="2">C22*D22</f>
        <v>0</v>
      </c>
      <c r="F22" s="26"/>
    </row>
    <row r="23" spans="1:11" ht="14.4" x14ac:dyDescent="0.3">
      <c r="A23" s="24"/>
      <c r="B23" s="69" t="s">
        <v>72</v>
      </c>
      <c r="C23" s="91">
        <v>700</v>
      </c>
      <c r="D23" s="19">
        <v>0</v>
      </c>
      <c r="E23" s="1">
        <f t="shared" si="2"/>
        <v>0</v>
      </c>
      <c r="F23" s="26"/>
    </row>
    <row r="24" spans="1:11" ht="15" thickBot="1" x14ac:dyDescent="0.35">
      <c r="A24" s="24"/>
      <c r="B24" s="37" t="s">
        <v>17</v>
      </c>
      <c r="C24" s="75"/>
      <c r="D24" s="18"/>
      <c r="E24" s="16">
        <f>SUM(E22:E23)</f>
        <v>0</v>
      </c>
      <c r="F24" s="26"/>
    </row>
    <row r="25" spans="1:11" ht="14.4" x14ac:dyDescent="0.3">
      <c r="A25" s="24"/>
      <c r="B25" s="45" t="s">
        <v>68</v>
      </c>
      <c r="C25" s="87"/>
      <c r="D25" s="88"/>
      <c r="E25" s="89"/>
      <c r="F25" s="26"/>
    </row>
    <row r="26" spans="1:11" ht="14.4" x14ac:dyDescent="0.3">
      <c r="A26" s="24"/>
      <c r="F26" s="26"/>
    </row>
    <row r="27" spans="1:11" ht="15" thickBot="1" x14ac:dyDescent="0.35">
      <c r="A27" s="24"/>
      <c r="F27" s="26"/>
    </row>
    <row r="28" spans="1:11" ht="28.95" customHeight="1" thickBot="1" x14ac:dyDescent="0.35">
      <c r="A28" s="24"/>
      <c r="B28" s="77" t="s">
        <v>28</v>
      </c>
      <c r="C28" s="78"/>
      <c r="D28" s="78"/>
      <c r="E28" s="79">
        <f>SUM(E12,E18,E24)</f>
        <v>0</v>
      </c>
      <c r="F28" s="26"/>
    </row>
    <row r="29" spans="1:11" ht="14.4" x14ac:dyDescent="0.3">
      <c r="A29" s="24"/>
      <c r="F29" s="26"/>
      <c r="G29" s="44"/>
      <c r="H29" s="44"/>
    </row>
    <row r="30" spans="1:11" ht="14.4" x14ac:dyDescent="0.3">
      <c r="A30" s="24"/>
      <c r="F30" s="26"/>
      <c r="G30" s="44"/>
      <c r="H30" s="44"/>
    </row>
    <row r="31" spans="1:11" ht="15" thickBot="1" x14ac:dyDescent="0.35">
      <c r="A31" s="24"/>
      <c r="F31" s="26"/>
      <c r="G31" s="44"/>
      <c r="H31" s="44"/>
    </row>
    <row r="32" spans="1:11" ht="14.4" x14ac:dyDescent="0.3">
      <c r="A32" s="24"/>
      <c r="B32" s="46" t="s">
        <v>29</v>
      </c>
      <c r="C32" s="121" t="s">
        <v>79</v>
      </c>
      <c r="D32" s="121"/>
      <c r="E32" s="132"/>
      <c r="F32" s="26"/>
      <c r="I32" s="102"/>
      <c r="J32" s="102"/>
      <c r="K32" s="102"/>
    </row>
    <row r="33" spans="1:11" ht="30" customHeight="1" x14ac:dyDescent="0.3">
      <c r="A33" s="24"/>
      <c r="B33" s="97" t="s">
        <v>71</v>
      </c>
      <c r="C33" s="128"/>
      <c r="D33" s="128"/>
      <c r="E33" s="129"/>
      <c r="F33" s="26"/>
      <c r="G33" s="44"/>
      <c r="I33" s="102"/>
      <c r="J33" s="102"/>
      <c r="K33" s="102"/>
    </row>
    <row r="34" spans="1:11" ht="31.8" customHeight="1" thickBot="1" x14ac:dyDescent="0.35">
      <c r="A34" s="24"/>
      <c r="B34" s="98" t="s">
        <v>72</v>
      </c>
      <c r="C34" s="130"/>
      <c r="D34" s="130"/>
      <c r="E34" s="131"/>
      <c r="F34" s="26"/>
      <c r="G34" s="44"/>
      <c r="I34" s="102"/>
      <c r="J34" s="102"/>
      <c r="K34" s="102"/>
    </row>
    <row r="35" spans="1:11" ht="14.4" x14ac:dyDescent="0.3">
      <c r="A35" s="24"/>
      <c r="B35" s="45" t="s">
        <v>80</v>
      </c>
      <c r="C35" s="54"/>
      <c r="D35" s="54"/>
      <c r="E35" s="99"/>
      <c r="F35" s="26"/>
      <c r="G35" s="44"/>
      <c r="I35" s="102"/>
      <c r="J35" s="102"/>
      <c r="K35" s="102"/>
    </row>
    <row r="36" spans="1:11" ht="15" thickBot="1" x14ac:dyDescent="0.35">
      <c r="A36" s="24"/>
      <c r="F36" s="26"/>
      <c r="G36" s="44"/>
    </row>
    <row r="37" spans="1:11" ht="14.4" x14ac:dyDescent="0.3">
      <c r="A37" s="24"/>
      <c r="B37" s="46" t="s">
        <v>34</v>
      </c>
      <c r="C37" s="122" t="s">
        <v>33</v>
      </c>
      <c r="D37" s="123"/>
      <c r="E37" s="47" t="s">
        <v>31</v>
      </c>
      <c r="F37" s="26"/>
      <c r="G37" s="44"/>
      <c r="H37" s="44"/>
    </row>
    <row r="38" spans="1:11" ht="15" thickBot="1" x14ac:dyDescent="0.35">
      <c r="A38" s="24"/>
      <c r="B38" s="52" t="s">
        <v>36</v>
      </c>
      <c r="C38" s="126" t="s">
        <v>37</v>
      </c>
      <c r="D38" s="127"/>
      <c r="E38" s="94">
        <f>VLOOKUP(C38,G49:H54,2,FALSE)</f>
        <v>0</v>
      </c>
      <c r="F38" s="26"/>
      <c r="G38" s="44"/>
      <c r="H38" s="44"/>
    </row>
    <row r="39" spans="1:11" ht="15" thickBot="1" x14ac:dyDescent="0.35">
      <c r="A39" s="24"/>
      <c r="B39" t="s">
        <v>81</v>
      </c>
      <c r="E39" s="103">
        <f>E38</f>
        <v>0</v>
      </c>
      <c r="F39" s="26"/>
      <c r="G39" s="44"/>
      <c r="H39" s="44"/>
    </row>
    <row r="40" spans="1:11" ht="14.4" x14ac:dyDescent="0.3">
      <c r="A40" s="24"/>
      <c r="F40" s="26"/>
      <c r="G40" s="44"/>
      <c r="H40" s="44"/>
    </row>
    <row r="41" spans="1:11" ht="15" thickBot="1" x14ac:dyDescent="0.35">
      <c r="A41" s="24"/>
      <c r="C41" s="12"/>
      <c r="F41" s="26"/>
      <c r="G41" s="44"/>
    </row>
    <row r="42" spans="1:11" ht="14.4" x14ac:dyDescent="0.3">
      <c r="A42" s="24"/>
      <c r="B42" s="20" t="s">
        <v>70</v>
      </c>
      <c r="C42" s="6"/>
      <c r="D42" s="6"/>
      <c r="E42" s="7"/>
      <c r="F42" s="26"/>
      <c r="G42" s="44"/>
    </row>
    <row r="43" spans="1:11" ht="14.4" x14ac:dyDescent="0.3">
      <c r="A43" s="24"/>
      <c r="B43" s="48"/>
      <c r="C43" s="55"/>
      <c r="D43" s="56"/>
      <c r="E43" s="57"/>
      <c r="F43" s="26"/>
      <c r="G43" s="44"/>
    </row>
    <row r="44" spans="1:11" ht="14.4" x14ac:dyDescent="0.3">
      <c r="A44" s="24"/>
      <c r="B44" s="48" t="s">
        <v>42</v>
      </c>
      <c r="C44" s="109"/>
      <c r="D44" s="110"/>
      <c r="E44" s="111"/>
      <c r="F44" s="26"/>
      <c r="G44" s="44"/>
    </row>
    <row r="45" spans="1:11" ht="14.4" x14ac:dyDescent="0.3">
      <c r="A45" s="24"/>
      <c r="B45" s="48"/>
      <c r="C45" s="55"/>
      <c r="D45" s="56"/>
      <c r="E45" s="57"/>
      <c r="F45" s="26"/>
      <c r="G45" s="44"/>
    </row>
    <row r="46" spans="1:11" ht="14.4" x14ac:dyDescent="0.3">
      <c r="A46" s="24"/>
      <c r="B46" s="48" t="s">
        <v>43</v>
      </c>
      <c r="C46" s="109"/>
      <c r="D46" s="110"/>
      <c r="E46" s="111"/>
      <c r="F46" s="26"/>
      <c r="G46" s="44"/>
    </row>
    <row r="47" spans="1:11" ht="14.4" x14ac:dyDescent="0.3">
      <c r="A47" s="24"/>
      <c r="B47" s="48"/>
      <c r="C47" s="55"/>
      <c r="D47" s="56"/>
      <c r="E47" s="57"/>
      <c r="F47" s="26"/>
    </row>
    <row r="48" spans="1:11" ht="14.4" x14ac:dyDescent="0.3">
      <c r="A48" s="24"/>
      <c r="B48" s="48" t="s">
        <v>44</v>
      </c>
      <c r="C48" s="109"/>
      <c r="D48" s="110"/>
      <c r="E48" s="111"/>
      <c r="F48" s="26"/>
    </row>
    <row r="49" spans="1:8" ht="14.4" x14ac:dyDescent="0.3">
      <c r="A49" s="24"/>
      <c r="B49" s="48"/>
      <c r="C49" s="55"/>
      <c r="D49" s="56"/>
      <c r="E49" s="57"/>
      <c r="F49" s="26"/>
      <c r="G49" s="44" t="s">
        <v>35</v>
      </c>
      <c r="H49" s="44">
        <v>10</v>
      </c>
    </row>
    <row r="50" spans="1:8" ht="15" thickBot="1" x14ac:dyDescent="0.35">
      <c r="A50" s="24"/>
      <c r="B50" s="49" t="s">
        <v>45</v>
      </c>
      <c r="C50" s="112"/>
      <c r="D50" s="113"/>
      <c r="E50" s="114"/>
      <c r="F50" s="26"/>
      <c r="G50" s="44" t="s">
        <v>38</v>
      </c>
      <c r="H50" s="44">
        <v>8</v>
      </c>
    </row>
    <row r="51" spans="1:8" ht="14.4" x14ac:dyDescent="0.3">
      <c r="A51" s="24"/>
      <c r="F51" s="26"/>
      <c r="G51" s="44" t="s">
        <v>39</v>
      </c>
      <c r="H51" s="44">
        <v>6</v>
      </c>
    </row>
    <row r="52" spans="1:8" ht="14.4" x14ac:dyDescent="0.3">
      <c r="A52" s="24"/>
      <c r="F52" s="26"/>
      <c r="G52" s="44" t="s">
        <v>40</v>
      </c>
      <c r="H52" s="44">
        <v>4</v>
      </c>
    </row>
    <row r="53" spans="1:8" ht="14.4" x14ac:dyDescent="0.3">
      <c r="A53" s="24"/>
      <c r="F53" s="26"/>
      <c r="G53" s="44" t="s">
        <v>41</v>
      </c>
      <c r="H53" s="44">
        <v>2</v>
      </c>
    </row>
    <row r="54" spans="1:8" ht="15" thickBot="1" x14ac:dyDescent="0.35">
      <c r="A54" s="50"/>
      <c r="B54" s="58"/>
      <c r="C54" s="58"/>
      <c r="D54" s="58"/>
      <c r="E54" s="58"/>
      <c r="F54" s="51"/>
      <c r="G54" s="44" t="s">
        <v>37</v>
      </c>
      <c r="H54" s="44">
        <v>0</v>
      </c>
    </row>
    <row r="55" spans="1:8" ht="30" customHeight="1" x14ac:dyDescent="0.3">
      <c r="A55" s="24"/>
      <c r="G55" s="44"/>
      <c r="H55" s="44"/>
    </row>
    <row r="56" spans="1:8" ht="14.4" x14ac:dyDescent="0.3">
      <c r="A56" s="24"/>
      <c r="G56" s="44"/>
      <c r="H56" s="44"/>
    </row>
    <row r="57" spans="1:8" ht="14.4" x14ac:dyDescent="0.3">
      <c r="A57" s="24"/>
      <c r="G57" s="44"/>
      <c r="H57" s="44"/>
    </row>
    <row r="58" spans="1:8" ht="14.4" x14ac:dyDescent="0.3">
      <c r="A58" s="24"/>
      <c r="G58" s="44"/>
      <c r="H58" s="44"/>
    </row>
    <row r="59" spans="1:8" ht="14.4" x14ac:dyDescent="0.3">
      <c r="A59" s="24"/>
      <c r="G59" s="44"/>
      <c r="H59" s="44"/>
    </row>
    <row r="60" spans="1:8" ht="14.4" x14ac:dyDescent="0.3">
      <c r="A60" s="24"/>
    </row>
    <row r="61" spans="1:8" ht="14.4" x14ac:dyDescent="0.3">
      <c r="A61" s="24"/>
    </row>
    <row r="62" spans="1:8" ht="14.4" x14ac:dyDescent="0.3">
      <c r="A62" s="24"/>
    </row>
    <row r="63" spans="1:8" ht="14.4" x14ac:dyDescent="0.3">
      <c r="A63" s="24"/>
    </row>
    <row r="64" spans="1:8" ht="14.4" x14ac:dyDescent="0.3">
      <c r="A64" s="24"/>
    </row>
    <row r="65" spans="1:1" ht="14.4" x14ac:dyDescent="0.3">
      <c r="A65" s="24"/>
    </row>
    <row r="66" spans="1:1" ht="14.4" x14ac:dyDescent="0.3"/>
    <row r="67" spans="1:1" ht="14.4" x14ac:dyDescent="0.3">
      <c r="A67" s="24"/>
    </row>
    <row r="68" spans="1:1" ht="14.4" x14ac:dyDescent="0.3">
      <c r="A68" s="24"/>
    </row>
    <row r="69" spans="1:1" ht="14.4" x14ac:dyDescent="0.3">
      <c r="A69" s="24"/>
    </row>
    <row r="70" spans="1:1" ht="14.4" x14ac:dyDescent="0.3">
      <c r="A70" s="24"/>
    </row>
    <row r="71" spans="1:1" ht="14.4" x14ac:dyDescent="0.3"/>
    <row r="72" spans="1:1" ht="14.4" x14ac:dyDescent="0.3"/>
    <row r="73" spans="1:1" ht="14.4" x14ac:dyDescent="0.3"/>
    <row r="74" spans="1:1" ht="14.4" x14ac:dyDescent="0.3"/>
    <row r="75" spans="1:1" ht="14.4" x14ac:dyDescent="0.3"/>
    <row r="76" spans="1:1" ht="14.4" x14ac:dyDescent="0.3"/>
    <row r="77" spans="1:1" ht="14.4" x14ac:dyDescent="0.3"/>
    <row r="78" spans="1:1" ht="14.4" x14ac:dyDescent="0.3"/>
    <row r="79" spans="1:1" ht="14.4" x14ac:dyDescent="0.3"/>
    <row r="80" spans="1:1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55" customHeight="1" x14ac:dyDescent="0.3"/>
    <row r="94" ht="14.55" customHeight="1" x14ac:dyDescent="0.3"/>
    <row r="95" ht="14.55" customHeight="1" x14ac:dyDescent="0.3"/>
    <row r="96" ht="14.55" customHeight="1" x14ac:dyDescent="0.3"/>
    <row r="97" ht="14.55" customHeight="1" x14ac:dyDescent="0.3"/>
    <row r="98" ht="14.55" customHeight="1" x14ac:dyDescent="0.3"/>
    <row r="99" ht="14.55" customHeight="1" x14ac:dyDescent="0.3"/>
    <row r="100" ht="14.55" customHeight="1" x14ac:dyDescent="0.3"/>
    <row r="101" ht="14.55" customHeight="1" x14ac:dyDescent="0.3"/>
    <row r="102" ht="14.55" customHeight="1" x14ac:dyDescent="0.3"/>
    <row r="103" ht="14.55" customHeight="1" x14ac:dyDescent="0.3"/>
    <row r="104" ht="14.55" customHeight="1" x14ac:dyDescent="0.3"/>
    <row r="105" ht="14.55" customHeight="1" x14ac:dyDescent="0.3"/>
    <row r="106" ht="14.55" customHeight="1" x14ac:dyDescent="0.3"/>
    <row r="107" ht="14.55" customHeight="1" x14ac:dyDescent="0.3"/>
    <row r="108" ht="14.55" customHeight="1" x14ac:dyDescent="0.3"/>
    <row r="109" ht="14.55" customHeight="1" x14ac:dyDescent="0.3"/>
    <row r="110" ht="14.55" customHeight="1" x14ac:dyDescent="0.3"/>
    <row r="111" ht="14.55" customHeight="1" x14ac:dyDescent="0.3"/>
    <row r="112" ht="14.55" customHeight="1" x14ac:dyDescent="0.3"/>
    <row r="113" ht="14.55" customHeight="1" x14ac:dyDescent="0.3"/>
    <row r="114" ht="14.55" customHeight="1" x14ac:dyDescent="0.3"/>
    <row r="115" ht="14.55" customHeight="1" x14ac:dyDescent="0.3"/>
    <row r="116" ht="14.55" customHeight="1" x14ac:dyDescent="0.3"/>
    <row r="117" ht="14.55" customHeight="1" x14ac:dyDescent="0.3"/>
    <row r="118" ht="14.55" customHeight="1" x14ac:dyDescent="0.3"/>
    <row r="119" ht="14.55" customHeight="1" x14ac:dyDescent="0.3"/>
    <row r="120" ht="14.55" customHeight="1" x14ac:dyDescent="0.3"/>
    <row r="121" ht="14.55" customHeight="1" x14ac:dyDescent="0.3"/>
    <row r="122" ht="14.55" customHeight="1" x14ac:dyDescent="0.3"/>
    <row r="123" ht="14.55" customHeight="1" x14ac:dyDescent="0.3"/>
    <row r="124" ht="14.55" customHeight="1" x14ac:dyDescent="0.3"/>
  </sheetData>
  <sheetProtection algorithmName="SHA-512" hashValue="usVi0HmaPBRblPDu57czVhl1BxLvnHBWh3IpuwDPwo+SjEeVcBDUrZyzzcAj6BaEiPo2PDiwVprhm4xt0cIoXQ==" saltValue="YygFh6UB28tgJXK2p0bBfQ==" spinCount="100000" sheet="1" selectLockedCells="1"/>
  <protectedRanges>
    <protectedRange sqref="D10:D11 D16:D17 D22:D23 C33:E34 B38 C38 B42 C42 D42 E42 C44 C46 C48 C50" name="Bereik1"/>
  </protectedRanges>
  <mergeCells count="10">
    <mergeCell ref="C50:E50"/>
    <mergeCell ref="B14:E14"/>
    <mergeCell ref="C37:D37"/>
    <mergeCell ref="C38:D38"/>
    <mergeCell ref="C44:E44"/>
    <mergeCell ref="C46:E46"/>
    <mergeCell ref="C48:E48"/>
    <mergeCell ref="C33:E33"/>
    <mergeCell ref="C34:E34"/>
    <mergeCell ref="C32:E32"/>
  </mergeCells>
  <dataValidations count="2">
    <dataValidation type="list" allowBlank="1" showInputMessage="1" showErrorMessage="1" sqref="C38:D38" xr:uid="{6EF74AF9-964B-42D0-87A0-0A0027C387E8}">
      <formula1>$G$49:$G$54</formula1>
    </dataValidation>
    <dataValidation allowBlank="1" showErrorMessage="1" errorTitle="Verkeerde input" error="Selecteer een verwerkingsmethode " promptTitle="Verwerkingsmethode" prompt="Selecteer welke verwerkingsmethode wordt toegepast" sqref="C33:C34" xr:uid="{EFA78FB0-FC9B-4505-94E6-FEFF94831953}"/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0A48-1B30-42B0-8EED-52D13A095D94}">
  <dimension ref="A1:I122"/>
  <sheetViews>
    <sheetView zoomScaleNormal="100" workbookViewId="0">
      <selection activeCell="D10" sqref="D10"/>
    </sheetView>
  </sheetViews>
  <sheetFormatPr defaultColWidth="8.5546875" defaultRowHeight="0" customHeight="1" zeroHeight="1" x14ac:dyDescent="0.3"/>
  <cols>
    <col min="1" max="1" width="3.21875" customWidth="1"/>
    <col min="2" max="2" width="69.21875" customWidth="1"/>
    <col min="3" max="3" width="26.5546875" customWidth="1"/>
    <col min="4" max="4" width="28.77734375" customWidth="1"/>
    <col min="5" max="5" width="21.77734375" customWidth="1"/>
    <col min="6" max="6" width="9.21875" customWidth="1"/>
    <col min="7" max="7" width="17.5546875" hidden="1" customWidth="1"/>
    <col min="8" max="8" width="8.5546875" hidden="1" customWidth="1"/>
    <col min="9" max="9" width="8.5546875" customWidth="1"/>
    <col min="10" max="10" width="10.77734375" customWidth="1"/>
    <col min="11" max="16383" width="8.5546875" customWidth="1"/>
  </cols>
  <sheetData>
    <row r="1" spans="1:9" ht="13.5" customHeight="1" x14ac:dyDescent="0.35">
      <c r="A1" s="21"/>
      <c r="B1" s="85"/>
      <c r="C1" s="22"/>
      <c r="D1" s="22"/>
      <c r="E1" s="22"/>
      <c r="F1" s="23"/>
    </row>
    <row r="2" spans="1:9" ht="27.75" customHeight="1" x14ac:dyDescent="0.35">
      <c r="A2" s="24"/>
      <c r="B2" s="25" t="s">
        <v>51</v>
      </c>
      <c r="D2" s="90"/>
      <c r="E2" s="90"/>
      <c r="F2" s="26"/>
    </row>
    <row r="3" spans="1:9" ht="23.25" customHeight="1" x14ac:dyDescent="0.3">
      <c r="A3" s="24"/>
      <c r="B3" s="27" t="s">
        <v>77</v>
      </c>
      <c r="D3" s="90"/>
      <c r="E3" s="90"/>
      <c r="F3" s="26"/>
    </row>
    <row r="4" spans="1:9" ht="14.4" x14ac:dyDescent="0.3">
      <c r="A4" s="24"/>
      <c r="B4" s="27"/>
      <c r="D4" s="90"/>
      <c r="E4" s="90"/>
      <c r="F4" s="26"/>
    </row>
    <row r="5" spans="1:9" ht="14.4" x14ac:dyDescent="0.3">
      <c r="A5" s="24"/>
      <c r="B5" s="27" t="s">
        <v>0</v>
      </c>
      <c r="D5" s="90"/>
      <c r="E5" s="90"/>
      <c r="F5" s="26"/>
    </row>
    <row r="6" spans="1:9" ht="14.4" x14ac:dyDescent="0.3">
      <c r="A6" s="24"/>
      <c r="B6" s="27"/>
      <c r="D6" s="90"/>
      <c r="E6" s="90"/>
      <c r="F6" s="26"/>
    </row>
    <row r="7" spans="1:9" ht="15" thickBot="1" x14ac:dyDescent="0.35">
      <c r="A7" s="24"/>
      <c r="B7" s="27" t="s">
        <v>50</v>
      </c>
      <c r="F7" s="26"/>
    </row>
    <row r="8" spans="1:9" ht="14.4" x14ac:dyDescent="0.3">
      <c r="A8" s="24"/>
      <c r="B8" s="28" t="s">
        <v>2</v>
      </c>
      <c r="C8" s="29"/>
      <c r="D8" s="29"/>
      <c r="E8" s="30"/>
      <c r="F8" s="26"/>
      <c r="I8" s="86"/>
    </row>
    <row r="9" spans="1:9" ht="14.4" x14ac:dyDescent="0.3">
      <c r="A9" s="24"/>
      <c r="B9" s="39" t="s">
        <v>3</v>
      </c>
      <c r="C9" s="59" t="s">
        <v>47</v>
      </c>
      <c r="D9" s="33" t="s">
        <v>48</v>
      </c>
      <c r="E9" s="34" t="s">
        <v>4</v>
      </c>
      <c r="F9" s="60"/>
    </row>
    <row r="10" spans="1:9" ht="14.4" x14ac:dyDescent="0.3">
      <c r="A10" s="24"/>
      <c r="B10" s="42" t="s">
        <v>83</v>
      </c>
      <c r="C10" s="53">
        <v>2</v>
      </c>
      <c r="D10" s="4">
        <v>0</v>
      </c>
      <c r="E10" s="1">
        <f>C10*D10</f>
        <v>0</v>
      </c>
      <c r="F10" s="26"/>
    </row>
    <row r="11" spans="1:9" ht="14.4" x14ac:dyDescent="0.3">
      <c r="A11" s="24"/>
      <c r="B11" s="101" t="s">
        <v>89</v>
      </c>
      <c r="C11" s="135"/>
      <c r="D11" s="136"/>
      <c r="E11" s="104"/>
      <c r="F11" s="26"/>
    </row>
    <row r="12" spans="1:9" ht="15" thickBot="1" x14ac:dyDescent="0.35">
      <c r="A12" s="24"/>
      <c r="B12" s="64" t="s">
        <v>6</v>
      </c>
      <c r="C12" s="72"/>
      <c r="D12" s="11"/>
      <c r="E12" s="16">
        <f>SUM(E10:E10)</f>
        <v>0</v>
      </c>
      <c r="F12" s="26"/>
    </row>
    <row r="13" spans="1:9" ht="15" thickBot="1" x14ac:dyDescent="0.35">
      <c r="B13" s="44"/>
      <c r="F13" s="26"/>
      <c r="G13" s="44"/>
    </row>
    <row r="14" spans="1:9" ht="15" thickBot="1" x14ac:dyDescent="0.35">
      <c r="A14" s="24"/>
      <c r="B14" s="118" t="s">
        <v>7</v>
      </c>
      <c r="C14" s="119"/>
      <c r="D14" s="119"/>
      <c r="E14" s="120"/>
      <c r="F14" s="26"/>
    </row>
    <row r="15" spans="1:9" ht="14.4" x14ac:dyDescent="0.3">
      <c r="A15" s="24"/>
      <c r="B15" s="65" t="s">
        <v>8</v>
      </c>
      <c r="C15" s="66" t="s">
        <v>9</v>
      </c>
      <c r="D15" s="67" t="s">
        <v>10</v>
      </c>
      <c r="E15" s="68" t="s">
        <v>4</v>
      </c>
      <c r="F15" s="26"/>
    </row>
    <row r="16" spans="1:9" ht="14.4" x14ac:dyDescent="0.3">
      <c r="A16" s="24"/>
      <c r="B16" s="69" t="s">
        <v>49</v>
      </c>
      <c r="C16" s="36">
        <v>71</v>
      </c>
      <c r="D16" s="14">
        <v>0</v>
      </c>
      <c r="E16" s="1">
        <f t="shared" ref="E16" si="0">C16*D16</f>
        <v>0</v>
      </c>
      <c r="F16" s="26"/>
    </row>
    <row r="17" spans="1:8" ht="15" thickBot="1" x14ac:dyDescent="0.35">
      <c r="A17" s="24"/>
      <c r="B17" s="37" t="s">
        <v>12</v>
      </c>
      <c r="C17" s="72"/>
      <c r="D17" s="3"/>
      <c r="E17" s="16">
        <f>SUM(E16:E16)</f>
        <v>0</v>
      </c>
      <c r="F17" s="26"/>
    </row>
    <row r="18" spans="1:8" ht="15" thickBot="1" x14ac:dyDescent="0.35">
      <c r="A18" s="24"/>
      <c r="F18" s="26"/>
    </row>
    <row r="19" spans="1:8" ht="14.4" x14ac:dyDescent="0.3">
      <c r="A19" s="24"/>
      <c r="B19" s="28" t="s">
        <v>13</v>
      </c>
      <c r="C19" s="29"/>
      <c r="D19" s="29"/>
      <c r="E19" s="30"/>
      <c r="F19" s="26"/>
    </row>
    <row r="20" spans="1:8" ht="14.4" x14ac:dyDescent="0.3">
      <c r="A20" s="24"/>
      <c r="B20" s="31" t="s">
        <v>23</v>
      </c>
      <c r="C20" s="32" t="s">
        <v>14</v>
      </c>
      <c r="D20" s="32" t="s">
        <v>15</v>
      </c>
      <c r="E20" s="41" t="s">
        <v>4</v>
      </c>
      <c r="F20" s="26"/>
    </row>
    <row r="21" spans="1:8" ht="14.4" x14ac:dyDescent="0.3">
      <c r="A21" s="24"/>
      <c r="B21" s="69" t="s">
        <v>49</v>
      </c>
      <c r="C21" s="73">
        <v>57</v>
      </c>
      <c r="D21" s="19">
        <v>0</v>
      </c>
      <c r="E21" s="1">
        <f t="shared" ref="E21" si="1">C21*D21</f>
        <v>0</v>
      </c>
      <c r="F21" s="26"/>
    </row>
    <row r="22" spans="1:8" ht="15" thickBot="1" x14ac:dyDescent="0.35">
      <c r="A22" s="24"/>
      <c r="B22" s="37" t="s">
        <v>17</v>
      </c>
      <c r="C22" s="75"/>
      <c r="D22" s="18"/>
      <c r="E22" s="16">
        <f>SUM(E21:E21)</f>
        <v>0</v>
      </c>
      <c r="F22" s="26"/>
    </row>
    <row r="23" spans="1:8" ht="14.4" x14ac:dyDescent="0.3">
      <c r="A23" s="24"/>
      <c r="B23" s="45" t="s">
        <v>68</v>
      </c>
      <c r="C23" s="87"/>
      <c r="D23" s="88"/>
      <c r="E23" s="89"/>
      <c r="F23" s="26"/>
    </row>
    <row r="24" spans="1:8" ht="14.4" x14ac:dyDescent="0.3">
      <c r="A24" s="24"/>
      <c r="F24" s="26"/>
    </row>
    <row r="25" spans="1:8" ht="15" thickBot="1" x14ac:dyDescent="0.35">
      <c r="A25" s="24"/>
      <c r="F25" s="26"/>
    </row>
    <row r="26" spans="1:8" ht="28.95" customHeight="1" thickBot="1" x14ac:dyDescent="0.35">
      <c r="A26" s="24"/>
      <c r="B26" s="77" t="s">
        <v>28</v>
      </c>
      <c r="C26" s="78"/>
      <c r="D26" s="78"/>
      <c r="E26" s="79">
        <f>SUM(E12,E17,E22)</f>
        <v>0</v>
      </c>
      <c r="F26" s="26"/>
    </row>
    <row r="27" spans="1:8" ht="14.4" x14ac:dyDescent="0.3">
      <c r="A27" s="24"/>
      <c r="F27" s="26"/>
      <c r="G27" s="44"/>
      <c r="H27" s="44"/>
    </row>
    <row r="28" spans="1:8" ht="14.4" x14ac:dyDescent="0.3">
      <c r="A28" s="24"/>
      <c r="F28" s="26"/>
      <c r="G28" s="44"/>
      <c r="H28" s="44"/>
    </row>
    <row r="29" spans="1:8" ht="15" thickBot="1" x14ac:dyDescent="0.35">
      <c r="A29" s="24"/>
      <c r="F29" s="26"/>
      <c r="G29" s="44"/>
      <c r="H29" s="44"/>
    </row>
    <row r="30" spans="1:8" ht="14.4" x14ac:dyDescent="0.3">
      <c r="A30" s="24"/>
      <c r="B30" s="46" t="s">
        <v>29</v>
      </c>
      <c r="C30" s="121" t="s">
        <v>30</v>
      </c>
      <c r="D30" s="121"/>
      <c r="E30" s="47" t="s">
        <v>31</v>
      </c>
      <c r="F30" s="26"/>
    </row>
    <row r="31" spans="1:8" ht="15" thickBot="1" x14ac:dyDescent="0.35">
      <c r="A31" s="24"/>
      <c r="B31" s="92" t="s">
        <v>49</v>
      </c>
      <c r="C31" s="124" t="s">
        <v>24</v>
      </c>
      <c r="D31" s="125"/>
      <c r="E31" s="93">
        <f>VLOOKUP(C31,$G$31:$H$38,2,FALSE)</f>
        <v>0</v>
      </c>
      <c r="F31" s="26"/>
      <c r="G31" s="44" t="s">
        <v>16</v>
      </c>
      <c r="H31">
        <v>15</v>
      </c>
    </row>
    <row r="32" spans="1:8" ht="15" thickBot="1" x14ac:dyDescent="0.35">
      <c r="A32" s="24"/>
      <c r="B32" s="45" t="s">
        <v>76</v>
      </c>
      <c r="C32" s="54"/>
      <c r="D32" s="54"/>
      <c r="E32" s="82">
        <f>AVERAGE(E31:E31)</f>
        <v>0</v>
      </c>
      <c r="F32" s="26"/>
      <c r="G32" s="44" t="s">
        <v>18</v>
      </c>
      <c r="H32">
        <v>12</v>
      </c>
    </row>
    <row r="33" spans="1:8" ht="15" thickBot="1" x14ac:dyDescent="0.35">
      <c r="A33" s="24"/>
      <c r="F33" s="26"/>
      <c r="G33" s="44" t="s">
        <v>67</v>
      </c>
      <c r="H33">
        <v>9</v>
      </c>
    </row>
    <row r="34" spans="1:8" ht="14.4" x14ac:dyDescent="0.3">
      <c r="A34" s="24"/>
      <c r="B34" s="46" t="s">
        <v>34</v>
      </c>
      <c r="C34" s="122" t="s">
        <v>33</v>
      </c>
      <c r="D34" s="123"/>
      <c r="E34" s="47" t="s">
        <v>31</v>
      </c>
      <c r="F34" s="26"/>
      <c r="G34" s="44" t="s">
        <v>19</v>
      </c>
      <c r="H34">
        <v>6</v>
      </c>
    </row>
    <row r="35" spans="1:8" ht="15" thickBot="1" x14ac:dyDescent="0.35">
      <c r="A35" s="24"/>
      <c r="B35" s="52" t="s">
        <v>36</v>
      </c>
      <c r="C35" s="126" t="s">
        <v>37</v>
      </c>
      <c r="D35" s="127"/>
      <c r="E35" s="94">
        <f>VLOOKUP(C35,G47:H52,2,FALSE)</f>
        <v>0</v>
      </c>
      <c r="F35" s="26"/>
      <c r="G35" s="44" t="s">
        <v>20</v>
      </c>
      <c r="H35" s="44">
        <v>3</v>
      </c>
    </row>
    <row r="36" spans="1:8" ht="15" thickBot="1" x14ac:dyDescent="0.35">
      <c r="A36" s="24"/>
      <c r="B36" t="s">
        <v>81</v>
      </c>
      <c r="E36" s="103">
        <f>E35</f>
        <v>0</v>
      </c>
      <c r="F36" s="26"/>
      <c r="G36" s="44" t="s">
        <v>21</v>
      </c>
      <c r="H36" s="44">
        <v>1</v>
      </c>
    </row>
    <row r="37" spans="1:8" ht="14.4" x14ac:dyDescent="0.3">
      <c r="A37" s="24"/>
      <c r="F37" s="26"/>
      <c r="G37" s="44" t="s">
        <v>22</v>
      </c>
      <c r="H37" s="44">
        <v>0</v>
      </c>
    </row>
    <row r="38" spans="1:8" ht="15" thickBot="1" x14ac:dyDescent="0.35">
      <c r="A38" s="24"/>
      <c r="C38" s="12"/>
      <c r="F38" s="26"/>
      <c r="G38" s="44" t="s">
        <v>24</v>
      </c>
      <c r="H38" s="44">
        <v>0</v>
      </c>
    </row>
    <row r="39" spans="1:8" ht="14.4" x14ac:dyDescent="0.3">
      <c r="A39" s="24"/>
      <c r="B39" s="20" t="s">
        <v>70</v>
      </c>
      <c r="C39" s="6"/>
      <c r="D39" s="6"/>
      <c r="E39" s="7"/>
      <c r="F39" s="26"/>
      <c r="G39" s="44"/>
    </row>
    <row r="40" spans="1:8" ht="14.4" x14ac:dyDescent="0.3">
      <c r="A40" s="24"/>
      <c r="B40" s="48"/>
      <c r="C40" s="55"/>
      <c r="D40" s="56"/>
      <c r="E40" s="57"/>
      <c r="F40" s="26"/>
      <c r="G40" s="44"/>
    </row>
    <row r="41" spans="1:8" ht="14.4" x14ac:dyDescent="0.3">
      <c r="A41" s="24"/>
      <c r="B41" s="48" t="s">
        <v>42</v>
      </c>
      <c r="C41" s="109"/>
      <c r="D41" s="110"/>
      <c r="E41" s="111"/>
      <c r="F41" s="26"/>
      <c r="G41" s="44"/>
    </row>
    <row r="42" spans="1:8" ht="14.4" x14ac:dyDescent="0.3">
      <c r="A42" s="24"/>
      <c r="B42" s="48"/>
      <c r="C42" s="55"/>
      <c r="D42" s="56"/>
      <c r="E42" s="57"/>
      <c r="F42" s="26"/>
      <c r="G42" s="44"/>
    </row>
    <row r="43" spans="1:8" ht="14.4" x14ac:dyDescent="0.3">
      <c r="A43" s="24"/>
      <c r="B43" s="48" t="s">
        <v>43</v>
      </c>
      <c r="C43" s="109"/>
      <c r="D43" s="110"/>
      <c r="E43" s="111"/>
      <c r="F43" s="26"/>
      <c r="G43" s="44"/>
    </row>
    <row r="44" spans="1:8" ht="14.4" x14ac:dyDescent="0.3">
      <c r="A44" s="24"/>
      <c r="B44" s="48"/>
      <c r="C44" s="55"/>
      <c r="D44" s="56"/>
      <c r="E44" s="57"/>
      <c r="F44" s="26"/>
      <c r="G44" s="44"/>
    </row>
    <row r="45" spans="1:8" ht="14.4" x14ac:dyDescent="0.3">
      <c r="A45" s="24"/>
      <c r="B45" s="48" t="s">
        <v>44</v>
      </c>
      <c r="C45" s="109"/>
      <c r="D45" s="110"/>
      <c r="E45" s="111"/>
      <c r="F45" s="26"/>
    </row>
    <row r="46" spans="1:8" ht="14.4" x14ac:dyDescent="0.3">
      <c r="A46" s="24"/>
      <c r="B46" s="48"/>
      <c r="C46" s="55"/>
      <c r="D46" s="56"/>
      <c r="E46" s="57"/>
      <c r="F46" s="26"/>
    </row>
    <row r="47" spans="1:8" ht="15" thickBot="1" x14ac:dyDescent="0.35">
      <c r="A47" s="24"/>
      <c r="B47" s="49" t="s">
        <v>45</v>
      </c>
      <c r="C47" s="112"/>
      <c r="D47" s="113"/>
      <c r="E47" s="114"/>
      <c r="F47" s="26"/>
      <c r="G47" s="44" t="s">
        <v>35</v>
      </c>
      <c r="H47" s="44">
        <v>10</v>
      </c>
    </row>
    <row r="48" spans="1:8" ht="14.4" x14ac:dyDescent="0.3">
      <c r="A48" s="24"/>
      <c r="F48" s="26"/>
      <c r="G48" s="44" t="s">
        <v>38</v>
      </c>
      <c r="H48" s="44">
        <v>8</v>
      </c>
    </row>
    <row r="49" spans="1:8" ht="14.4" x14ac:dyDescent="0.3">
      <c r="A49" s="24"/>
      <c r="F49" s="26"/>
      <c r="G49" s="44" t="s">
        <v>39</v>
      </c>
      <c r="H49" s="44">
        <v>6</v>
      </c>
    </row>
    <row r="50" spans="1:8" ht="14.4" x14ac:dyDescent="0.3">
      <c r="A50" s="24"/>
      <c r="F50" s="26"/>
      <c r="G50" s="44" t="s">
        <v>40</v>
      </c>
      <c r="H50" s="44">
        <v>4</v>
      </c>
    </row>
    <row r="51" spans="1:8" ht="14.4" x14ac:dyDescent="0.3">
      <c r="A51" s="24"/>
      <c r="F51" s="26"/>
      <c r="G51" s="44" t="s">
        <v>41</v>
      </c>
      <c r="H51" s="44">
        <v>2</v>
      </c>
    </row>
    <row r="52" spans="1:8" ht="15" thickBot="1" x14ac:dyDescent="0.35">
      <c r="A52" s="50"/>
      <c r="B52" s="58"/>
      <c r="C52" s="58"/>
      <c r="D52" s="58"/>
      <c r="E52" s="58"/>
      <c r="F52" s="51"/>
      <c r="G52" s="44" t="s">
        <v>37</v>
      </c>
      <c r="H52" s="44">
        <v>0</v>
      </c>
    </row>
    <row r="53" spans="1:8" ht="30" customHeight="1" x14ac:dyDescent="0.3">
      <c r="A53" s="24"/>
      <c r="G53" s="44"/>
      <c r="H53" s="44"/>
    </row>
    <row r="54" spans="1:8" ht="14.4" x14ac:dyDescent="0.3">
      <c r="A54" s="24"/>
      <c r="G54" s="44"/>
      <c r="H54" s="44"/>
    </row>
    <row r="55" spans="1:8" ht="14.4" x14ac:dyDescent="0.3">
      <c r="A55" s="24"/>
      <c r="G55" s="44"/>
      <c r="H55" s="44"/>
    </row>
    <row r="56" spans="1:8" ht="14.4" x14ac:dyDescent="0.3">
      <c r="A56" s="24"/>
      <c r="G56" s="44"/>
      <c r="H56" s="44"/>
    </row>
    <row r="57" spans="1:8" ht="14.4" x14ac:dyDescent="0.3">
      <c r="A57" s="24"/>
      <c r="G57" s="44"/>
      <c r="H57" s="44"/>
    </row>
    <row r="58" spans="1:8" ht="14.4" x14ac:dyDescent="0.3">
      <c r="A58" s="24"/>
    </row>
    <row r="59" spans="1:8" ht="14.4" x14ac:dyDescent="0.3">
      <c r="A59" s="24"/>
    </row>
    <row r="60" spans="1:8" ht="14.4" x14ac:dyDescent="0.3">
      <c r="A60" s="24"/>
    </row>
    <row r="61" spans="1:8" ht="14.4" x14ac:dyDescent="0.3">
      <c r="A61" s="24"/>
    </row>
    <row r="62" spans="1:8" ht="14.4" x14ac:dyDescent="0.3">
      <c r="A62" s="24"/>
    </row>
    <row r="63" spans="1:8" ht="14.4" x14ac:dyDescent="0.3">
      <c r="A63" s="24"/>
    </row>
    <row r="64" spans="1:8" ht="14.4" x14ac:dyDescent="0.3"/>
    <row r="65" spans="1:1" ht="14.4" x14ac:dyDescent="0.3">
      <c r="A65" s="24"/>
    </row>
    <row r="66" spans="1:1" ht="14.4" x14ac:dyDescent="0.3">
      <c r="A66" s="24"/>
    </row>
    <row r="67" spans="1:1" ht="14.4" x14ac:dyDescent="0.3">
      <c r="A67" s="24"/>
    </row>
    <row r="68" spans="1:1" ht="14.4" x14ac:dyDescent="0.3">
      <c r="A68" s="24"/>
    </row>
    <row r="69" spans="1:1" ht="14.4" x14ac:dyDescent="0.3"/>
    <row r="70" spans="1:1" ht="14.4" x14ac:dyDescent="0.3"/>
    <row r="71" spans="1:1" ht="14.4" x14ac:dyDescent="0.3"/>
    <row r="72" spans="1:1" ht="14.4" x14ac:dyDescent="0.3"/>
    <row r="73" spans="1:1" ht="14.4" x14ac:dyDescent="0.3"/>
    <row r="74" spans="1:1" ht="14.4" x14ac:dyDescent="0.3"/>
    <row r="75" spans="1:1" ht="14.4" x14ac:dyDescent="0.3"/>
    <row r="76" spans="1:1" ht="14.4" x14ac:dyDescent="0.3"/>
    <row r="77" spans="1:1" ht="14.4" x14ac:dyDescent="0.3"/>
    <row r="78" spans="1:1" ht="14.4" x14ac:dyDescent="0.3"/>
    <row r="79" spans="1:1" ht="14.4" x14ac:dyDescent="0.3"/>
    <row r="80" spans="1:1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55" customHeight="1" x14ac:dyDescent="0.3"/>
    <row r="92" ht="14.55" customHeight="1" x14ac:dyDescent="0.3"/>
    <row r="93" ht="14.55" customHeight="1" x14ac:dyDescent="0.3"/>
    <row r="94" ht="14.55" customHeight="1" x14ac:dyDescent="0.3"/>
    <row r="95" ht="14.55" customHeight="1" x14ac:dyDescent="0.3"/>
    <row r="96" ht="14.55" customHeight="1" x14ac:dyDescent="0.3"/>
    <row r="97" ht="14.55" customHeight="1" x14ac:dyDescent="0.3"/>
    <row r="98" ht="14.55" customHeight="1" x14ac:dyDescent="0.3"/>
    <row r="99" ht="14.55" customHeight="1" x14ac:dyDescent="0.3"/>
    <row r="100" ht="14.55" customHeight="1" x14ac:dyDescent="0.3"/>
    <row r="101" ht="14.55" customHeight="1" x14ac:dyDescent="0.3"/>
    <row r="102" ht="14.55" customHeight="1" x14ac:dyDescent="0.3"/>
    <row r="103" ht="14.55" customHeight="1" x14ac:dyDescent="0.3"/>
    <row r="104" ht="14.55" customHeight="1" x14ac:dyDescent="0.3"/>
    <row r="105" ht="14.55" customHeight="1" x14ac:dyDescent="0.3"/>
    <row r="106" ht="14.55" customHeight="1" x14ac:dyDescent="0.3"/>
    <row r="107" ht="14.55" customHeight="1" x14ac:dyDescent="0.3"/>
    <row r="108" ht="14.55" customHeight="1" x14ac:dyDescent="0.3"/>
    <row r="109" ht="14.55" customHeight="1" x14ac:dyDescent="0.3"/>
    <row r="110" ht="14.55" customHeight="1" x14ac:dyDescent="0.3"/>
    <row r="111" ht="14.55" customHeight="1" x14ac:dyDescent="0.3"/>
    <row r="112" ht="14.55" customHeight="1" x14ac:dyDescent="0.3"/>
    <row r="113" ht="14.55" customHeight="1" x14ac:dyDescent="0.3"/>
    <row r="114" ht="14.55" customHeight="1" x14ac:dyDescent="0.3"/>
    <row r="115" ht="14.55" customHeight="1" x14ac:dyDescent="0.3"/>
    <row r="116" ht="14.55" customHeight="1" x14ac:dyDescent="0.3"/>
    <row r="117" ht="14.55" customHeight="1" x14ac:dyDescent="0.3"/>
    <row r="118" ht="14.55" customHeight="1" x14ac:dyDescent="0.3"/>
    <row r="119" ht="14.55" customHeight="1" x14ac:dyDescent="0.3"/>
    <row r="120" ht="14.55" customHeight="1" x14ac:dyDescent="0.3"/>
    <row r="121" ht="14.55" customHeight="1" x14ac:dyDescent="0.3"/>
    <row r="122" ht="14.55" customHeight="1" x14ac:dyDescent="0.3"/>
  </sheetData>
  <sheetProtection algorithmName="SHA-512" hashValue="WtZJ73UwUqsOwZGXNz4SLx5UUXTmGAIF5Mgkbw4tibpATj0q7+G/2IsbMB7Vp6OIBUqVhT4gpx1/U1gTlSpggw==" saltValue="TSA6f/aIKSPVTDl2RrUxjQ==" spinCount="100000" sheet="1" selectLockedCells="1"/>
  <protectedRanges>
    <protectedRange sqref="D10 C11 D16 D21 C31 B35 C35 B39 C39 D39 E39 C41 C43 C45 C47" name="Bereik1"/>
  </protectedRanges>
  <mergeCells count="10">
    <mergeCell ref="C11:D11"/>
    <mergeCell ref="C41:E41"/>
    <mergeCell ref="C43:E43"/>
    <mergeCell ref="C45:E45"/>
    <mergeCell ref="C47:E47"/>
    <mergeCell ref="B14:E14"/>
    <mergeCell ref="C30:D30"/>
    <mergeCell ref="C31:D31"/>
    <mergeCell ref="C34:D34"/>
    <mergeCell ref="C35:D35"/>
  </mergeCells>
  <dataValidations count="2">
    <dataValidation type="list" allowBlank="1" showInputMessage="1" showErrorMessage="1" sqref="C35:D35" xr:uid="{5A42E59B-9B39-4747-B420-57F56D36EAB7}">
      <formula1>$G$47:$G$52</formula1>
    </dataValidation>
    <dataValidation type="list" allowBlank="1" showInputMessage="1" showErrorMessage="1" errorTitle="Verkeerde input" error="Selecteer een verwerkingsmethode " promptTitle="Verwerkingsmethode" prompt="Selecteer welke verwerkingsmethode wordt toegepast" sqref="C31:D31" xr:uid="{C692457F-AF28-4554-9B47-407B9DC09039}">
      <formula1>$G$31:$G$38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b418de-604d-4a00-9fe5-b5216ffe245c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r m D s V m v S C R u j A A A A 9 g A A A B I A H A B D b 2 5 m a W c v U G F j a 2 F n Z S 5 4 b W w g o h g A K K A U A A A A A A A A A A A A A A A A A A A A A A A A A A A A h Y + 9 D o I w G E V f h X S n f y 6 E l D K 4 g j E x M a 5 N q d A I H 4 Y W y 7 s 5 + E i + g h h F 3 R z v u W e 4 9 3 6 9 i X z q 2 u h i B m d 7 y B D D F E U G d F 9 Z q D M 0 + m O c o F y K r d I n V Z t o l s G l k 6 s y 1 H h / T g k J I e C w w v 1 Q E 0 4 p I 4 e y 2 O n G d A p 9 Z P t f j i 0 4 r 0 A b J M X + N U Z y z F i C O e W Y C r J A U V r 4 C n z e + 2 x / o F i P r R 8 H I 6 G N N 4 U g S x T k / U E + A F B L A w Q U A A I A C A C u Y O x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m D s V i i K R 7 g O A A A A E Q A A A B M A H A B G b 3 J t d W x h c y 9 T Z W N 0 a W 9 u M S 5 t I K I Y A C i g F A A A A A A A A A A A A A A A A A A A A A A A A A A A A C t O T S 7 J z M 9 T C I b Q h t Y A U E s B A i 0 A F A A C A A g A r m D s V m v S C R u j A A A A 9 g A A A B I A A A A A A A A A A A A A A A A A A A A A A E N v b m Z p Z y 9 Q Y W N r Y W d l L n h t b F B L A Q I t A B Q A A g A I A K 5 g 7 F Y P y u m r p A A A A O k A A A A T A A A A A A A A A A A A A A A A A O 8 A A A B b Q 2 9 u d G V u d F 9 U e X B l c 1 0 u e G 1 s U E s B A i 0 A F A A C A A g A r m D s V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J h q g L J B q x M i l g o 9 y Y M n M A A A A A A A g A A A A A A A 2 Y A A M A A A A A Q A A A A m D B l b o 5 W T S I L Q a n b O l e K p g A A A A A E g A A A o A A A A B A A A A C 9 G u 7 / 5 / I + j E t B 4 / D 5 k Z j U U A A A A E 3 b 1 w 0 R P e I l r 5 3 d + A o R r Y Y R e A I 0 I m i L N U Y M o E e o x o Z Y t c s 1 A u W 3 Z w z E l 7 0 V A Y r 2 5 u z r 3 c n O i m z w v S T b z U w E R I 2 a J V s b C / Y n 5 k 3 h 1 C T D a a R Z F A A A A K 5 f a O i g V 9 b u Q T 6 d 3 B A K A i b G J k Q 9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1998B696518499D1D15CEF33FD7C6" ma:contentTypeVersion="17" ma:contentTypeDescription="Een nieuw document maken." ma:contentTypeScope="" ma:versionID="a43336296eea8aad3bbe309301f0577c">
  <xsd:schema xmlns:xsd="http://www.w3.org/2001/XMLSchema" xmlns:xs="http://www.w3.org/2001/XMLSchema" xmlns:p="http://schemas.microsoft.com/office/2006/metadata/properties" xmlns:ns3="c3b418de-604d-4a00-9fe5-b5216ffe245c" xmlns:ns4="7e386485-a582-4911-a43c-ade3deae96f6" targetNamespace="http://schemas.microsoft.com/office/2006/metadata/properties" ma:root="true" ma:fieldsID="fc59191d2783ab76a620117c45168f74" ns3:_="" ns4:_="">
    <xsd:import namespace="c3b418de-604d-4a00-9fe5-b5216ffe245c"/>
    <xsd:import namespace="7e386485-a582-4911-a43c-ade3deae96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418de-604d-4a00-9fe5-b5216ffe24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86485-a582-4911-a43c-ade3deae9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1D178F-9D79-485A-AA26-726FCE6FAC9D}">
  <ds:schemaRefs>
    <ds:schemaRef ds:uri="http://schemas.microsoft.com/office/2006/metadata/properties"/>
    <ds:schemaRef ds:uri="http://schemas.microsoft.com/office/infopath/2007/PartnerControls"/>
    <ds:schemaRef ds:uri="c3b418de-604d-4a00-9fe5-b5216ffe245c"/>
  </ds:schemaRefs>
</ds:datastoreItem>
</file>

<file path=customXml/itemProps2.xml><?xml version="1.0" encoding="utf-8"?>
<ds:datastoreItem xmlns:ds="http://schemas.openxmlformats.org/officeDocument/2006/customXml" ds:itemID="{E520D7A3-8670-439F-B112-6AE422FD780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9605161-C370-4BFD-A5CB-2D385E0E3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418de-604d-4a00-9fe5-b5216ffe245c"/>
    <ds:schemaRef ds:uri="7e386485-a582-4911-a43c-ade3deae9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D4DDC8D-C45B-4CE6-A2F7-D2559C789A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Rosanne Wahl</dc:creator>
  <cp:keywords/>
  <dc:description/>
  <cp:lastModifiedBy>Tim van der Heide | JMA</cp:lastModifiedBy>
  <cp:revision/>
  <dcterms:created xsi:type="dcterms:W3CDTF">2023-07-05T12:26:02Z</dcterms:created>
  <dcterms:modified xsi:type="dcterms:W3CDTF">2026-06-26T09:28:28Z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0x010100C111998B696518499D1D15CEF33FD7C6</vt:lpwstr>
  </property>
</Properties>
</file>