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aevesbv-my.sharepoint.com/personal/j_vwijk_nl_epsa_com/Documents/OneDrive_3_20-7-2026/"/>
    </mc:Choice>
  </mc:AlternateContent>
  <xr:revisionPtr revIDLastSave="23" documentId="8_{14DA9B12-779C-4F19-98DD-96BC50CEA364}" xr6:coauthVersionLast="47" xr6:coauthVersionMax="47" xr10:uidLastSave="{3399F510-1D5A-444B-8354-FC4A6330DB12}"/>
  <bookViews>
    <workbookView xWindow="-28920" yWindow="-1200" windowWidth="29040" windowHeight="15720" xr2:uid="{00000000-000D-0000-FFFF-FFFF00000000}"/>
  </bookViews>
  <sheets>
    <sheet name="1 Instructie" sheetId="2" r:id="rId1"/>
    <sheet name="2. Prijzenblad P3" sheetId="5" r:id="rId2"/>
  </sheets>
  <definedNames>
    <definedName name="_xlnm.Print_Area" localSheetId="1">'2. Prijzenblad P3'!$A$1:$I$108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0" i="5" l="1"/>
  <c r="G59" i="5"/>
  <c r="F59" i="5"/>
  <c r="I59" i="5" s="1"/>
  <c r="G57" i="5"/>
  <c r="F57" i="5"/>
  <c r="I57" i="5" s="1"/>
  <c r="G56" i="5"/>
  <c r="F56" i="5"/>
  <c r="I56" i="5" s="1"/>
  <c r="G55" i="5"/>
  <c r="F55" i="5"/>
  <c r="I55" i="5" s="1"/>
  <c r="G54" i="5"/>
  <c r="F54" i="5"/>
  <c r="I54" i="5" s="1"/>
  <c r="G53" i="5"/>
  <c r="F53" i="5"/>
  <c r="I53" i="5" s="1"/>
  <c r="G51" i="5"/>
  <c r="F51" i="5"/>
  <c r="I51" i="5" s="1"/>
  <c r="G50" i="5"/>
  <c r="F50" i="5"/>
  <c r="I50" i="5" s="1"/>
  <c r="G49" i="5"/>
  <c r="F49" i="5"/>
  <c r="I49" i="5" s="1"/>
  <c r="G48" i="5"/>
  <c r="F48" i="5"/>
  <c r="I48" i="5" s="1"/>
  <c r="G46" i="5"/>
  <c r="F46" i="5"/>
  <c r="I46" i="5" s="1"/>
  <c r="G45" i="5"/>
  <c r="F45" i="5"/>
  <c r="I45" i="5" s="1"/>
  <c r="G43" i="5"/>
  <c r="F43" i="5"/>
  <c r="I43" i="5" s="1"/>
  <c r="G42" i="5"/>
  <c r="F42" i="5"/>
  <c r="I42" i="5" s="1"/>
  <c r="G41" i="5"/>
  <c r="F41" i="5"/>
  <c r="I41" i="5" s="1"/>
  <c r="G39" i="5"/>
  <c r="F39" i="5"/>
  <c r="I39" i="5" s="1"/>
  <c r="G38" i="5"/>
  <c r="F38" i="5"/>
  <c r="I38" i="5" s="1"/>
  <c r="G37" i="5"/>
  <c r="F37" i="5"/>
  <c r="I37" i="5" s="1"/>
  <c r="G36" i="5"/>
  <c r="F36" i="5"/>
  <c r="I36" i="5" s="1"/>
  <c r="H31" i="5"/>
  <c r="G30" i="5"/>
  <c r="F30" i="5"/>
  <c r="I30" i="5" s="1"/>
  <c r="G28" i="5"/>
  <c r="F28" i="5"/>
  <c r="I28" i="5" s="1"/>
  <c r="G27" i="5"/>
  <c r="F27" i="5"/>
  <c r="I27" i="5" s="1"/>
  <c r="G26" i="5"/>
  <c r="F26" i="5"/>
  <c r="I26" i="5" s="1"/>
  <c r="G25" i="5"/>
  <c r="F25" i="5"/>
  <c r="I25" i="5" s="1"/>
  <c r="G24" i="5"/>
  <c r="F24" i="5"/>
  <c r="I24" i="5" s="1"/>
  <c r="G22" i="5"/>
  <c r="F22" i="5"/>
  <c r="I22" i="5" s="1"/>
  <c r="G21" i="5"/>
  <c r="F21" i="5"/>
  <c r="I21" i="5" s="1"/>
  <c r="G20" i="5"/>
  <c r="F20" i="5"/>
  <c r="I20" i="5" s="1"/>
  <c r="G19" i="5"/>
  <c r="F19" i="5"/>
  <c r="I19" i="5" s="1"/>
  <c r="G17" i="5"/>
  <c r="F17" i="5"/>
  <c r="I17" i="5" s="1"/>
  <c r="G16" i="5"/>
  <c r="F16" i="5"/>
  <c r="I16" i="5" s="1"/>
  <c r="G14" i="5"/>
  <c r="F14" i="5"/>
  <c r="I14" i="5" s="1"/>
  <c r="G13" i="5"/>
  <c r="F13" i="5"/>
  <c r="I13" i="5" s="1"/>
  <c r="G12" i="5"/>
  <c r="F12" i="5"/>
  <c r="I12" i="5" s="1"/>
  <c r="G10" i="5"/>
  <c r="F10" i="5"/>
  <c r="I10" i="5" s="1"/>
  <c r="G9" i="5"/>
  <c r="F9" i="5"/>
  <c r="I9" i="5" s="1"/>
  <c r="G8" i="5"/>
  <c r="F8" i="5"/>
  <c r="I8" i="5" s="1"/>
  <c r="G7" i="5"/>
  <c r="F7" i="5"/>
  <c r="I7" i="5" s="1"/>
  <c r="I31" i="5" l="1"/>
  <c r="D93" i="5" s="1"/>
  <c r="I60" i="5"/>
  <c r="D94" i="5" s="1"/>
  <c r="G66" i="5" l="1"/>
  <c r="G67" i="5"/>
  <c r="F66" i="5"/>
  <c r="I66" i="5" s="1"/>
  <c r="F67" i="5"/>
  <c r="I67" i="5" s="1"/>
  <c r="H89" i="5"/>
  <c r="F68" i="5"/>
  <c r="I68" i="5" s="1"/>
  <c r="F70" i="5"/>
  <c r="I70" i="5" s="1"/>
  <c r="F71" i="5"/>
  <c r="I71" i="5" s="1"/>
  <c r="F72" i="5"/>
  <c r="I72" i="5" s="1"/>
  <c r="F74" i="5"/>
  <c r="I74" i="5" s="1"/>
  <c r="F75" i="5"/>
  <c r="I75" i="5" s="1"/>
  <c r="F77" i="5"/>
  <c r="I77" i="5" s="1"/>
  <c r="F78" i="5"/>
  <c r="I78" i="5" s="1"/>
  <c r="F79" i="5"/>
  <c r="I79" i="5" s="1"/>
  <c r="F80" i="5"/>
  <c r="I80" i="5" s="1"/>
  <c r="F82" i="5"/>
  <c r="I82" i="5" s="1"/>
  <c r="F83" i="5"/>
  <c r="I83" i="5" s="1"/>
  <c r="F84" i="5"/>
  <c r="I84" i="5" s="1"/>
  <c r="F85" i="5"/>
  <c r="I85" i="5" s="1"/>
  <c r="F86" i="5"/>
  <c r="I86" i="5" s="1"/>
  <c r="F88" i="5"/>
  <c r="I88" i="5" s="1"/>
  <c r="F65" i="5"/>
  <c r="I65" i="5" s="1"/>
  <c r="G68" i="5"/>
  <c r="G70" i="5"/>
  <c r="G71" i="5"/>
  <c r="G72" i="5"/>
  <c r="G74" i="5"/>
  <c r="G75" i="5"/>
  <c r="G77" i="5"/>
  <c r="G78" i="5"/>
  <c r="G79" i="5"/>
  <c r="G80" i="5"/>
  <c r="G82" i="5"/>
  <c r="G83" i="5"/>
  <c r="G84" i="5"/>
  <c r="G85" i="5"/>
  <c r="G86" i="5"/>
  <c r="G88" i="5"/>
  <c r="G65" i="5"/>
  <c r="H93" i="5"/>
  <c r="H94" i="5"/>
  <c r="I94" i="5" s="1"/>
  <c r="I89" i="5" l="1"/>
  <c r="D95" i="5" s="1"/>
  <c r="H95" i="5" s="1"/>
  <c r="I95" i="5" s="1"/>
  <c r="D96" i="5" l="1"/>
  <c r="H96" i="5"/>
  <c r="I93" i="5"/>
  <c r="I96" i="5" s="1"/>
  <c r="F98" i="5" s="1"/>
</calcChain>
</file>

<file path=xl/sharedStrings.xml><?xml version="1.0" encoding="utf-8"?>
<sst xmlns="http://schemas.openxmlformats.org/spreadsheetml/2006/main" count="222" uniqueCount="102">
  <si>
    <t>nr</t>
  </si>
  <si>
    <t>Bij het invullen dient de Inschrijver de navolgende instructie te volgen en uitgangspunten aan te houden voor prijsvorming:</t>
  </si>
  <si>
    <r>
      <rPr>
        <b/>
        <sz val="11"/>
        <rFont val="Calibri"/>
        <family val="2"/>
        <scheme val="minor"/>
      </rPr>
      <t>Tarieven:</t>
    </r>
    <r>
      <rPr>
        <sz val="11"/>
        <rFont val="Calibri"/>
        <family val="2"/>
        <scheme val="minor"/>
      </rPr>
      <t xml:space="preserve"> Alle tarieven dienen te worden opgegeven in Euro’s en exclusief btw. Alle tarieven dienen met uiterlijk 2 decimalen achter de komma ingevuld te worden.</t>
    </r>
  </si>
  <si>
    <r>
      <rPr>
        <b/>
        <sz val="11"/>
        <rFont val="Calibri"/>
        <family val="2"/>
        <scheme val="minor"/>
      </rPr>
      <t xml:space="preserve">Reële tarieven en niet manipulatief: </t>
    </r>
    <r>
      <rPr>
        <sz val="11"/>
        <rFont val="Calibri"/>
        <family val="2"/>
        <scheme val="minor"/>
      </rPr>
      <t>De opgegeven tarieven dienen reëel te zijn en mogen geen negatieve bedragen bevatten, tenzij dit uitdrukkelijk is toegestaan in het Aanbestedingsdocument. Het is niet toegestaan tarieven te hanteren die de beoordelingssystematiek manipuleren waardoor toepassing van de beoordelingssystematiek onmogelijk wordt gemaakt. Bedragen dienen op verzoek van GVB geverifieerd te kunnen worden.</t>
    </r>
  </si>
  <si>
    <t>Onderdeel</t>
  </si>
  <si>
    <t>Tarief totaal (werkelijk te hanteren tarief tijdens uitvoering)</t>
  </si>
  <si>
    <t>Gewogen rekentarief (Vaste vergoeding)</t>
  </si>
  <si>
    <t>A</t>
  </si>
  <si>
    <t>Opstartfase</t>
  </si>
  <si>
    <t>A1</t>
  </si>
  <si>
    <t>Intakegesprek en aanmaken trajectdossier</t>
  </si>
  <si>
    <t>A2</t>
  </si>
  <si>
    <t>B</t>
  </si>
  <si>
    <t>Algemeen</t>
  </si>
  <si>
    <t>B1</t>
  </si>
  <si>
    <t>Verstrekken tussenrapportages en bijhouden dossier</t>
  </si>
  <si>
    <t>B2</t>
  </si>
  <si>
    <t>Periodiek overleg met medewerker</t>
  </si>
  <si>
    <t>B3</t>
  </si>
  <si>
    <t>C</t>
  </si>
  <si>
    <t>Uitvoeringsfase 1: Bewustwording en educatie medewerker</t>
  </si>
  <si>
    <t>C1</t>
  </si>
  <si>
    <t>C2</t>
  </si>
  <si>
    <t xml:space="preserve">Optioneel: Inzet van gerichte training /coaching  </t>
  </si>
  <si>
    <t>D</t>
  </si>
  <si>
    <t>Uitvoeringsfase 2: Sollicitatiefit maken</t>
  </si>
  <si>
    <t>D1</t>
  </si>
  <si>
    <t>Actualiseren of maken CV</t>
  </si>
  <si>
    <t>D2</t>
  </si>
  <si>
    <t>Basis sollicitatiebrief opstellen</t>
  </si>
  <si>
    <t>D3</t>
  </si>
  <si>
    <t>Inventariseren netwerkmogelijkheden en in te zetten social media</t>
  </si>
  <si>
    <t>D4</t>
  </si>
  <si>
    <t>E</t>
  </si>
  <si>
    <t>Uitvoeringsfase 3: Benaderen arbeidsmarkt</t>
  </si>
  <si>
    <t>E1</t>
  </si>
  <si>
    <t>Inzet Jobhunting / netwerkbenadering</t>
  </si>
  <si>
    <t>E2</t>
  </si>
  <si>
    <t xml:space="preserve">Inzet Jobsearching </t>
  </si>
  <si>
    <t>E3</t>
  </si>
  <si>
    <t>Ondersteuning medewerker bij sollicitatie activiteiten</t>
  </si>
  <si>
    <t>E5</t>
  </si>
  <si>
    <t>Optioneel: inzet van middelen ter activering van medewerker (werkervaringsplaats, werkstage en/of vrijwilligers werk)</t>
  </si>
  <si>
    <t>E6</t>
  </si>
  <si>
    <t>F</t>
  </si>
  <si>
    <t>Afronding</t>
  </si>
  <si>
    <t>Verstrekken eindrapportage en oplevering compleet dossier</t>
  </si>
  <si>
    <t>Profiel B (regulier)</t>
  </si>
  <si>
    <t>A3</t>
  </si>
  <si>
    <t>Overzicht</t>
  </si>
  <si>
    <t>Profiel</t>
  </si>
  <si>
    <t>Gewogen rekentarief per profiel per traject inclusief optionele delen</t>
  </si>
  <si>
    <t>Aantal trajecten indicatief per jaar</t>
  </si>
  <si>
    <t>Totale (gewogen) kosten over 1 jaar</t>
  </si>
  <si>
    <t>Totale (gewogen) kosten over 8 jaar</t>
  </si>
  <si>
    <t>Subtotaal</t>
  </si>
  <si>
    <t>Aldus voor akkoord getekend en  naar waarheid verstrekt.</t>
  </si>
  <si>
    <t>Datum:</t>
  </si>
  <si>
    <t>Organisatie:</t>
  </si>
  <si>
    <t>Naam vertegenwoordiger Inschrijver c.q. Penvoerder:</t>
  </si>
  <si>
    <t>Functie:</t>
  </si>
  <si>
    <t>Handtekening:</t>
  </si>
  <si>
    <t>PA</t>
  </si>
  <si>
    <t>PB</t>
  </si>
  <si>
    <t>PC</t>
  </si>
  <si>
    <t>Periodiek overleg met adviseur arbeid en mobiliteit GVB</t>
  </si>
  <si>
    <t>Voorlichting traject ERD WW</t>
  </si>
  <si>
    <t>Profiel A (direct bemiddelbaar, light)</t>
  </si>
  <si>
    <t>Profiel C (intensief)</t>
  </si>
  <si>
    <t>Gewogen/ gemiddeld totaaltarief (per traject) excl. plaatsingsfee</t>
  </si>
  <si>
    <t>Optioneel: Inzet van aanvullende middelen (training, coaching e.d.) ter bevordering van kansen op de arbeidsmarkt</t>
  </si>
  <si>
    <t>Integrale totaalprijs* over 8 jaar</t>
  </si>
  <si>
    <t>* dit is een indicatieve rekentechnische prijs ten behoeve van de beoordeling</t>
  </si>
  <si>
    <t>Variabele vergoeding (plaatsingsfee) (30%)</t>
  </si>
  <si>
    <t>Vaste vergoeding totaal (70%)</t>
  </si>
  <si>
    <t>F1</t>
  </si>
  <si>
    <t>SC</t>
  </si>
  <si>
    <t>PT</t>
  </si>
  <si>
    <t>Nr</t>
  </si>
  <si>
    <t>ST</t>
  </si>
  <si>
    <t>Inschrijfprijs</t>
  </si>
  <si>
    <r>
      <t xml:space="preserve">Subweging verwachte frequentie tbv rekentabel </t>
    </r>
    <r>
      <rPr>
        <i/>
        <sz val="10"/>
        <color theme="1"/>
        <rFont val="Arial"/>
        <family val="2"/>
      </rPr>
      <t>(range: ~100% = altijd voorkomend, ~0% = nooit voorkomend) indicatief #</t>
    </r>
  </si>
  <si>
    <t># Hierin is een indicatie van de frequentie vanuit het verleden meegenomen aangaande voortijdig stoppen van het traject (met gevolgen dat sommige stapen niet of niet geheel afgerond worden in het traject) en de frequentie van inzet van optionele stappen.</t>
  </si>
  <si>
    <t>PvA opstellen</t>
  </si>
  <si>
    <t>Opstellen zoekprofiel</t>
  </si>
  <si>
    <t>A4</t>
  </si>
  <si>
    <t>Optioneel scan  / test</t>
  </si>
  <si>
    <t>Optioneel: Inzet van testen / onderzoek / training</t>
  </si>
  <si>
    <t>Profiel B (Regulier)</t>
  </si>
  <si>
    <t>Profiel A (Direct bemiddelbaar, light)</t>
  </si>
  <si>
    <t>Profiel C (Intensief)</t>
  </si>
  <si>
    <t>Indicatief % geslaagde duurzame externe herplaatsingen</t>
  </si>
  <si>
    <r>
      <rPr>
        <b/>
        <sz val="11"/>
        <rFont val="Calibri"/>
        <family val="2"/>
        <scheme val="minor"/>
      </rPr>
      <t>Vaste tarieven/meewerk/indexering:</t>
    </r>
    <r>
      <rPr>
        <sz val="11"/>
        <rFont val="Calibri"/>
        <family val="2"/>
        <scheme val="minor"/>
      </rPr>
      <t xml:space="preserve"> De prijzen zoals aangeboden in deze prijstabel staan vast gedurende de looptijd van deze Raamovereenkomst, tenzij er sprake is van door Opdrachtgever schriftelijk geaccordeerd meerwerk en rekening houdend met indexering. Hierbij dienen de in de prijstabel opgegeven tarieven gehanteerd te worden. Indexering vindt plaats conform hetgeen beschreven in artikel 4.4 van Bijlage 10 (Raamovereenkomst). </t>
    </r>
  </si>
  <si>
    <r>
      <rPr>
        <b/>
        <sz val="11"/>
        <rFont val="Calibri"/>
        <family val="2"/>
        <scheme val="minor"/>
      </rPr>
      <t>Zie voor nadere beschrijving/ toelichting/ invulling:</t>
    </r>
    <r>
      <rPr>
        <sz val="11"/>
        <rFont val="Calibri"/>
        <family val="2"/>
        <scheme val="minor"/>
      </rPr>
      <t xml:space="preserve"> de Aanbestedingsleidraad, Concept Raamovereenkomst, het PvE en overige aanbestedingsdocumentatie.</t>
    </r>
  </si>
  <si>
    <r>
      <rPr>
        <b/>
        <sz val="11"/>
        <rFont val="Calibri"/>
        <family val="2"/>
        <scheme val="minor"/>
      </rPr>
      <t xml:space="preserve">Integrale fixed en all-in tarieven: </t>
    </r>
    <r>
      <rPr>
        <sz val="11"/>
        <rFont val="Calibri"/>
        <family val="2"/>
        <scheme val="minor"/>
      </rPr>
      <t>Alle in het Aanbestedingsdocument (incl. bijlagen) beschreven dienstverlening en/of te leveren producten dienen in de ingevulde fixed tarieven te zijn opgenomen. Alle bedragen zijn dus integrale tarieven, inclusief alle indirecte, achterliggende en vaste algemene kosten zoals (</t>
    </r>
    <r>
      <rPr>
        <u/>
        <sz val="11"/>
        <rFont val="Calibri"/>
        <family val="2"/>
        <scheme val="minor"/>
      </rPr>
      <t>niet-limitatief</t>
    </r>
    <r>
      <rPr>
        <sz val="11"/>
        <rFont val="Calibri"/>
        <family val="2"/>
        <scheme val="minor"/>
      </rPr>
      <t>): eenmalige kosten, algemene (bedrijfs-)kosten, voorbereiding, periodiek overleg en (management/overige) rapportage naar opdrachtgever, verzekeringen, reis- en verblijfskosten, ICT-/telefoonkosten, licenties, verbruiksmaterialen, administratiekosten, secretariaat, recruitment. Kosten die niet in de tarieven zijn opgenomen worden niet vergoed, tenzij uitdrukkelijk anders schriftelijk overeengekomen.</t>
    </r>
  </si>
  <si>
    <r>
      <t xml:space="preserve">BIJLAGE 9C - </t>
    </r>
    <r>
      <rPr>
        <b/>
        <sz val="14"/>
        <color rgb="FF000000"/>
        <rFont val="Arial"/>
        <family val="2"/>
      </rPr>
      <t xml:space="preserve">Prijzenblad Perceel 3 </t>
    </r>
    <r>
      <rPr>
        <b/>
        <sz val="14"/>
        <color theme="1"/>
        <rFont val="Arial"/>
        <family val="2"/>
      </rPr>
      <t>- INSTRUCTIES</t>
    </r>
  </si>
  <si>
    <t>BIJLAGE 9C - Prijzenblad Perceel 3 ERD WW- Invulblad</t>
  </si>
  <si>
    <r>
      <rPr>
        <b/>
        <sz val="11"/>
        <rFont val="Calibri"/>
        <family val="2"/>
        <scheme val="minor"/>
      </rPr>
      <t>Basis:</t>
    </r>
    <r>
      <rPr>
        <sz val="11"/>
        <rFont val="Calibri"/>
        <family val="2"/>
        <scheme val="minor"/>
      </rPr>
      <t xml:space="preserve"> Inschrijver dient alle gevraagde fixed tarieven op te geven in tabblad 2 (invulblad) in de lichtoranje gemarkeerde velden. Deze instructie is bindend. Indien wordt afgeweken van de instructie wordt de Inschrijving terzijde gelegd en komt Inschrijver niet voor gunning in aanmerking. De opgegeven aantallen zijn zo representatief mogelijk, maar vormen een indicatie en bieden geen garanties. De betreffende prijsstelling geldt voor de daadwerkelijke dienstverlening die onder de Raamovereenkomst wordt uitgevoerd.
</t>
    </r>
  </si>
  <si>
    <r>
      <rPr>
        <b/>
        <sz val="11"/>
        <rFont val="Calibri"/>
        <family val="2"/>
        <scheme val="minor"/>
      </rPr>
      <t>Invulling velden:</t>
    </r>
    <r>
      <rPr>
        <sz val="11"/>
        <rFont val="Calibri"/>
        <family val="2"/>
        <scheme val="minor"/>
      </rPr>
      <t xml:space="preserve"> Inschrijver dient alleen de lichtoranje gemarkeerde cellen in te vullen. Alleen de lichtoranje gemarkeerde cellen mogen en dienen allen te worden ingevuld, daar waar een invulling 0 is dient er 0 ingevuld te worden en geen cel leeggelaten. Enkele zaken, waaronder de totale inschrijfsom, worden automatisch uitgerekend. Inschrijver mag niets wijzigen aan de bestaande formules, inhoud en structuur van het prijzenblad.</t>
    </r>
  </si>
  <si>
    <r>
      <rPr>
        <b/>
        <sz val="11"/>
        <rFont val="Calibri"/>
        <family val="2"/>
        <scheme val="minor"/>
      </rPr>
      <t>Alle genoemde hoeveelheden en percentages (als wegingen) zijn indicatief</t>
    </r>
    <r>
      <rPr>
        <sz val="11"/>
        <rFont val="Calibri"/>
        <family val="2"/>
        <scheme val="minor"/>
      </rPr>
      <t>, hieraan kunnen geen rechten worden ontleend.</t>
    </r>
  </si>
  <si>
    <r>
      <rPr>
        <b/>
        <sz val="11"/>
        <rFont val="Calibri"/>
        <family val="2"/>
        <scheme val="minor"/>
      </rPr>
      <t xml:space="preserve">Plaatsingsfee en voorwaarden vergoeding: </t>
    </r>
    <r>
      <rPr>
        <sz val="11"/>
        <rFont val="Calibri"/>
        <family val="2"/>
        <scheme val="minor"/>
      </rPr>
      <t>Conform hetgeen uitgebreid beschreven in het PVE is er voor Perceel 3 een plaatsingsfee van toepassing met daarbij voorwaarden voor deze vergoeiding. In de rekentabel is een inschatting gemaakt van het aantal verwachte plaatsingen. Hiermee is als indicatie gerkekend om te komen tot een totaalbedrage. Hier kunnen verder geen rechten aan worden ontleend.</t>
    </r>
  </si>
  <si>
    <r>
      <rPr>
        <b/>
        <sz val="11"/>
        <rFont val="Calibri"/>
        <family val="2"/>
        <scheme val="minor"/>
      </rPr>
      <t xml:space="preserve">Arcering vlakken: </t>
    </r>
    <r>
      <rPr>
        <sz val="11"/>
        <rFont val="Calibri"/>
        <family val="2"/>
        <scheme val="minor"/>
      </rPr>
      <t>Daar waar de vlakken goen gearceerd zijn betreft het standaard onderdelen, daar waar vlakken lichtgeel gekleurd zijn betreft het optionele onderdelen.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</si>
</sst>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dd\-mm\-yy;@"/>
    <numFmt numFmtId="166" formatCode="0.0%"/>
  </numFmts>
  <fonts count="12" x14ac:knownFonts="1">
    <font>
      <sz val="10"/>
      <color theme="1"/>
      <name val="Arial"/>
      <family val="2"/>
    </font>
    <font>
      <b/>
      <sz val="10"/>
      <color theme="1"/>
      <name val="Arial"/>
      <family val="2"/>
    </font>
    <font>
      <b/>
      <sz val="10"/>
      <name val="Arial"/>
      <family val="2"/>
    </font>
    <font>
      <b/>
      <i/>
      <u/>
      <sz val="10"/>
      <color theme="1"/>
      <name val="Arial"/>
      <family val="2"/>
    </font>
    <font>
      <b/>
      <sz val="14"/>
      <color theme="1"/>
      <name val="Arial"/>
      <family val="2"/>
    </font>
    <font>
      <b/>
      <sz val="14"/>
      <color rgb="FF000000"/>
      <name val="Arial"/>
      <family val="2"/>
    </font>
    <font>
      <sz val="11"/>
      <name val="Calibri"/>
      <family val="2"/>
      <scheme val="minor"/>
    </font>
    <font>
      <b/>
      <sz val="11"/>
      <name val="Calibri"/>
      <family val="2"/>
      <scheme val="minor"/>
    </font>
    <font>
      <u/>
      <sz val="11"/>
      <name val="Calibri"/>
      <family val="2"/>
      <scheme val="minor"/>
    </font>
    <font>
      <i/>
      <sz val="10"/>
      <color theme="1"/>
      <name val="Arial"/>
      <family val="2"/>
    </font>
    <font>
      <sz val="10"/>
      <color rgb="FF000000"/>
      <name val="Arial"/>
      <family val="2"/>
    </font>
    <font>
      <sz val="10"/>
      <color theme="1"/>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rgb="FF00CCFF"/>
        <bgColor rgb="FF00CCFF"/>
      </patternFill>
    </fill>
    <fill>
      <patternFill patternType="solid">
        <fgColor theme="0" tint="-4.9989318521683403E-2"/>
        <bgColor indexed="64"/>
      </patternFill>
    </fill>
    <fill>
      <patternFill patternType="solid">
        <fgColor rgb="FF00B0F0"/>
        <bgColor rgb="FF00CCFF"/>
      </patternFill>
    </fill>
    <fill>
      <patternFill patternType="solid">
        <fgColor theme="5" tint="0.7999816888943144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7"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diagonal/>
    </border>
  </borders>
  <cellStyleXfs count="2">
    <xf numFmtId="0" fontId="0" fillId="0" borderId="0"/>
    <xf numFmtId="9" fontId="11" fillId="0" borderId="0" applyFont="0" applyFill="0" applyBorder="0" applyAlignment="0" applyProtection="0"/>
  </cellStyleXfs>
  <cellXfs count="67">
    <xf numFmtId="0" fontId="0" fillId="0" borderId="0" xfId="0"/>
    <xf numFmtId="0" fontId="0" fillId="0" borderId="0" xfId="0" applyAlignment="1">
      <alignment vertical="top"/>
    </xf>
    <xf numFmtId="0" fontId="1" fillId="0" borderId="0" xfId="0" applyFont="1" applyAlignment="1">
      <alignment vertical="top" wrapText="1"/>
    </xf>
    <xf numFmtId="0" fontId="0" fillId="0" borderId="0" xfId="0" applyAlignment="1">
      <alignment vertical="top" wrapText="1"/>
    </xf>
    <xf numFmtId="164" fontId="0" fillId="0" borderId="1" xfId="0" applyNumberFormat="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1" fillId="2" borderId="1" xfId="0" applyFont="1" applyFill="1" applyBorder="1" applyAlignment="1">
      <alignment vertical="top" wrapText="1"/>
    </xf>
    <xf numFmtId="0" fontId="0" fillId="0" borderId="1" xfId="0" applyBorder="1" applyAlignment="1">
      <alignment vertical="top"/>
    </xf>
    <xf numFmtId="0" fontId="6" fillId="0" borderId="4" xfId="0" applyFont="1" applyBorder="1" applyAlignment="1">
      <alignment vertical="top" wrapText="1"/>
    </xf>
    <xf numFmtId="0" fontId="2" fillId="0" borderId="1" xfId="0" applyFont="1" applyBorder="1" applyAlignment="1">
      <alignment horizontal="left" vertical="top" wrapText="1"/>
    </xf>
    <xf numFmtId="0" fontId="1" fillId="0" borderId="0" xfId="0" applyFont="1" applyAlignment="1">
      <alignment horizontal="left" vertical="top" wrapText="1"/>
    </xf>
    <xf numFmtId="0" fontId="1" fillId="4" borderId="1" xfId="0" applyFont="1" applyFill="1" applyBorder="1" applyAlignment="1">
      <alignment wrapText="1"/>
    </xf>
    <xf numFmtId="0" fontId="1" fillId="4" borderId="1" xfId="0" applyFont="1" applyFill="1" applyBorder="1" applyAlignment="1">
      <alignment vertical="top"/>
    </xf>
    <xf numFmtId="0" fontId="6" fillId="0" borderId="1" xfId="0" applyFont="1" applyBorder="1" applyAlignment="1">
      <alignment horizontal="left" vertical="top" wrapText="1"/>
    </xf>
    <xf numFmtId="0" fontId="6" fillId="0" borderId="1" xfId="0" applyFont="1" applyBorder="1" applyAlignment="1">
      <alignment vertical="top" wrapText="1"/>
    </xf>
    <xf numFmtId="0" fontId="0" fillId="0" borderId="1" xfId="0" applyBorder="1" applyAlignment="1">
      <alignment vertical="top" wrapText="1"/>
    </xf>
    <xf numFmtId="0" fontId="0" fillId="0" borderId="2" xfId="0" applyBorder="1" applyAlignment="1">
      <alignment horizontal="left" vertical="top" wrapText="1"/>
    </xf>
    <xf numFmtId="164" fontId="1" fillId="7" borderId="1" xfId="0" applyNumberFormat="1" applyFont="1" applyFill="1" applyBorder="1" applyAlignment="1">
      <alignment horizontal="left" vertical="top" wrapText="1"/>
    </xf>
    <xf numFmtId="0" fontId="1" fillId="0" borderId="1" xfId="0" applyFont="1" applyBorder="1" applyAlignment="1">
      <alignment vertical="top" wrapText="1"/>
    </xf>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0" fillId="0" borderId="0" xfId="0" applyAlignment="1">
      <alignment horizontal="left" vertical="top"/>
    </xf>
    <xf numFmtId="0" fontId="1" fillId="0" borderId="1" xfId="0" applyFont="1" applyBorder="1" applyAlignment="1">
      <alignment horizontal="left" vertical="top"/>
    </xf>
    <xf numFmtId="0" fontId="3" fillId="0" borderId="0" xfId="0" applyFont="1" applyAlignment="1">
      <alignment horizontal="left" vertical="top"/>
    </xf>
    <xf numFmtId="0" fontId="0" fillId="7" borderId="1" xfId="0" applyFill="1" applyBorder="1" applyAlignment="1">
      <alignment vertical="top" wrapText="1"/>
    </xf>
    <xf numFmtId="164" fontId="0" fillId="7" borderId="1" xfId="0" applyNumberFormat="1" applyFill="1" applyBorder="1" applyAlignment="1">
      <alignment vertical="top" wrapText="1"/>
    </xf>
    <xf numFmtId="164" fontId="1" fillId="0" borderId="1" xfId="0" applyNumberFormat="1" applyFont="1" applyBorder="1" applyAlignment="1">
      <alignment vertical="top" wrapText="1"/>
    </xf>
    <xf numFmtId="164" fontId="1" fillId="0" borderId="1" xfId="0" applyNumberFormat="1" applyFont="1" applyBorder="1" applyAlignment="1">
      <alignment horizontal="left" vertical="top" wrapText="1"/>
    </xf>
    <xf numFmtId="164" fontId="0" fillId="0" borderId="1" xfId="0" applyNumberFormat="1" applyBorder="1" applyAlignment="1">
      <alignment vertical="top" wrapText="1"/>
    </xf>
    <xf numFmtId="9" fontId="0" fillId="0" borderId="1" xfId="0" applyNumberFormat="1" applyBorder="1" applyAlignment="1">
      <alignment vertical="top" wrapText="1"/>
    </xf>
    <xf numFmtId="164" fontId="1" fillId="0" borderId="0" xfId="0" applyNumberFormat="1" applyFont="1" applyAlignment="1">
      <alignment vertical="top" wrapText="1"/>
    </xf>
    <xf numFmtId="0" fontId="1" fillId="7" borderId="1" xfId="0" applyFont="1" applyFill="1" applyBorder="1" applyAlignment="1">
      <alignment vertical="top" wrapText="1"/>
    </xf>
    <xf numFmtId="164" fontId="1" fillId="7" borderId="1" xfId="0" applyNumberFormat="1" applyFont="1" applyFill="1" applyBorder="1" applyAlignment="1">
      <alignment vertical="top" wrapText="1"/>
    </xf>
    <xf numFmtId="9" fontId="9" fillId="0" borderId="1" xfId="0" applyNumberFormat="1" applyFont="1" applyBorder="1" applyAlignment="1">
      <alignment vertical="top" wrapText="1"/>
    </xf>
    <xf numFmtId="166" fontId="0" fillId="0" borderId="1" xfId="1" applyNumberFormat="1" applyFont="1" applyBorder="1" applyAlignment="1">
      <alignment vertical="top" wrapText="1"/>
    </xf>
    <xf numFmtId="9" fontId="9" fillId="0" borderId="0" xfId="0" applyNumberFormat="1" applyFont="1" applyAlignment="1">
      <alignment vertical="top" wrapText="1"/>
    </xf>
    <xf numFmtId="9" fontId="0" fillId="0" borderId="1" xfId="0" applyNumberFormat="1" applyBorder="1" applyAlignment="1">
      <alignment vertical="top"/>
    </xf>
    <xf numFmtId="0" fontId="1" fillId="0" borderId="2" xfId="0" applyFont="1" applyBorder="1" applyAlignment="1">
      <alignment horizontal="left" vertical="top"/>
    </xf>
    <xf numFmtId="0" fontId="0" fillId="8" borderId="2" xfId="0" applyFill="1" applyBorder="1" applyAlignment="1">
      <alignment horizontal="left" vertical="top" wrapText="1"/>
    </xf>
    <xf numFmtId="0" fontId="0" fillId="8" borderId="4" xfId="0" applyFill="1" applyBorder="1" applyAlignment="1">
      <alignment horizontal="left" vertical="top" wrapText="1"/>
    </xf>
    <xf numFmtId="0" fontId="1" fillId="2" borderId="6" xfId="0" applyFont="1" applyFill="1" applyBorder="1" applyAlignment="1">
      <alignment vertical="top" wrapText="1"/>
    </xf>
    <xf numFmtId="0" fontId="1" fillId="7" borderId="1" xfId="0" applyFont="1" applyFill="1" applyBorder="1" applyAlignment="1">
      <alignment horizontal="left" vertical="top" wrapText="1"/>
    </xf>
    <xf numFmtId="164" fontId="0" fillId="0" borderId="0" xfId="0" applyNumberFormat="1" applyAlignment="1">
      <alignment vertical="top" wrapText="1"/>
    </xf>
    <xf numFmtId="164" fontId="0" fillId="0" borderId="0" xfId="0" applyNumberFormat="1" applyAlignment="1">
      <alignment vertical="top"/>
    </xf>
    <xf numFmtId="0" fontId="0" fillId="10" borderId="2" xfId="0" applyFill="1" applyBorder="1" applyAlignment="1">
      <alignment horizontal="left" vertical="top" wrapText="1"/>
    </xf>
    <xf numFmtId="0" fontId="0" fillId="10" borderId="4" xfId="0" applyFill="1" applyBorder="1" applyAlignment="1">
      <alignment horizontal="left" vertical="top" wrapText="1"/>
    </xf>
    <xf numFmtId="0" fontId="0" fillId="8" borderId="2" xfId="0" applyFill="1" applyBorder="1" applyAlignment="1">
      <alignment horizontal="left" vertical="top" wrapText="1"/>
    </xf>
    <xf numFmtId="0" fontId="0" fillId="8" borderId="4" xfId="0" applyFill="1" applyBorder="1" applyAlignment="1">
      <alignment horizontal="left" vertical="top" wrapText="1"/>
    </xf>
    <xf numFmtId="0" fontId="1" fillId="2" borderId="2"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7" borderId="2" xfId="0" applyFont="1" applyFill="1" applyBorder="1" applyAlignment="1">
      <alignment horizontal="left" vertical="top" wrapText="1"/>
    </xf>
    <xf numFmtId="0" fontId="1" fillId="7" borderId="4" xfId="0" applyFont="1" applyFill="1" applyBorder="1" applyAlignment="1">
      <alignment horizontal="left" vertical="top" wrapText="1"/>
    </xf>
    <xf numFmtId="0" fontId="1" fillId="9" borderId="2" xfId="0" applyFont="1" applyFill="1" applyBorder="1" applyAlignment="1">
      <alignment horizontal="center" vertical="top" wrapText="1"/>
    </xf>
    <xf numFmtId="0" fontId="1" fillId="9" borderId="3" xfId="0" applyFont="1" applyFill="1" applyBorder="1" applyAlignment="1">
      <alignment horizontal="center" vertical="top" wrapText="1"/>
    </xf>
    <xf numFmtId="0" fontId="1" fillId="9" borderId="4" xfId="0" applyFont="1" applyFill="1" applyBorder="1" applyAlignment="1">
      <alignment horizontal="center" vertical="top" wrapText="1"/>
    </xf>
    <xf numFmtId="0" fontId="1" fillId="9" borderId="1" xfId="0" applyFont="1" applyFill="1" applyBorder="1" applyAlignment="1">
      <alignment horizontal="center" vertical="top" wrapText="1"/>
    </xf>
    <xf numFmtId="0" fontId="4" fillId="5" borderId="5" xfId="0" applyFont="1" applyFill="1" applyBorder="1" applyAlignment="1">
      <alignment horizontal="center" vertical="top"/>
    </xf>
    <xf numFmtId="0" fontId="4" fillId="5" borderId="0" xfId="0" applyFont="1" applyFill="1" applyAlignment="1">
      <alignment horizontal="center" vertical="top"/>
    </xf>
    <xf numFmtId="0" fontId="1" fillId="0" borderId="1" xfId="0" applyFont="1" applyBorder="1" applyAlignment="1">
      <alignment vertical="top" wrapText="1"/>
    </xf>
    <xf numFmtId="0" fontId="2" fillId="0" borderId="1" xfId="0" applyFont="1" applyBorder="1" applyAlignment="1">
      <alignment horizontal="center" vertical="top" wrapText="1"/>
    </xf>
    <xf numFmtId="0" fontId="0" fillId="0" borderId="1" xfId="0" applyBorder="1" applyAlignment="1">
      <alignment horizontal="center" vertical="top"/>
    </xf>
    <xf numFmtId="0" fontId="9" fillId="0" borderId="0" xfId="0" applyFont="1" applyAlignment="1">
      <alignment horizontal="left" vertical="top" wrapText="1"/>
    </xf>
    <xf numFmtId="0" fontId="4" fillId="3" borderId="0" xfId="0" applyFont="1" applyFill="1" applyAlignment="1">
      <alignment horizontal="center" vertical="top" wrapText="1"/>
    </xf>
    <xf numFmtId="0" fontId="4" fillId="3" borderId="7" xfId="0" applyFont="1" applyFill="1" applyBorder="1" applyAlignment="1">
      <alignment horizontal="center" vertical="top" wrapText="1"/>
    </xf>
    <xf numFmtId="164" fontId="0" fillId="6" borderId="1" xfId="0" applyNumberFormat="1" applyFill="1" applyBorder="1" applyAlignment="1" applyProtection="1">
      <alignment vertical="top" wrapText="1"/>
      <protection locked="0"/>
    </xf>
    <xf numFmtId="165" fontId="10" fillId="6" borderId="1" xfId="0" applyNumberFormat="1" applyFont="1" applyFill="1" applyBorder="1" applyAlignment="1" applyProtection="1">
      <alignment horizontal="left" vertical="top" wrapText="1"/>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7BE38-F306-4A5A-97D5-8B80733BE675}">
  <dimension ref="B2:C14"/>
  <sheetViews>
    <sheetView tabSelected="1" topLeftCell="A8" zoomScaleNormal="100" workbookViewId="0">
      <selection activeCell="C18" sqref="C18"/>
    </sheetView>
  </sheetViews>
  <sheetFormatPr defaultColWidth="9.109375" defaultRowHeight="13.2" x14ac:dyDescent="0.25"/>
  <cols>
    <col min="1" max="1" width="1.88671875" style="1" customWidth="1"/>
    <col min="2" max="2" width="3.109375" style="1" customWidth="1"/>
    <col min="3" max="3" width="120.109375" style="1" customWidth="1"/>
    <col min="4" max="16384" width="9.109375" style="1"/>
  </cols>
  <sheetData>
    <row r="2" spans="2:3" ht="18" customHeight="1" x14ac:dyDescent="0.25">
      <c r="B2" s="63" t="s">
        <v>95</v>
      </c>
      <c r="C2" s="64"/>
    </row>
    <row r="3" spans="2:3" x14ac:dyDescent="0.25">
      <c r="C3" s="11"/>
    </row>
    <row r="4" spans="2:3" x14ac:dyDescent="0.25">
      <c r="B4" s="13" t="s">
        <v>78</v>
      </c>
      <c r="C4" s="12" t="s">
        <v>1</v>
      </c>
    </row>
    <row r="5" spans="2:3" ht="72" x14ac:dyDescent="0.25">
      <c r="B5" s="8">
        <v>1</v>
      </c>
      <c r="C5" s="14" t="s">
        <v>97</v>
      </c>
    </row>
    <row r="6" spans="2:3" ht="28.8" x14ac:dyDescent="0.25">
      <c r="B6" s="8">
        <v>2</v>
      </c>
      <c r="C6" s="9" t="s">
        <v>2</v>
      </c>
    </row>
    <row r="7" spans="2:3" ht="57.6" x14ac:dyDescent="0.25">
      <c r="B7" s="8">
        <v>3</v>
      </c>
      <c r="C7" s="9" t="s">
        <v>92</v>
      </c>
    </row>
    <row r="8" spans="2:3" ht="86.4" x14ac:dyDescent="0.25">
      <c r="B8" s="8">
        <v>4</v>
      </c>
      <c r="C8" s="9" t="s">
        <v>94</v>
      </c>
    </row>
    <row r="9" spans="2:3" ht="57.6" x14ac:dyDescent="0.25">
      <c r="B9" s="8">
        <v>5</v>
      </c>
      <c r="C9" s="9" t="s">
        <v>98</v>
      </c>
    </row>
    <row r="10" spans="2:3" ht="57.6" x14ac:dyDescent="0.25">
      <c r="B10" s="8">
        <v>6</v>
      </c>
      <c r="C10" s="15" t="s">
        <v>3</v>
      </c>
    </row>
    <row r="11" spans="2:3" ht="63.75" customHeight="1" x14ac:dyDescent="0.25">
      <c r="B11" s="8">
        <v>7</v>
      </c>
      <c r="C11" s="15" t="s">
        <v>100</v>
      </c>
    </row>
    <row r="12" spans="2:3" ht="14.4" x14ac:dyDescent="0.25">
      <c r="B12" s="8">
        <v>8</v>
      </c>
      <c r="C12" s="15" t="s">
        <v>99</v>
      </c>
    </row>
    <row r="13" spans="2:3" ht="28.8" x14ac:dyDescent="0.25">
      <c r="B13" s="8">
        <v>9</v>
      </c>
      <c r="C13" s="15" t="s">
        <v>93</v>
      </c>
    </row>
    <row r="14" spans="2:3" ht="28.8" x14ac:dyDescent="0.25">
      <c r="B14" s="8">
        <v>10</v>
      </c>
      <c r="C14" s="15" t="s">
        <v>101</v>
      </c>
    </row>
  </sheetData>
  <sheetProtection algorithmName="SHA-512" hashValue="Ar4lJjvDkhzr2tMIwrGBGiAVd67mTAJsWZZhIE6bCHCViuETgtv0w1+DvYaKmk2DKKY55RymXjurHNg+FVwdlw==" saltValue="eyEgU97XU62sjg4DRgEFzg==" spinCount="100000" sheet="1" objects="1" scenarios="1"/>
  <mergeCells count="1">
    <mergeCell ref="B2:C2"/>
  </mergeCells>
  <pageMargins left="0.7" right="0.7" top="0.75" bottom="0.75" header="0.3" footer="0.3"/>
  <pageSetup paperSize="9" scale="9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9B5EB-56E2-4F7D-9242-DA69A37499F1}">
  <dimension ref="B2:N109"/>
  <sheetViews>
    <sheetView zoomScale="115" zoomScaleNormal="115" workbookViewId="0">
      <selection activeCell="G98" sqref="G98"/>
    </sheetView>
  </sheetViews>
  <sheetFormatPr defaultColWidth="9.109375" defaultRowHeight="13.2" x14ac:dyDescent="0.25"/>
  <cols>
    <col min="1" max="1" width="3.6640625" style="1" customWidth="1"/>
    <col min="2" max="2" width="4.109375" style="22" customWidth="1"/>
    <col min="3" max="4" width="29.5546875" style="1" customWidth="1"/>
    <col min="5" max="7" width="23" style="1" customWidth="1"/>
    <col min="8" max="8" width="19.5546875" style="1" customWidth="1"/>
    <col min="9" max="9" width="22" style="1" customWidth="1"/>
    <col min="10" max="10" width="25.33203125" style="1" customWidth="1"/>
    <col min="11" max="16384" width="9.109375" style="1"/>
  </cols>
  <sheetData>
    <row r="2" spans="2:9" ht="17.399999999999999" x14ac:dyDescent="0.25">
      <c r="B2" s="57" t="s">
        <v>96</v>
      </c>
      <c r="C2" s="58"/>
      <c r="D2" s="58"/>
      <c r="E2" s="58"/>
      <c r="F2" s="58"/>
      <c r="G2" s="58"/>
      <c r="H2" s="58"/>
      <c r="I2" s="58"/>
    </row>
    <row r="4" spans="2:9" s="3" customFormat="1" ht="12.75" customHeight="1" x14ac:dyDescent="0.25">
      <c r="B4" s="53" t="s">
        <v>89</v>
      </c>
      <c r="C4" s="54"/>
      <c r="D4" s="54"/>
      <c r="E4" s="54"/>
      <c r="F4" s="54"/>
      <c r="G4" s="54"/>
      <c r="H4" s="54"/>
      <c r="I4" s="55"/>
    </row>
    <row r="5" spans="2:9" s="3" customFormat="1" ht="105.6" x14ac:dyDescent="0.25">
      <c r="B5" s="20" t="s">
        <v>0</v>
      </c>
      <c r="C5" s="49" t="s">
        <v>4</v>
      </c>
      <c r="D5" s="50"/>
      <c r="E5" s="41" t="s">
        <v>5</v>
      </c>
      <c r="F5" s="41" t="s">
        <v>74</v>
      </c>
      <c r="G5" s="41" t="s">
        <v>73</v>
      </c>
      <c r="H5" s="41" t="s">
        <v>81</v>
      </c>
      <c r="I5" s="41" t="s">
        <v>6</v>
      </c>
    </row>
    <row r="6" spans="2:9" s="3" customFormat="1" x14ac:dyDescent="0.25">
      <c r="B6" s="32" t="s">
        <v>7</v>
      </c>
      <c r="C6" s="51" t="s">
        <v>8</v>
      </c>
      <c r="D6" s="52"/>
      <c r="E6" s="33"/>
      <c r="F6" s="32"/>
      <c r="G6" s="32"/>
      <c r="H6" s="32"/>
      <c r="I6" s="32"/>
    </row>
    <row r="7" spans="2:9" s="3" customFormat="1" x14ac:dyDescent="0.25">
      <c r="B7" s="5" t="s">
        <v>9</v>
      </c>
      <c r="C7" s="47" t="s">
        <v>10</v>
      </c>
      <c r="D7" s="48"/>
      <c r="E7" s="65">
        <v>0</v>
      </c>
      <c r="F7" s="29">
        <f t="shared" ref="F7" si="0">E7*70%</f>
        <v>0</v>
      </c>
      <c r="G7" s="29">
        <f t="shared" ref="G7" si="1">E7*30%</f>
        <v>0</v>
      </c>
      <c r="H7" s="30">
        <v>1</v>
      </c>
      <c r="I7" s="29">
        <f>H7*F7</f>
        <v>0</v>
      </c>
    </row>
    <row r="8" spans="2:9" s="3" customFormat="1" x14ac:dyDescent="0.25">
      <c r="B8" s="5" t="s">
        <v>11</v>
      </c>
      <c r="C8" s="39" t="s">
        <v>83</v>
      </c>
      <c r="D8" s="40"/>
      <c r="E8" s="65">
        <v>0</v>
      </c>
      <c r="F8" s="29">
        <f>E8*70%</f>
        <v>0</v>
      </c>
      <c r="G8" s="29">
        <f>E8*30%</f>
        <v>0</v>
      </c>
      <c r="H8" s="30">
        <v>1</v>
      </c>
      <c r="I8" s="29">
        <f>H8*F8</f>
        <v>0</v>
      </c>
    </row>
    <row r="9" spans="2:9" s="3" customFormat="1" x14ac:dyDescent="0.25">
      <c r="B9" s="5" t="s">
        <v>48</v>
      </c>
      <c r="C9" s="47" t="s">
        <v>84</v>
      </c>
      <c r="D9" s="48"/>
      <c r="E9" s="65">
        <v>0</v>
      </c>
      <c r="F9" s="29">
        <f>E9*70%</f>
        <v>0</v>
      </c>
      <c r="G9" s="29">
        <f>E9*30%</f>
        <v>0</v>
      </c>
      <c r="H9" s="30">
        <v>1</v>
      </c>
      <c r="I9" s="29">
        <f>H9*F9</f>
        <v>0</v>
      </c>
    </row>
    <row r="10" spans="2:9" s="3" customFormat="1" x14ac:dyDescent="0.25">
      <c r="B10" s="16" t="s">
        <v>85</v>
      </c>
      <c r="C10" s="45" t="s">
        <v>86</v>
      </c>
      <c r="D10" s="46"/>
      <c r="E10" s="65">
        <v>0</v>
      </c>
      <c r="F10" s="29">
        <f t="shared" ref="F10" si="2">E10*70%</f>
        <v>0</v>
      </c>
      <c r="G10" s="29">
        <f t="shared" ref="G10" si="3">E10*30%</f>
        <v>0</v>
      </c>
      <c r="H10" s="30">
        <v>0.5</v>
      </c>
      <c r="I10" s="29">
        <f t="shared" ref="I10" si="4">H10*F10</f>
        <v>0</v>
      </c>
    </row>
    <row r="11" spans="2:9" s="3" customFormat="1" x14ac:dyDescent="0.25">
      <c r="B11" s="32" t="s">
        <v>12</v>
      </c>
      <c r="C11" s="51" t="s">
        <v>13</v>
      </c>
      <c r="D11" s="52"/>
      <c r="E11" s="25"/>
      <c r="F11" s="25"/>
      <c r="G11" s="25"/>
      <c r="H11" s="25"/>
      <c r="I11" s="25"/>
    </row>
    <row r="12" spans="2:9" s="3" customFormat="1" x14ac:dyDescent="0.25">
      <c r="B12" s="5" t="s">
        <v>14</v>
      </c>
      <c r="C12" s="47" t="s">
        <v>15</v>
      </c>
      <c r="D12" s="48"/>
      <c r="E12" s="65">
        <v>0</v>
      </c>
      <c r="F12" s="29">
        <f t="shared" ref="F12:F14" si="5">E12*70%</f>
        <v>0</v>
      </c>
      <c r="G12" s="29">
        <f t="shared" ref="G12:G14" si="6">E12*30%</f>
        <v>0</v>
      </c>
      <c r="H12" s="30">
        <v>0.8</v>
      </c>
      <c r="I12" s="29">
        <f t="shared" ref="I12:I14" si="7">H12*F12</f>
        <v>0</v>
      </c>
    </row>
    <row r="13" spans="2:9" s="3" customFormat="1" x14ac:dyDescent="0.25">
      <c r="B13" s="5" t="s">
        <v>16</v>
      </c>
      <c r="C13" s="47" t="s">
        <v>17</v>
      </c>
      <c r="D13" s="48"/>
      <c r="E13" s="65">
        <v>0</v>
      </c>
      <c r="F13" s="29">
        <f t="shared" si="5"/>
        <v>0</v>
      </c>
      <c r="G13" s="29">
        <f t="shared" si="6"/>
        <v>0</v>
      </c>
      <c r="H13" s="30">
        <v>0.8</v>
      </c>
      <c r="I13" s="29">
        <f t="shared" si="7"/>
        <v>0</v>
      </c>
    </row>
    <row r="14" spans="2:9" s="3" customFormat="1" x14ac:dyDescent="0.25">
      <c r="B14" s="5" t="s">
        <v>18</v>
      </c>
      <c r="C14" s="47" t="s">
        <v>65</v>
      </c>
      <c r="D14" s="48"/>
      <c r="E14" s="65">
        <v>0</v>
      </c>
      <c r="F14" s="29">
        <f t="shared" si="5"/>
        <v>0</v>
      </c>
      <c r="G14" s="29">
        <f t="shared" si="6"/>
        <v>0</v>
      </c>
      <c r="H14" s="30">
        <v>0.8</v>
      </c>
      <c r="I14" s="29">
        <f t="shared" si="7"/>
        <v>0</v>
      </c>
    </row>
    <row r="15" spans="2:9" s="3" customFormat="1" x14ac:dyDescent="0.25">
      <c r="B15" s="32" t="s">
        <v>19</v>
      </c>
      <c r="C15" s="51" t="s">
        <v>20</v>
      </c>
      <c r="D15" s="52"/>
      <c r="E15" s="26"/>
      <c r="F15" s="26"/>
      <c r="G15" s="25"/>
      <c r="H15" s="25"/>
      <c r="I15" s="25"/>
    </row>
    <row r="16" spans="2:9" s="3" customFormat="1" x14ac:dyDescent="0.25">
      <c r="B16" s="16" t="s">
        <v>21</v>
      </c>
      <c r="C16" s="47" t="s">
        <v>66</v>
      </c>
      <c r="D16" s="48"/>
      <c r="E16" s="65">
        <v>0</v>
      </c>
      <c r="F16" s="29">
        <f t="shared" ref="F16:F17" si="8">E16*70%</f>
        <v>0</v>
      </c>
      <c r="G16" s="29">
        <f t="shared" ref="G16:G17" si="9">E16*30%</f>
        <v>0</v>
      </c>
      <c r="H16" s="30">
        <v>1</v>
      </c>
      <c r="I16" s="29">
        <f t="shared" ref="I16:I17" si="10">H16*F16</f>
        <v>0</v>
      </c>
    </row>
    <row r="17" spans="2:14" s="3" customFormat="1" x14ac:dyDescent="0.25">
      <c r="B17" s="16" t="s">
        <v>22</v>
      </c>
      <c r="C17" s="45" t="s">
        <v>23</v>
      </c>
      <c r="D17" s="46"/>
      <c r="E17" s="65">
        <v>0</v>
      </c>
      <c r="F17" s="29">
        <f t="shared" si="8"/>
        <v>0</v>
      </c>
      <c r="G17" s="29">
        <f t="shared" si="9"/>
        <v>0</v>
      </c>
      <c r="H17" s="30">
        <v>0.3</v>
      </c>
      <c r="I17" s="29">
        <f t="shared" si="10"/>
        <v>0</v>
      </c>
    </row>
    <row r="18" spans="2:14" s="3" customFormat="1" x14ac:dyDescent="0.25">
      <c r="B18" s="32" t="s">
        <v>24</v>
      </c>
      <c r="C18" s="51" t="s">
        <v>25</v>
      </c>
      <c r="D18" s="52"/>
      <c r="E18" s="26"/>
      <c r="F18" s="26"/>
      <c r="G18" s="25"/>
      <c r="H18" s="25"/>
      <c r="I18" s="25"/>
    </row>
    <row r="19" spans="2:14" s="3" customFormat="1" x14ac:dyDescent="0.25">
      <c r="B19" s="5" t="s">
        <v>26</v>
      </c>
      <c r="C19" s="47" t="s">
        <v>27</v>
      </c>
      <c r="D19" s="48"/>
      <c r="E19" s="65">
        <v>0</v>
      </c>
      <c r="F19" s="29">
        <f t="shared" ref="F19:F22" si="11">E19*70%</f>
        <v>0</v>
      </c>
      <c r="G19" s="29">
        <f t="shared" ref="G19:G22" si="12">E19*30%</f>
        <v>0</v>
      </c>
      <c r="H19" s="30">
        <v>0.8</v>
      </c>
      <c r="I19" s="29">
        <f t="shared" ref="I19:I22" si="13">H19*F19</f>
        <v>0</v>
      </c>
    </row>
    <row r="20" spans="2:14" s="3" customFormat="1" x14ac:dyDescent="0.25">
      <c r="B20" s="5" t="s">
        <v>28</v>
      </c>
      <c r="C20" s="47" t="s">
        <v>29</v>
      </c>
      <c r="D20" s="48"/>
      <c r="E20" s="65">
        <v>0</v>
      </c>
      <c r="F20" s="29">
        <f t="shared" si="11"/>
        <v>0</v>
      </c>
      <c r="G20" s="29">
        <f t="shared" si="12"/>
        <v>0</v>
      </c>
      <c r="H20" s="30">
        <v>0.8</v>
      </c>
      <c r="I20" s="29">
        <f t="shared" si="13"/>
        <v>0</v>
      </c>
    </row>
    <row r="21" spans="2:14" s="3" customFormat="1" x14ac:dyDescent="0.25">
      <c r="B21" s="5" t="s">
        <v>30</v>
      </c>
      <c r="C21" s="47" t="s">
        <v>31</v>
      </c>
      <c r="D21" s="48"/>
      <c r="E21" s="65">
        <v>0</v>
      </c>
      <c r="F21" s="29">
        <f t="shared" si="11"/>
        <v>0</v>
      </c>
      <c r="G21" s="29">
        <f t="shared" si="12"/>
        <v>0</v>
      </c>
      <c r="H21" s="30">
        <v>0.8</v>
      </c>
      <c r="I21" s="29">
        <f t="shared" si="13"/>
        <v>0</v>
      </c>
    </row>
    <row r="22" spans="2:14" s="3" customFormat="1" ht="28.5" customHeight="1" x14ac:dyDescent="0.25">
      <c r="B22" s="5" t="s">
        <v>32</v>
      </c>
      <c r="C22" s="45" t="s">
        <v>87</v>
      </c>
      <c r="D22" s="46"/>
      <c r="E22" s="65">
        <v>0</v>
      </c>
      <c r="F22" s="29">
        <f t="shared" si="11"/>
        <v>0</v>
      </c>
      <c r="G22" s="29">
        <f t="shared" si="12"/>
        <v>0</v>
      </c>
      <c r="H22" s="30">
        <v>0.3</v>
      </c>
      <c r="I22" s="29">
        <f t="shared" si="13"/>
        <v>0</v>
      </c>
    </row>
    <row r="23" spans="2:14" s="3" customFormat="1" x14ac:dyDescent="0.25">
      <c r="B23" s="32" t="s">
        <v>33</v>
      </c>
      <c r="C23" s="51" t="s">
        <v>34</v>
      </c>
      <c r="D23" s="52"/>
      <c r="E23" s="26"/>
      <c r="F23" s="26"/>
      <c r="G23" s="25"/>
      <c r="H23" s="25"/>
      <c r="I23" s="25"/>
    </row>
    <row r="24" spans="2:14" s="3" customFormat="1" x14ac:dyDescent="0.25">
      <c r="B24" s="16" t="s">
        <v>35</v>
      </c>
      <c r="C24" s="47" t="s">
        <v>36</v>
      </c>
      <c r="D24" s="48"/>
      <c r="E24" s="65">
        <v>0</v>
      </c>
      <c r="F24" s="29">
        <f t="shared" ref="F24:F28" si="14">E24*70%</f>
        <v>0</v>
      </c>
      <c r="G24" s="29">
        <f t="shared" ref="G24:G28" si="15">E24*30%</f>
        <v>0</v>
      </c>
      <c r="H24" s="30">
        <v>0.8</v>
      </c>
      <c r="I24" s="29">
        <f t="shared" ref="I24:I28" si="16">H24*F24</f>
        <v>0</v>
      </c>
    </row>
    <row r="25" spans="2:14" s="3" customFormat="1" x14ac:dyDescent="0.25">
      <c r="B25" s="16" t="s">
        <v>37</v>
      </c>
      <c r="C25" s="47" t="s">
        <v>38</v>
      </c>
      <c r="D25" s="48"/>
      <c r="E25" s="65">
        <v>0</v>
      </c>
      <c r="F25" s="29">
        <f t="shared" si="14"/>
        <v>0</v>
      </c>
      <c r="G25" s="29">
        <f t="shared" si="15"/>
        <v>0</v>
      </c>
      <c r="H25" s="30">
        <v>0.8</v>
      </c>
      <c r="I25" s="29">
        <f t="shared" si="16"/>
        <v>0</v>
      </c>
    </row>
    <row r="26" spans="2:14" s="3" customFormat="1" x14ac:dyDescent="0.25">
      <c r="B26" s="16" t="s">
        <v>39</v>
      </c>
      <c r="C26" s="47" t="s">
        <v>40</v>
      </c>
      <c r="D26" s="48"/>
      <c r="E26" s="65">
        <v>0</v>
      </c>
      <c r="F26" s="29">
        <f t="shared" si="14"/>
        <v>0</v>
      </c>
      <c r="G26" s="29">
        <f t="shared" si="15"/>
        <v>0</v>
      </c>
      <c r="H26" s="30">
        <v>0.8</v>
      </c>
      <c r="I26" s="29">
        <f t="shared" si="16"/>
        <v>0</v>
      </c>
    </row>
    <row r="27" spans="2:14" s="3" customFormat="1" ht="31.5" customHeight="1" x14ac:dyDescent="0.25">
      <c r="B27" s="16" t="s">
        <v>41</v>
      </c>
      <c r="C27" s="45" t="s">
        <v>42</v>
      </c>
      <c r="D27" s="46"/>
      <c r="E27" s="65">
        <v>0</v>
      </c>
      <c r="F27" s="29">
        <f t="shared" si="14"/>
        <v>0</v>
      </c>
      <c r="G27" s="29">
        <f t="shared" si="15"/>
        <v>0</v>
      </c>
      <c r="H27" s="30">
        <v>0.2</v>
      </c>
      <c r="I27" s="29">
        <f t="shared" si="16"/>
        <v>0</v>
      </c>
    </row>
    <row r="28" spans="2:14" s="3" customFormat="1" ht="31.5" customHeight="1" x14ac:dyDescent="0.25">
      <c r="B28" s="16" t="s">
        <v>43</v>
      </c>
      <c r="C28" s="45" t="s">
        <v>70</v>
      </c>
      <c r="D28" s="46"/>
      <c r="E28" s="65">
        <v>0</v>
      </c>
      <c r="F28" s="29">
        <f t="shared" si="14"/>
        <v>0</v>
      </c>
      <c r="G28" s="29">
        <f t="shared" si="15"/>
        <v>0</v>
      </c>
      <c r="H28" s="30">
        <v>0.2</v>
      </c>
      <c r="I28" s="29">
        <f t="shared" si="16"/>
        <v>0</v>
      </c>
    </row>
    <row r="29" spans="2:14" s="3" customFormat="1" x14ac:dyDescent="0.25">
      <c r="B29" s="42" t="s">
        <v>44</v>
      </c>
      <c r="C29" s="51" t="s">
        <v>45</v>
      </c>
      <c r="D29" s="52"/>
      <c r="E29" s="26"/>
      <c r="F29" s="26"/>
      <c r="G29" s="25"/>
      <c r="H29" s="25"/>
      <c r="I29" s="25"/>
    </row>
    <row r="30" spans="2:14" s="3" customFormat="1" x14ac:dyDescent="0.25">
      <c r="B30" s="16" t="s">
        <v>75</v>
      </c>
      <c r="C30" s="47" t="s">
        <v>46</v>
      </c>
      <c r="D30" s="48"/>
      <c r="E30" s="65">
        <v>0</v>
      </c>
      <c r="F30" s="29">
        <f t="shared" ref="F30" si="17">E30*70%</f>
        <v>0</v>
      </c>
      <c r="G30" s="29">
        <f t="shared" ref="G30" si="18">E30*30%</f>
        <v>0</v>
      </c>
      <c r="H30" s="30">
        <v>1</v>
      </c>
      <c r="I30" s="29">
        <f t="shared" ref="I30" si="19">H30*F30</f>
        <v>0</v>
      </c>
    </row>
    <row r="31" spans="2:14" x14ac:dyDescent="0.25">
      <c r="B31" s="19" t="s">
        <v>76</v>
      </c>
      <c r="C31" s="59" t="s">
        <v>69</v>
      </c>
      <c r="D31" s="59"/>
      <c r="E31" s="59"/>
      <c r="F31" s="59"/>
      <c r="G31" s="59"/>
      <c r="H31" s="34">
        <f>AVERAGE(H7:H30)</f>
        <v>0.72105263157894739</v>
      </c>
      <c r="I31" s="27">
        <f>SUM(I7:I30)</f>
        <v>0</v>
      </c>
      <c r="K31" s="3"/>
      <c r="L31" s="3"/>
      <c r="M31" s="3"/>
      <c r="N31" s="3"/>
    </row>
    <row r="32" spans="2:14" s="3" customFormat="1" x14ac:dyDescent="0.25">
      <c r="B32" s="2"/>
      <c r="C32" s="2"/>
      <c r="D32" s="2"/>
      <c r="E32" s="31"/>
      <c r="F32" s="31"/>
      <c r="G32" s="2"/>
      <c r="H32" s="36"/>
      <c r="I32" s="31"/>
    </row>
    <row r="33" spans="2:9" s="3" customFormat="1" x14ac:dyDescent="0.25">
      <c r="B33" s="56" t="s">
        <v>88</v>
      </c>
      <c r="C33" s="56"/>
      <c r="D33" s="56"/>
      <c r="E33" s="56"/>
      <c r="F33" s="56"/>
      <c r="G33" s="56"/>
      <c r="H33" s="56"/>
      <c r="I33" s="56"/>
    </row>
    <row r="34" spans="2:9" s="3" customFormat="1" ht="105.6" x14ac:dyDescent="0.25">
      <c r="B34" s="20" t="s">
        <v>0</v>
      </c>
      <c r="C34" s="49" t="s">
        <v>4</v>
      </c>
      <c r="D34" s="50"/>
      <c r="E34" s="41" t="s">
        <v>5</v>
      </c>
      <c r="F34" s="41" t="s">
        <v>74</v>
      </c>
      <c r="G34" s="41" t="s">
        <v>73</v>
      </c>
      <c r="H34" s="41" t="s">
        <v>81</v>
      </c>
      <c r="I34" s="41" t="s">
        <v>6</v>
      </c>
    </row>
    <row r="35" spans="2:9" s="3" customFormat="1" x14ac:dyDescent="0.25">
      <c r="B35" s="32" t="s">
        <v>7</v>
      </c>
      <c r="C35" s="51" t="s">
        <v>8</v>
      </c>
      <c r="D35" s="52"/>
      <c r="E35" s="33"/>
      <c r="F35" s="32"/>
      <c r="G35" s="32"/>
      <c r="H35" s="32"/>
      <c r="I35" s="32"/>
    </row>
    <row r="36" spans="2:9" s="3" customFormat="1" x14ac:dyDescent="0.25">
      <c r="B36" s="5" t="s">
        <v>9</v>
      </c>
      <c r="C36" s="47" t="s">
        <v>10</v>
      </c>
      <c r="D36" s="48"/>
      <c r="E36" s="65">
        <v>0</v>
      </c>
      <c r="F36" s="29">
        <f t="shared" ref="F36" si="20">E36*70%</f>
        <v>0</v>
      </c>
      <c r="G36" s="29">
        <f t="shared" ref="G36" si="21">E36*30%</f>
        <v>0</v>
      </c>
      <c r="H36" s="30">
        <v>1</v>
      </c>
      <c r="I36" s="29">
        <f>H36*F36</f>
        <v>0</v>
      </c>
    </row>
    <row r="37" spans="2:9" s="3" customFormat="1" x14ac:dyDescent="0.25">
      <c r="B37" s="5" t="s">
        <v>11</v>
      </c>
      <c r="C37" s="39" t="s">
        <v>83</v>
      </c>
      <c r="D37" s="40"/>
      <c r="E37" s="65">
        <v>0</v>
      </c>
      <c r="F37" s="29">
        <f>E37*70%</f>
        <v>0</v>
      </c>
      <c r="G37" s="29">
        <f>E37*30%</f>
        <v>0</v>
      </c>
      <c r="H37" s="30">
        <v>1</v>
      </c>
      <c r="I37" s="29">
        <f>H37*F37</f>
        <v>0</v>
      </c>
    </row>
    <row r="38" spans="2:9" s="3" customFormat="1" x14ac:dyDescent="0.25">
      <c r="B38" s="5" t="s">
        <v>48</v>
      </c>
      <c r="C38" s="47" t="s">
        <v>84</v>
      </c>
      <c r="D38" s="48"/>
      <c r="E38" s="65">
        <v>0</v>
      </c>
      <c r="F38" s="29">
        <f>E38*70%</f>
        <v>0</v>
      </c>
      <c r="G38" s="29">
        <f>E38*30%</f>
        <v>0</v>
      </c>
      <c r="H38" s="30">
        <v>1</v>
      </c>
      <c r="I38" s="29">
        <f>H38*F38</f>
        <v>0</v>
      </c>
    </row>
    <row r="39" spans="2:9" s="3" customFormat="1" x14ac:dyDescent="0.25">
      <c r="B39" s="16" t="s">
        <v>85</v>
      </c>
      <c r="C39" s="45" t="s">
        <v>86</v>
      </c>
      <c r="D39" s="46"/>
      <c r="E39" s="65">
        <v>0</v>
      </c>
      <c r="F39" s="29">
        <f t="shared" ref="F39" si="22">E39*70%</f>
        <v>0</v>
      </c>
      <c r="G39" s="29">
        <f t="shared" ref="G39" si="23">E39*30%</f>
        <v>0</v>
      </c>
      <c r="H39" s="30">
        <v>0.7</v>
      </c>
      <c r="I39" s="29">
        <f t="shared" ref="I39" si="24">H39*F39</f>
        <v>0</v>
      </c>
    </row>
    <row r="40" spans="2:9" s="3" customFormat="1" x14ac:dyDescent="0.25">
      <c r="B40" s="32" t="s">
        <v>12</v>
      </c>
      <c r="C40" s="51" t="s">
        <v>13</v>
      </c>
      <c r="D40" s="52"/>
      <c r="E40" s="25"/>
      <c r="F40" s="25"/>
      <c r="G40" s="25"/>
      <c r="H40" s="25"/>
      <c r="I40" s="25"/>
    </row>
    <row r="41" spans="2:9" s="3" customFormat="1" x14ac:dyDescent="0.25">
      <c r="B41" s="5" t="s">
        <v>14</v>
      </c>
      <c r="C41" s="47" t="s">
        <v>15</v>
      </c>
      <c r="D41" s="48"/>
      <c r="E41" s="65">
        <v>0</v>
      </c>
      <c r="F41" s="29">
        <f t="shared" ref="F41:F43" si="25">E41*70%</f>
        <v>0</v>
      </c>
      <c r="G41" s="29">
        <f t="shared" ref="G41:G43" si="26">E41*30%</f>
        <v>0</v>
      </c>
      <c r="H41" s="30">
        <v>0.8</v>
      </c>
      <c r="I41" s="29">
        <f t="shared" ref="I41:I43" si="27">H41*F41</f>
        <v>0</v>
      </c>
    </row>
    <row r="42" spans="2:9" s="3" customFormat="1" x14ac:dyDescent="0.25">
      <c r="B42" s="5" t="s">
        <v>16</v>
      </c>
      <c r="C42" s="47" t="s">
        <v>17</v>
      </c>
      <c r="D42" s="48"/>
      <c r="E42" s="65">
        <v>0</v>
      </c>
      <c r="F42" s="29">
        <f t="shared" si="25"/>
        <v>0</v>
      </c>
      <c r="G42" s="29">
        <f t="shared" si="26"/>
        <v>0</v>
      </c>
      <c r="H42" s="30">
        <v>0.8</v>
      </c>
      <c r="I42" s="29">
        <f t="shared" si="27"/>
        <v>0</v>
      </c>
    </row>
    <row r="43" spans="2:9" s="3" customFormat="1" x14ac:dyDescent="0.25">
      <c r="B43" s="5" t="s">
        <v>18</v>
      </c>
      <c r="C43" s="47" t="s">
        <v>65</v>
      </c>
      <c r="D43" s="48"/>
      <c r="E43" s="65">
        <v>0</v>
      </c>
      <c r="F43" s="29">
        <f t="shared" si="25"/>
        <v>0</v>
      </c>
      <c r="G43" s="29">
        <f t="shared" si="26"/>
        <v>0</v>
      </c>
      <c r="H43" s="30">
        <v>0.8</v>
      </c>
      <c r="I43" s="29">
        <f t="shared" si="27"/>
        <v>0</v>
      </c>
    </row>
    <row r="44" spans="2:9" s="3" customFormat="1" x14ac:dyDescent="0.25">
      <c r="B44" s="32" t="s">
        <v>19</v>
      </c>
      <c r="C44" s="51" t="s">
        <v>20</v>
      </c>
      <c r="D44" s="52"/>
      <c r="E44" s="26"/>
      <c r="F44" s="26"/>
      <c r="G44" s="25"/>
      <c r="H44" s="25"/>
      <c r="I44" s="25"/>
    </row>
    <row r="45" spans="2:9" s="3" customFormat="1" x14ac:dyDescent="0.25">
      <c r="B45" s="16" t="s">
        <v>21</v>
      </c>
      <c r="C45" s="47" t="s">
        <v>66</v>
      </c>
      <c r="D45" s="48"/>
      <c r="E45" s="65">
        <v>0</v>
      </c>
      <c r="F45" s="29">
        <f t="shared" ref="F45:F46" si="28">E45*70%</f>
        <v>0</v>
      </c>
      <c r="G45" s="29">
        <f t="shared" ref="G45:G46" si="29">E45*30%</f>
        <v>0</v>
      </c>
      <c r="H45" s="30">
        <v>1</v>
      </c>
      <c r="I45" s="29">
        <f t="shared" ref="I45:I46" si="30">H45*F45</f>
        <v>0</v>
      </c>
    </row>
    <row r="46" spans="2:9" s="3" customFormat="1" x14ac:dyDescent="0.25">
      <c r="B46" s="16" t="s">
        <v>22</v>
      </c>
      <c r="C46" s="45" t="s">
        <v>23</v>
      </c>
      <c r="D46" s="46"/>
      <c r="E46" s="65">
        <v>0</v>
      </c>
      <c r="F46" s="29">
        <f t="shared" si="28"/>
        <v>0</v>
      </c>
      <c r="G46" s="29">
        <f t="shared" si="29"/>
        <v>0</v>
      </c>
      <c r="H46" s="30">
        <v>0.6</v>
      </c>
      <c r="I46" s="29">
        <f t="shared" si="30"/>
        <v>0</v>
      </c>
    </row>
    <row r="47" spans="2:9" s="3" customFormat="1" x14ac:dyDescent="0.25">
      <c r="B47" s="32" t="s">
        <v>24</v>
      </c>
      <c r="C47" s="51" t="s">
        <v>25</v>
      </c>
      <c r="D47" s="52"/>
      <c r="E47" s="26"/>
      <c r="F47" s="26"/>
      <c r="G47" s="25"/>
      <c r="H47" s="25"/>
      <c r="I47" s="25"/>
    </row>
    <row r="48" spans="2:9" s="3" customFormat="1" x14ac:dyDescent="0.25">
      <c r="B48" s="5" t="s">
        <v>26</v>
      </c>
      <c r="C48" s="47" t="s">
        <v>27</v>
      </c>
      <c r="D48" s="48"/>
      <c r="E48" s="65">
        <v>0</v>
      </c>
      <c r="F48" s="29">
        <f t="shared" ref="F48:F51" si="31">E48*70%</f>
        <v>0</v>
      </c>
      <c r="G48" s="29">
        <f t="shared" ref="G48:G51" si="32">E48*30%</f>
        <v>0</v>
      </c>
      <c r="H48" s="30">
        <v>0.8</v>
      </c>
      <c r="I48" s="29">
        <f t="shared" ref="I48:I51" si="33">H48*F48</f>
        <v>0</v>
      </c>
    </row>
    <row r="49" spans="2:14" s="3" customFormat="1" x14ac:dyDescent="0.25">
      <c r="B49" s="5" t="s">
        <v>28</v>
      </c>
      <c r="C49" s="47" t="s">
        <v>29</v>
      </c>
      <c r="D49" s="48"/>
      <c r="E49" s="65">
        <v>0</v>
      </c>
      <c r="F49" s="29">
        <f t="shared" si="31"/>
        <v>0</v>
      </c>
      <c r="G49" s="29">
        <f t="shared" si="32"/>
        <v>0</v>
      </c>
      <c r="H49" s="30">
        <v>0.8</v>
      </c>
      <c r="I49" s="29">
        <f t="shared" si="33"/>
        <v>0</v>
      </c>
    </row>
    <row r="50" spans="2:14" s="3" customFormat="1" x14ac:dyDescent="0.25">
      <c r="B50" s="5" t="s">
        <v>30</v>
      </c>
      <c r="C50" s="47" t="s">
        <v>31</v>
      </c>
      <c r="D50" s="48"/>
      <c r="E50" s="65">
        <v>0</v>
      </c>
      <c r="F50" s="29">
        <f t="shared" si="31"/>
        <v>0</v>
      </c>
      <c r="G50" s="29">
        <f t="shared" si="32"/>
        <v>0</v>
      </c>
      <c r="H50" s="30">
        <v>0.8</v>
      </c>
      <c r="I50" s="29">
        <f t="shared" si="33"/>
        <v>0</v>
      </c>
    </row>
    <row r="51" spans="2:14" s="3" customFormat="1" ht="28.5" customHeight="1" x14ac:dyDescent="0.25">
      <c r="B51" s="5" t="s">
        <v>32</v>
      </c>
      <c r="C51" s="45" t="s">
        <v>87</v>
      </c>
      <c r="D51" s="46"/>
      <c r="E51" s="65">
        <v>0</v>
      </c>
      <c r="F51" s="29">
        <f t="shared" si="31"/>
        <v>0</v>
      </c>
      <c r="G51" s="29">
        <f t="shared" si="32"/>
        <v>0</v>
      </c>
      <c r="H51" s="30">
        <v>0.6</v>
      </c>
      <c r="I51" s="29">
        <f t="shared" si="33"/>
        <v>0</v>
      </c>
    </row>
    <row r="52" spans="2:14" s="3" customFormat="1" x14ac:dyDescent="0.25">
      <c r="B52" s="32" t="s">
        <v>33</v>
      </c>
      <c r="C52" s="51" t="s">
        <v>34</v>
      </c>
      <c r="D52" s="52"/>
      <c r="E52" s="26"/>
      <c r="F52" s="26"/>
      <c r="G52" s="25"/>
      <c r="H52" s="25"/>
      <c r="I52" s="25"/>
    </row>
    <row r="53" spans="2:14" s="3" customFormat="1" x14ac:dyDescent="0.25">
      <c r="B53" s="16" t="s">
        <v>35</v>
      </c>
      <c r="C53" s="47" t="s">
        <v>36</v>
      </c>
      <c r="D53" s="48"/>
      <c r="E53" s="65">
        <v>0</v>
      </c>
      <c r="F53" s="29">
        <f t="shared" ref="F53:F57" si="34">E53*70%</f>
        <v>0</v>
      </c>
      <c r="G53" s="29">
        <f t="shared" ref="G53:G57" si="35">E53*30%</f>
        <v>0</v>
      </c>
      <c r="H53" s="30">
        <v>0.8</v>
      </c>
      <c r="I53" s="29">
        <f t="shared" ref="I53:I57" si="36">H53*F53</f>
        <v>0</v>
      </c>
    </row>
    <row r="54" spans="2:14" s="3" customFormat="1" x14ac:dyDescent="0.25">
      <c r="B54" s="16" t="s">
        <v>37</v>
      </c>
      <c r="C54" s="47" t="s">
        <v>38</v>
      </c>
      <c r="D54" s="48"/>
      <c r="E54" s="65">
        <v>0</v>
      </c>
      <c r="F54" s="29">
        <f t="shared" si="34"/>
        <v>0</v>
      </c>
      <c r="G54" s="29">
        <f t="shared" si="35"/>
        <v>0</v>
      </c>
      <c r="H54" s="30">
        <v>0.8</v>
      </c>
      <c r="I54" s="29">
        <f t="shared" si="36"/>
        <v>0</v>
      </c>
    </row>
    <row r="55" spans="2:14" s="3" customFormat="1" x14ac:dyDescent="0.25">
      <c r="B55" s="16" t="s">
        <v>39</v>
      </c>
      <c r="C55" s="47" t="s">
        <v>40</v>
      </c>
      <c r="D55" s="48"/>
      <c r="E55" s="65">
        <v>0</v>
      </c>
      <c r="F55" s="29">
        <f t="shared" si="34"/>
        <v>0</v>
      </c>
      <c r="G55" s="29">
        <f t="shared" si="35"/>
        <v>0</v>
      </c>
      <c r="H55" s="30">
        <v>0.8</v>
      </c>
      <c r="I55" s="29">
        <f t="shared" si="36"/>
        <v>0</v>
      </c>
    </row>
    <row r="56" spans="2:14" s="3" customFormat="1" ht="31.5" customHeight="1" x14ac:dyDescent="0.25">
      <c r="B56" s="16" t="s">
        <v>41</v>
      </c>
      <c r="C56" s="45" t="s">
        <v>42</v>
      </c>
      <c r="D56" s="46"/>
      <c r="E56" s="65">
        <v>0</v>
      </c>
      <c r="F56" s="29">
        <f t="shared" si="34"/>
        <v>0</v>
      </c>
      <c r="G56" s="29">
        <f t="shared" si="35"/>
        <v>0</v>
      </c>
      <c r="H56" s="30">
        <v>0.6</v>
      </c>
      <c r="I56" s="29">
        <f t="shared" si="36"/>
        <v>0</v>
      </c>
    </row>
    <row r="57" spans="2:14" s="3" customFormat="1" ht="31.5" customHeight="1" x14ac:dyDescent="0.25">
      <c r="B57" s="16" t="s">
        <v>43</v>
      </c>
      <c r="C57" s="45" t="s">
        <v>70</v>
      </c>
      <c r="D57" s="46"/>
      <c r="E57" s="65">
        <v>0</v>
      </c>
      <c r="F57" s="29">
        <f t="shared" si="34"/>
        <v>0</v>
      </c>
      <c r="G57" s="29">
        <f t="shared" si="35"/>
        <v>0</v>
      </c>
      <c r="H57" s="30">
        <v>0.6</v>
      </c>
      <c r="I57" s="29">
        <f t="shared" si="36"/>
        <v>0</v>
      </c>
    </row>
    <row r="58" spans="2:14" s="3" customFormat="1" x14ac:dyDescent="0.25">
      <c r="B58" s="42" t="s">
        <v>44</v>
      </c>
      <c r="C58" s="51" t="s">
        <v>45</v>
      </c>
      <c r="D58" s="52"/>
      <c r="E58" s="26"/>
      <c r="F58" s="26"/>
      <c r="G58" s="25"/>
      <c r="H58" s="25"/>
      <c r="I58" s="25"/>
    </row>
    <row r="59" spans="2:14" s="3" customFormat="1" x14ac:dyDescent="0.25">
      <c r="B59" s="16" t="s">
        <v>75</v>
      </c>
      <c r="C59" s="47" t="s">
        <v>46</v>
      </c>
      <c r="D59" s="48"/>
      <c r="E59" s="65">
        <v>0</v>
      </c>
      <c r="F59" s="29">
        <f t="shared" ref="F59" si="37">E59*70%</f>
        <v>0</v>
      </c>
      <c r="G59" s="29">
        <f t="shared" ref="G59" si="38">E59*30%</f>
        <v>0</v>
      </c>
      <c r="H59" s="30">
        <v>1</v>
      </c>
      <c r="I59" s="29">
        <f t="shared" ref="I59" si="39">H59*F59</f>
        <v>0</v>
      </c>
    </row>
    <row r="60" spans="2:14" x14ac:dyDescent="0.25">
      <c r="B60" s="19" t="s">
        <v>76</v>
      </c>
      <c r="C60" s="59" t="s">
        <v>69</v>
      </c>
      <c r="D60" s="59"/>
      <c r="E60" s="59"/>
      <c r="F60" s="59"/>
      <c r="G60" s="59"/>
      <c r="H60" s="34">
        <f>AVERAGE(H36:H59)</f>
        <v>0.80526315789473701</v>
      </c>
      <c r="I60" s="27">
        <f>SUM(I36:I59)</f>
        <v>0</v>
      </c>
      <c r="K60" s="3"/>
      <c r="L60" s="3"/>
      <c r="M60" s="3"/>
      <c r="N60" s="3"/>
    </row>
    <row r="61" spans="2:14" s="3" customFormat="1" x14ac:dyDescent="0.25">
      <c r="E61" s="43"/>
      <c r="F61" s="43"/>
      <c r="H61" s="6"/>
      <c r="I61" s="1"/>
    </row>
    <row r="62" spans="2:14" s="3" customFormat="1" x14ac:dyDescent="0.25">
      <c r="B62" s="56" t="s">
        <v>90</v>
      </c>
      <c r="C62" s="56"/>
      <c r="D62" s="56"/>
      <c r="E62" s="56"/>
      <c r="F62" s="56"/>
      <c r="G62" s="56"/>
      <c r="H62" s="56"/>
      <c r="I62" s="56"/>
    </row>
    <row r="63" spans="2:14" s="3" customFormat="1" ht="105.6" x14ac:dyDescent="0.25">
      <c r="B63" s="20" t="s">
        <v>0</v>
      </c>
      <c r="C63" s="49" t="s">
        <v>4</v>
      </c>
      <c r="D63" s="50"/>
      <c r="E63" s="41" t="s">
        <v>5</v>
      </c>
      <c r="F63" s="41" t="s">
        <v>74</v>
      </c>
      <c r="G63" s="41" t="s">
        <v>73</v>
      </c>
      <c r="H63" s="41" t="s">
        <v>81</v>
      </c>
      <c r="I63" s="41" t="s">
        <v>6</v>
      </c>
    </row>
    <row r="64" spans="2:14" s="3" customFormat="1" x14ac:dyDescent="0.25">
      <c r="B64" s="32" t="s">
        <v>7</v>
      </c>
      <c r="C64" s="51" t="s">
        <v>8</v>
      </c>
      <c r="D64" s="52"/>
      <c r="E64" s="33"/>
      <c r="F64" s="32"/>
      <c r="G64" s="32"/>
      <c r="H64" s="32"/>
      <c r="I64" s="32"/>
    </row>
    <row r="65" spans="2:9" s="3" customFormat="1" x14ac:dyDescent="0.25">
      <c r="B65" s="5" t="s">
        <v>9</v>
      </c>
      <c r="C65" s="47" t="s">
        <v>10</v>
      </c>
      <c r="D65" s="48"/>
      <c r="E65" s="65">
        <v>0</v>
      </c>
      <c r="F65" s="29">
        <f t="shared" ref="F65:F88" si="40">E65*70%</f>
        <v>0</v>
      </c>
      <c r="G65" s="29">
        <f t="shared" ref="G65:G88" si="41">E65*30%</f>
        <v>0</v>
      </c>
      <c r="H65" s="30">
        <v>1</v>
      </c>
      <c r="I65" s="29">
        <f>H65*F65</f>
        <v>0</v>
      </c>
    </row>
    <row r="66" spans="2:9" s="3" customFormat="1" x14ac:dyDescent="0.25">
      <c r="B66" s="5" t="s">
        <v>11</v>
      </c>
      <c r="C66" s="39" t="s">
        <v>83</v>
      </c>
      <c r="D66" s="40"/>
      <c r="E66" s="65">
        <v>0</v>
      </c>
      <c r="F66" s="29">
        <f>E66*70%</f>
        <v>0</v>
      </c>
      <c r="G66" s="29">
        <f>E66*30%</f>
        <v>0</v>
      </c>
      <c r="H66" s="30">
        <v>1</v>
      </c>
      <c r="I66" s="29">
        <f>H66*F66</f>
        <v>0</v>
      </c>
    </row>
    <row r="67" spans="2:9" s="3" customFormat="1" x14ac:dyDescent="0.25">
      <c r="B67" s="5" t="s">
        <v>48</v>
      </c>
      <c r="C67" s="47" t="s">
        <v>84</v>
      </c>
      <c r="D67" s="48"/>
      <c r="E67" s="65">
        <v>0</v>
      </c>
      <c r="F67" s="29">
        <f>E67*70%</f>
        <v>0</v>
      </c>
      <c r="G67" s="29">
        <f>E67*30%</f>
        <v>0</v>
      </c>
      <c r="H67" s="30">
        <v>1</v>
      </c>
      <c r="I67" s="29">
        <f>H67*F67</f>
        <v>0</v>
      </c>
    </row>
    <row r="68" spans="2:9" s="3" customFormat="1" x14ac:dyDescent="0.25">
      <c r="B68" s="16" t="s">
        <v>85</v>
      </c>
      <c r="C68" s="45" t="s">
        <v>86</v>
      </c>
      <c r="D68" s="46"/>
      <c r="E68" s="65">
        <v>0</v>
      </c>
      <c r="F68" s="29">
        <f t="shared" si="40"/>
        <v>0</v>
      </c>
      <c r="G68" s="29">
        <f t="shared" si="41"/>
        <v>0</v>
      </c>
      <c r="H68" s="30">
        <v>0.8</v>
      </c>
      <c r="I68" s="29">
        <f t="shared" ref="I68:I88" si="42">H68*F68</f>
        <v>0</v>
      </c>
    </row>
    <row r="69" spans="2:9" s="3" customFormat="1" x14ac:dyDescent="0.25">
      <c r="B69" s="32" t="s">
        <v>12</v>
      </c>
      <c r="C69" s="51" t="s">
        <v>13</v>
      </c>
      <c r="D69" s="52"/>
      <c r="E69" s="25"/>
      <c r="F69" s="25"/>
      <c r="G69" s="25"/>
      <c r="H69" s="25"/>
      <c r="I69" s="25"/>
    </row>
    <row r="70" spans="2:9" s="3" customFormat="1" x14ac:dyDescent="0.25">
      <c r="B70" s="5" t="s">
        <v>14</v>
      </c>
      <c r="C70" s="47" t="s">
        <v>15</v>
      </c>
      <c r="D70" s="48"/>
      <c r="E70" s="65">
        <v>0</v>
      </c>
      <c r="F70" s="29">
        <f t="shared" si="40"/>
        <v>0</v>
      </c>
      <c r="G70" s="29">
        <f t="shared" si="41"/>
        <v>0</v>
      </c>
      <c r="H70" s="30">
        <v>0.8</v>
      </c>
      <c r="I70" s="29">
        <f t="shared" si="42"/>
        <v>0</v>
      </c>
    </row>
    <row r="71" spans="2:9" s="3" customFormat="1" x14ac:dyDescent="0.25">
      <c r="B71" s="5" t="s">
        <v>16</v>
      </c>
      <c r="C71" s="47" t="s">
        <v>17</v>
      </c>
      <c r="D71" s="48"/>
      <c r="E71" s="65">
        <v>0</v>
      </c>
      <c r="F71" s="29">
        <f t="shared" si="40"/>
        <v>0</v>
      </c>
      <c r="G71" s="29">
        <f t="shared" si="41"/>
        <v>0</v>
      </c>
      <c r="H71" s="30">
        <v>0.8</v>
      </c>
      <c r="I71" s="29">
        <f t="shared" si="42"/>
        <v>0</v>
      </c>
    </row>
    <row r="72" spans="2:9" s="3" customFormat="1" x14ac:dyDescent="0.25">
      <c r="B72" s="5" t="s">
        <v>18</v>
      </c>
      <c r="C72" s="47" t="s">
        <v>65</v>
      </c>
      <c r="D72" s="48"/>
      <c r="E72" s="65">
        <v>0</v>
      </c>
      <c r="F72" s="29">
        <f t="shared" si="40"/>
        <v>0</v>
      </c>
      <c r="G72" s="29">
        <f t="shared" si="41"/>
        <v>0</v>
      </c>
      <c r="H72" s="30">
        <v>0.8</v>
      </c>
      <c r="I72" s="29">
        <f t="shared" si="42"/>
        <v>0</v>
      </c>
    </row>
    <row r="73" spans="2:9" s="3" customFormat="1" x14ac:dyDescent="0.25">
      <c r="B73" s="32" t="s">
        <v>19</v>
      </c>
      <c r="C73" s="51" t="s">
        <v>20</v>
      </c>
      <c r="D73" s="52"/>
      <c r="E73" s="26"/>
      <c r="F73" s="26"/>
      <c r="G73" s="25"/>
      <c r="H73" s="25"/>
      <c r="I73" s="25"/>
    </row>
    <row r="74" spans="2:9" s="3" customFormat="1" x14ac:dyDescent="0.25">
      <c r="B74" s="16" t="s">
        <v>21</v>
      </c>
      <c r="C74" s="47" t="s">
        <v>66</v>
      </c>
      <c r="D74" s="48"/>
      <c r="E74" s="65">
        <v>0</v>
      </c>
      <c r="F74" s="29">
        <f t="shared" si="40"/>
        <v>0</v>
      </c>
      <c r="G74" s="29">
        <f t="shared" si="41"/>
        <v>0</v>
      </c>
      <c r="H74" s="30">
        <v>1</v>
      </c>
      <c r="I74" s="29">
        <f t="shared" si="42"/>
        <v>0</v>
      </c>
    </row>
    <row r="75" spans="2:9" s="3" customFormat="1" x14ac:dyDescent="0.25">
      <c r="B75" s="16" t="s">
        <v>22</v>
      </c>
      <c r="C75" s="45" t="s">
        <v>23</v>
      </c>
      <c r="D75" s="46"/>
      <c r="E75" s="65">
        <v>0</v>
      </c>
      <c r="F75" s="29">
        <f t="shared" si="40"/>
        <v>0</v>
      </c>
      <c r="G75" s="29">
        <f t="shared" si="41"/>
        <v>0</v>
      </c>
      <c r="H75" s="30">
        <v>0.75</v>
      </c>
      <c r="I75" s="29">
        <f t="shared" si="42"/>
        <v>0</v>
      </c>
    </row>
    <row r="76" spans="2:9" s="3" customFormat="1" x14ac:dyDescent="0.25">
      <c r="B76" s="32" t="s">
        <v>24</v>
      </c>
      <c r="C76" s="51" t="s">
        <v>25</v>
      </c>
      <c r="D76" s="52"/>
      <c r="E76" s="26"/>
      <c r="F76" s="26"/>
      <c r="G76" s="25"/>
      <c r="H76" s="25"/>
      <c r="I76" s="25"/>
    </row>
    <row r="77" spans="2:9" s="3" customFormat="1" x14ac:dyDescent="0.25">
      <c r="B77" s="5" t="s">
        <v>26</v>
      </c>
      <c r="C77" s="47" t="s">
        <v>27</v>
      </c>
      <c r="D77" s="48"/>
      <c r="E77" s="65">
        <v>0</v>
      </c>
      <c r="F77" s="29">
        <f t="shared" si="40"/>
        <v>0</v>
      </c>
      <c r="G77" s="29">
        <f t="shared" si="41"/>
        <v>0</v>
      </c>
      <c r="H77" s="30">
        <v>0.8</v>
      </c>
      <c r="I77" s="29">
        <f t="shared" si="42"/>
        <v>0</v>
      </c>
    </row>
    <row r="78" spans="2:9" s="3" customFormat="1" x14ac:dyDescent="0.25">
      <c r="B78" s="5" t="s">
        <v>28</v>
      </c>
      <c r="C78" s="47" t="s">
        <v>29</v>
      </c>
      <c r="D78" s="48"/>
      <c r="E78" s="65">
        <v>0</v>
      </c>
      <c r="F78" s="29">
        <f t="shared" si="40"/>
        <v>0</v>
      </c>
      <c r="G78" s="29">
        <f t="shared" si="41"/>
        <v>0</v>
      </c>
      <c r="H78" s="30">
        <v>0.8</v>
      </c>
      <c r="I78" s="29">
        <f t="shared" si="42"/>
        <v>0</v>
      </c>
    </row>
    <row r="79" spans="2:9" s="3" customFormat="1" x14ac:dyDescent="0.25">
      <c r="B79" s="5" t="s">
        <v>30</v>
      </c>
      <c r="C79" s="47" t="s">
        <v>31</v>
      </c>
      <c r="D79" s="48"/>
      <c r="E79" s="65">
        <v>0</v>
      </c>
      <c r="F79" s="29">
        <f t="shared" si="40"/>
        <v>0</v>
      </c>
      <c r="G79" s="29">
        <f t="shared" si="41"/>
        <v>0</v>
      </c>
      <c r="H79" s="30">
        <v>0.8</v>
      </c>
      <c r="I79" s="29">
        <f t="shared" si="42"/>
        <v>0</v>
      </c>
    </row>
    <row r="80" spans="2:9" s="3" customFormat="1" ht="28.5" customHeight="1" x14ac:dyDescent="0.25">
      <c r="B80" s="5" t="s">
        <v>32</v>
      </c>
      <c r="C80" s="45" t="s">
        <v>87</v>
      </c>
      <c r="D80" s="46"/>
      <c r="E80" s="65">
        <v>0</v>
      </c>
      <c r="F80" s="29">
        <f t="shared" si="40"/>
        <v>0</v>
      </c>
      <c r="G80" s="29">
        <f t="shared" si="41"/>
        <v>0</v>
      </c>
      <c r="H80" s="30">
        <v>0.6</v>
      </c>
      <c r="I80" s="29">
        <f t="shared" si="42"/>
        <v>0</v>
      </c>
    </row>
    <row r="81" spans="2:14" s="3" customFormat="1" x14ac:dyDescent="0.25">
      <c r="B81" s="32" t="s">
        <v>33</v>
      </c>
      <c r="C81" s="51" t="s">
        <v>34</v>
      </c>
      <c r="D81" s="52"/>
      <c r="E81" s="26"/>
      <c r="F81" s="26"/>
      <c r="G81" s="25"/>
      <c r="H81" s="25"/>
      <c r="I81" s="25"/>
    </row>
    <row r="82" spans="2:14" s="3" customFormat="1" x14ac:dyDescent="0.25">
      <c r="B82" s="16" t="s">
        <v>35</v>
      </c>
      <c r="C82" s="47" t="s">
        <v>36</v>
      </c>
      <c r="D82" s="48"/>
      <c r="E82" s="65">
        <v>0</v>
      </c>
      <c r="F82" s="29">
        <f t="shared" si="40"/>
        <v>0</v>
      </c>
      <c r="G82" s="29">
        <f t="shared" si="41"/>
        <v>0</v>
      </c>
      <c r="H82" s="30">
        <v>0.8</v>
      </c>
      <c r="I82" s="29">
        <f t="shared" si="42"/>
        <v>0</v>
      </c>
    </row>
    <row r="83" spans="2:14" s="3" customFormat="1" x14ac:dyDescent="0.25">
      <c r="B83" s="16" t="s">
        <v>37</v>
      </c>
      <c r="C83" s="47" t="s">
        <v>38</v>
      </c>
      <c r="D83" s="48"/>
      <c r="E83" s="65">
        <v>0</v>
      </c>
      <c r="F83" s="29">
        <f t="shared" si="40"/>
        <v>0</v>
      </c>
      <c r="G83" s="29">
        <f t="shared" si="41"/>
        <v>0</v>
      </c>
      <c r="H83" s="30">
        <v>0.8</v>
      </c>
      <c r="I83" s="29">
        <f t="shared" si="42"/>
        <v>0</v>
      </c>
    </row>
    <row r="84" spans="2:14" s="3" customFormat="1" x14ac:dyDescent="0.25">
      <c r="B84" s="16" t="s">
        <v>39</v>
      </c>
      <c r="C84" s="47" t="s">
        <v>40</v>
      </c>
      <c r="D84" s="48"/>
      <c r="E84" s="65">
        <v>0</v>
      </c>
      <c r="F84" s="29">
        <f t="shared" si="40"/>
        <v>0</v>
      </c>
      <c r="G84" s="29">
        <f t="shared" si="41"/>
        <v>0</v>
      </c>
      <c r="H84" s="30">
        <v>0.8</v>
      </c>
      <c r="I84" s="29">
        <f t="shared" si="42"/>
        <v>0</v>
      </c>
    </row>
    <row r="85" spans="2:14" s="3" customFormat="1" ht="31.5" customHeight="1" x14ac:dyDescent="0.25">
      <c r="B85" s="16" t="s">
        <v>41</v>
      </c>
      <c r="C85" s="45" t="s">
        <v>42</v>
      </c>
      <c r="D85" s="46"/>
      <c r="E85" s="65">
        <v>0</v>
      </c>
      <c r="F85" s="29">
        <f t="shared" si="40"/>
        <v>0</v>
      </c>
      <c r="G85" s="29">
        <f t="shared" si="41"/>
        <v>0</v>
      </c>
      <c r="H85" s="30">
        <v>0.6</v>
      </c>
      <c r="I85" s="29">
        <f t="shared" si="42"/>
        <v>0</v>
      </c>
    </row>
    <row r="86" spans="2:14" s="3" customFormat="1" ht="31.5" customHeight="1" x14ac:dyDescent="0.25">
      <c r="B86" s="16" t="s">
        <v>43</v>
      </c>
      <c r="C86" s="45" t="s">
        <v>70</v>
      </c>
      <c r="D86" s="46"/>
      <c r="E86" s="65">
        <v>0</v>
      </c>
      <c r="F86" s="29">
        <f t="shared" si="40"/>
        <v>0</v>
      </c>
      <c r="G86" s="29">
        <f t="shared" si="41"/>
        <v>0</v>
      </c>
      <c r="H86" s="30">
        <v>0.6</v>
      </c>
      <c r="I86" s="29">
        <f t="shared" si="42"/>
        <v>0</v>
      </c>
    </row>
    <row r="87" spans="2:14" s="3" customFormat="1" x14ac:dyDescent="0.25">
      <c r="B87" s="42" t="s">
        <v>44</v>
      </c>
      <c r="C87" s="51" t="s">
        <v>45</v>
      </c>
      <c r="D87" s="52"/>
      <c r="E87" s="26"/>
      <c r="F87" s="26"/>
      <c r="G87" s="25"/>
      <c r="H87" s="25"/>
      <c r="I87" s="25"/>
    </row>
    <row r="88" spans="2:14" s="3" customFormat="1" x14ac:dyDescent="0.25">
      <c r="B88" s="16" t="s">
        <v>75</v>
      </c>
      <c r="C88" s="47" t="s">
        <v>46</v>
      </c>
      <c r="D88" s="48"/>
      <c r="E88" s="65">
        <v>0</v>
      </c>
      <c r="F88" s="29">
        <f t="shared" si="40"/>
        <v>0</v>
      </c>
      <c r="G88" s="29">
        <f t="shared" si="41"/>
        <v>0</v>
      </c>
      <c r="H88" s="30">
        <v>1</v>
      </c>
      <c r="I88" s="29">
        <f t="shared" si="42"/>
        <v>0</v>
      </c>
    </row>
    <row r="89" spans="2:14" x14ac:dyDescent="0.25">
      <c r="B89" s="19" t="s">
        <v>76</v>
      </c>
      <c r="C89" s="59" t="s">
        <v>69</v>
      </c>
      <c r="D89" s="59"/>
      <c r="E89" s="59"/>
      <c r="F89" s="59"/>
      <c r="G89" s="59"/>
      <c r="H89" s="34">
        <f>AVERAGE(H65:H88)</f>
        <v>0.81842105263157905</v>
      </c>
      <c r="I89" s="27">
        <f>SUM(I65:I88)</f>
        <v>0</v>
      </c>
      <c r="K89" s="3"/>
      <c r="L89" s="3"/>
      <c r="M89" s="3"/>
      <c r="N89" s="3"/>
    </row>
    <row r="90" spans="2:14" x14ac:dyDescent="0.25">
      <c r="E90" s="44"/>
      <c r="F90" s="43"/>
    </row>
    <row r="91" spans="2:14" x14ac:dyDescent="0.25">
      <c r="B91" s="2"/>
      <c r="C91" s="2" t="s">
        <v>49</v>
      </c>
      <c r="D91" s="2"/>
      <c r="E91" s="3"/>
      <c r="F91" s="3"/>
      <c r="G91" s="3"/>
      <c r="H91" s="3"/>
      <c r="I91" s="6"/>
    </row>
    <row r="92" spans="2:14" ht="39.6" x14ac:dyDescent="0.25">
      <c r="B92" s="20" t="s">
        <v>78</v>
      </c>
      <c r="C92" s="7" t="s">
        <v>50</v>
      </c>
      <c r="D92" s="7" t="s">
        <v>51</v>
      </c>
      <c r="E92" s="7" t="s">
        <v>52</v>
      </c>
      <c r="F92" s="7" t="s">
        <v>91</v>
      </c>
      <c r="G92" s="7" t="s">
        <v>91</v>
      </c>
      <c r="H92" s="7" t="s">
        <v>53</v>
      </c>
      <c r="I92" s="20" t="s">
        <v>54</v>
      </c>
    </row>
    <row r="93" spans="2:14" ht="26.4" x14ac:dyDescent="0.25">
      <c r="B93" s="5" t="s">
        <v>62</v>
      </c>
      <c r="C93" s="5" t="s">
        <v>67</v>
      </c>
      <c r="D93" s="4">
        <f>I31</f>
        <v>0</v>
      </c>
      <c r="E93" s="5">
        <v>2</v>
      </c>
      <c r="F93" s="35">
        <v>0.9</v>
      </c>
      <c r="G93" s="37">
        <v>0.1</v>
      </c>
      <c r="H93" s="4">
        <f>(D93*E93)+(D93*E93)*(20%*(1+F93))</f>
        <v>0</v>
      </c>
      <c r="I93" s="4">
        <f>H93*8</f>
        <v>0</v>
      </c>
    </row>
    <row r="94" spans="2:14" x14ac:dyDescent="0.25">
      <c r="B94" s="5" t="s">
        <v>63</v>
      </c>
      <c r="C94" s="5" t="s">
        <v>47</v>
      </c>
      <c r="D94" s="4">
        <f>I60</f>
        <v>0</v>
      </c>
      <c r="E94" s="5">
        <v>5</v>
      </c>
      <c r="F94" s="35">
        <v>0.5</v>
      </c>
      <c r="G94" s="37">
        <v>0.25</v>
      </c>
      <c r="H94" s="4">
        <f>(D94*E94)+(D94*E94)*(20%*(1+F94))</f>
        <v>0</v>
      </c>
      <c r="I94" s="4">
        <f t="shared" ref="I94:I95" si="43">H94*8</f>
        <v>0</v>
      </c>
    </row>
    <row r="95" spans="2:14" x14ac:dyDescent="0.25">
      <c r="B95" s="5" t="s">
        <v>64</v>
      </c>
      <c r="C95" s="5" t="s">
        <v>68</v>
      </c>
      <c r="D95" s="4">
        <f>I89</f>
        <v>0</v>
      </c>
      <c r="E95" s="5">
        <v>3</v>
      </c>
      <c r="F95" s="35">
        <v>0.4</v>
      </c>
      <c r="G95" s="37">
        <v>0.1</v>
      </c>
      <c r="H95" s="4">
        <f>(D95*E95)+(D95*E95)*(20%*(1+F95))</f>
        <v>0</v>
      </c>
      <c r="I95" s="4">
        <f t="shared" si="43"/>
        <v>0</v>
      </c>
    </row>
    <row r="96" spans="2:14" x14ac:dyDescent="0.25">
      <c r="B96" s="21" t="s">
        <v>79</v>
      </c>
      <c r="C96" s="21" t="s">
        <v>55</v>
      </c>
      <c r="D96" s="28">
        <f>SUM(D93:D95)</f>
        <v>0</v>
      </c>
      <c r="E96" s="21"/>
      <c r="F96" s="35"/>
      <c r="G96" s="8"/>
      <c r="H96" s="28">
        <f>SUM(H93:H95)</f>
        <v>0</v>
      </c>
      <c r="I96" s="28">
        <f>SUM(I93:I95)</f>
        <v>0</v>
      </c>
    </row>
    <row r="97" spans="2:9" x14ac:dyDescent="0.25">
      <c r="B97" s="6"/>
      <c r="C97" s="6"/>
      <c r="D97" s="6"/>
      <c r="E97" s="6"/>
      <c r="F97" s="6"/>
      <c r="G97" s="6"/>
      <c r="H97" s="6"/>
      <c r="I97" s="6"/>
    </row>
    <row r="98" spans="2:9" ht="26.4" x14ac:dyDescent="0.25">
      <c r="B98" s="23" t="s">
        <v>77</v>
      </c>
      <c r="C98" s="23" t="s">
        <v>80</v>
      </c>
      <c r="D98" s="38"/>
      <c r="E98" s="17" t="s">
        <v>71</v>
      </c>
      <c r="F98" s="18">
        <f>I96</f>
        <v>0</v>
      </c>
    </row>
    <row r="99" spans="2:9" x14ac:dyDescent="0.25">
      <c r="C99" s="22"/>
      <c r="D99" s="22"/>
    </row>
    <row r="100" spans="2:9" x14ac:dyDescent="0.25">
      <c r="C100" s="62" t="s">
        <v>72</v>
      </c>
      <c r="D100" s="62"/>
      <c r="E100" s="62"/>
      <c r="F100" s="62"/>
      <c r="G100" s="62"/>
      <c r="H100" s="62"/>
    </row>
    <row r="101" spans="2:9" ht="30.75" customHeight="1" x14ac:dyDescent="0.25">
      <c r="C101" s="62" t="s">
        <v>82</v>
      </c>
      <c r="D101" s="62"/>
      <c r="E101" s="62"/>
      <c r="F101" s="62"/>
      <c r="G101" s="62"/>
      <c r="H101" s="62"/>
    </row>
    <row r="102" spans="2:9" x14ac:dyDescent="0.25">
      <c r="C102" s="22"/>
      <c r="D102" s="22"/>
    </row>
    <row r="103" spans="2:9" ht="12.75" customHeight="1" x14ac:dyDescent="0.25">
      <c r="B103" s="60" t="s">
        <v>56</v>
      </c>
      <c r="C103" s="60"/>
      <c r="D103" s="60"/>
      <c r="E103" s="60"/>
      <c r="F103" s="60"/>
      <c r="G103" s="60"/>
      <c r="H103" s="60"/>
    </row>
    <row r="104" spans="2:9" x14ac:dyDescent="0.25">
      <c r="B104" s="61"/>
      <c r="C104" s="61"/>
      <c r="D104" s="61"/>
      <c r="E104" s="61"/>
      <c r="F104" s="10" t="s">
        <v>57</v>
      </c>
      <c r="G104" s="66"/>
      <c r="H104" s="66"/>
    </row>
    <row r="105" spans="2:9" x14ac:dyDescent="0.25">
      <c r="B105" s="61"/>
      <c r="C105" s="61"/>
      <c r="D105" s="61"/>
      <c r="E105" s="61"/>
      <c r="F105" s="10" t="s">
        <v>58</v>
      </c>
      <c r="G105" s="66"/>
      <c r="H105" s="66"/>
    </row>
    <row r="106" spans="2:9" ht="52.8" x14ac:dyDescent="0.25">
      <c r="B106" s="61"/>
      <c r="C106" s="61"/>
      <c r="D106" s="61"/>
      <c r="E106" s="61"/>
      <c r="F106" s="10" t="s">
        <v>59</v>
      </c>
      <c r="G106" s="66"/>
      <c r="H106" s="66"/>
    </row>
    <row r="107" spans="2:9" x14ac:dyDescent="0.25">
      <c r="B107" s="61"/>
      <c r="C107" s="61"/>
      <c r="D107" s="61"/>
      <c r="E107" s="61"/>
      <c r="F107" s="10" t="s">
        <v>60</v>
      </c>
      <c r="G107" s="66"/>
      <c r="H107" s="66"/>
    </row>
    <row r="108" spans="2:9" x14ac:dyDescent="0.25">
      <c r="B108" s="61"/>
      <c r="C108" s="61"/>
      <c r="D108" s="61"/>
      <c r="E108" s="61"/>
      <c r="F108" s="10" t="s">
        <v>61</v>
      </c>
      <c r="G108" s="66"/>
      <c r="H108" s="66"/>
    </row>
    <row r="109" spans="2:9" x14ac:dyDescent="0.25">
      <c r="B109" s="24"/>
      <c r="C109" s="24"/>
      <c r="D109" s="24"/>
    </row>
  </sheetData>
  <sheetProtection algorithmName="SHA-512" hashValue="YuC2LAMsuLgXmRjZBRyKMdhzhcSOnZ/lHf7biLFuNqnRRWqAxpPYYzCCh3j2l9l5XpoebES22bWAosv12eAq3A==" saltValue="VYW6S/3SGC6HyofsC1VcOA==" spinCount="100000" sheet="1" objects="1" scenarios="1"/>
  <protectedRanges>
    <protectedRange sqref="G104:H108" name="in te vullen velden_2_1"/>
  </protectedRanges>
  <mergeCells count="91">
    <mergeCell ref="C30:D30"/>
    <mergeCell ref="C31:G31"/>
    <mergeCell ref="C28:D28"/>
    <mergeCell ref="C27:D27"/>
    <mergeCell ref="C15:D15"/>
    <mergeCell ref="C22:D22"/>
    <mergeCell ref="C16:D16"/>
    <mergeCell ref="C13:D13"/>
    <mergeCell ref="C9:D9"/>
    <mergeCell ref="C25:D25"/>
    <mergeCell ref="C26:D26"/>
    <mergeCell ref="C29:D29"/>
    <mergeCell ref="C20:D20"/>
    <mergeCell ref="C21:D21"/>
    <mergeCell ref="C23:D23"/>
    <mergeCell ref="C24:D24"/>
    <mergeCell ref="C17:D17"/>
    <mergeCell ref="C18:D18"/>
    <mergeCell ref="C19:D19"/>
    <mergeCell ref="C10:D10"/>
    <mergeCell ref="C11:D11"/>
    <mergeCell ref="C12:D12"/>
    <mergeCell ref="C14:D14"/>
    <mergeCell ref="C60:G60"/>
    <mergeCell ref="C41:D41"/>
    <mergeCell ref="C43:D43"/>
    <mergeCell ref="C46:D46"/>
    <mergeCell ref="C47:D47"/>
    <mergeCell ref="C48:D48"/>
    <mergeCell ref="C49:D49"/>
    <mergeCell ref="C50:D50"/>
    <mergeCell ref="C89:G89"/>
    <mergeCell ref="B103:H103"/>
    <mergeCell ref="B104:E108"/>
    <mergeCell ref="G104:H104"/>
    <mergeCell ref="G105:H105"/>
    <mergeCell ref="G106:H106"/>
    <mergeCell ref="G107:H107"/>
    <mergeCell ref="G108:H108"/>
    <mergeCell ref="C101:H101"/>
    <mergeCell ref="C100:H100"/>
    <mergeCell ref="B4:I4"/>
    <mergeCell ref="B33:I33"/>
    <mergeCell ref="B62:I62"/>
    <mergeCell ref="B2:I2"/>
    <mergeCell ref="C36:D36"/>
    <mergeCell ref="C39:D39"/>
    <mergeCell ref="C40:D40"/>
    <mergeCell ref="C52:D52"/>
    <mergeCell ref="C53:D53"/>
    <mergeCell ref="C54:D54"/>
    <mergeCell ref="C55:D55"/>
    <mergeCell ref="C59:D59"/>
    <mergeCell ref="C57:D57"/>
    <mergeCell ref="C5:D5"/>
    <mergeCell ref="C6:D6"/>
    <mergeCell ref="C7:D7"/>
    <mergeCell ref="C65:D65"/>
    <mergeCell ref="C68:D68"/>
    <mergeCell ref="C70:D70"/>
    <mergeCell ref="C71:D71"/>
    <mergeCell ref="C72:D72"/>
    <mergeCell ref="C69:D69"/>
    <mergeCell ref="C67:D67"/>
    <mergeCell ref="C74:D74"/>
    <mergeCell ref="C77:D77"/>
    <mergeCell ref="C78:D78"/>
    <mergeCell ref="C79:D79"/>
    <mergeCell ref="C80:D80"/>
    <mergeCell ref="C75:D75"/>
    <mergeCell ref="C88:D88"/>
    <mergeCell ref="C34:D34"/>
    <mergeCell ref="C63:D63"/>
    <mergeCell ref="C35:D35"/>
    <mergeCell ref="C38:D38"/>
    <mergeCell ref="C42:D42"/>
    <mergeCell ref="C45:D45"/>
    <mergeCell ref="C51:D51"/>
    <mergeCell ref="C58:D58"/>
    <mergeCell ref="C64:D64"/>
    <mergeCell ref="C73:D73"/>
    <mergeCell ref="C76:D76"/>
    <mergeCell ref="C81:D81"/>
    <mergeCell ref="C87:D87"/>
    <mergeCell ref="C44:D44"/>
    <mergeCell ref="C56:D56"/>
    <mergeCell ref="C85:D85"/>
    <mergeCell ref="C86:D86"/>
    <mergeCell ref="C82:D82"/>
    <mergeCell ref="C83:D83"/>
    <mergeCell ref="C84:D84"/>
  </mergeCells>
  <pageMargins left="0.7" right="0.7" top="0.75" bottom="0.75" header="0.3" footer="0.3"/>
  <pageSetup paperSize="9" scale="50" orientation="portrait" r:id="rId1"/>
  <rowBreaks count="1" manualBreakCount="1">
    <brk id="61" max="8" man="1"/>
  </rowBreaks>
  <colBreaks count="1" manualBreakCount="1">
    <brk id="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Locatie xmlns="eb50f811-0cc2-4fbd-b9a6-9c8d3b73eff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27" ma:contentTypeDescription="Een nieuw document maken." ma:contentTypeScope="" ma:versionID="6c7224df4fc82b4f3cd93b54c7e7128c">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e9ec8a7b7d38b4928003b8592de7c8f8"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Locatie" minOccurs="0"/>
                <xsd:element ref="ns2:CountryOrRegionc4ee73ab-4690-44df-8df7-bb605c0d7ec4" minOccurs="0"/>
                <xsd:element ref="ns2:Statec4ee73ab-4690-44df-8df7-bb605c0d7ec4" minOccurs="0"/>
                <xsd:element ref="ns2:Cityc4ee73ab-4690-44df-8df7-bb605c0d7ec4" minOccurs="0"/>
                <xsd:element ref="ns2:PostalCodec4ee73ab-4690-44df-8df7-bb605c0d7ec4" minOccurs="0"/>
                <xsd:element ref="ns2:Streetc4ee73ab-4690-44df-8df7-bb605c0d7ec4" minOccurs="0"/>
                <xsd:element ref="ns2:GeoLocc4ee73ab-4690-44df-8df7-bb605c0d7ec4" minOccurs="0"/>
                <xsd:element ref="ns2:DispNamec4ee73ab-4690-44df-8df7-bb605c0d7ec4"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ocatie" ma:index="26" nillable="true" ma:displayName="Locatie" ma:description="Locatie" ma:format="Dropdown" ma:internalName="Locatie">
      <xsd:simpleType>
        <xsd:restriction base="dms:Unknown"/>
      </xsd:simpleType>
    </xsd:element>
    <xsd:element name="CountryOrRegionc4ee73ab-4690-44df-8df7-bb605c0d7ec4" ma:index="27" nillable="true" ma:displayName="Locatie: land" ma:internalName="CountryOrRegion" ma:readOnly="true">
      <xsd:simpleType>
        <xsd:restriction base="dms:Text"/>
      </xsd:simpleType>
    </xsd:element>
    <xsd:element name="Statec4ee73ab-4690-44df-8df7-bb605c0d7ec4" ma:index="28" nillable="true" ma:displayName="Locatie: provincie" ma:internalName="State" ma:readOnly="true">
      <xsd:simpleType>
        <xsd:restriction base="dms:Text"/>
      </xsd:simpleType>
    </xsd:element>
    <xsd:element name="Cityc4ee73ab-4690-44df-8df7-bb605c0d7ec4" ma:index="29" nillable="true" ma:displayName="Locatie: stad" ma:internalName="City" ma:readOnly="true">
      <xsd:simpleType>
        <xsd:restriction base="dms:Text"/>
      </xsd:simpleType>
    </xsd:element>
    <xsd:element name="PostalCodec4ee73ab-4690-44df-8df7-bb605c0d7ec4" ma:index="30" nillable="true" ma:displayName="Locatie: postcode" ma:internalName="PostalCode" ma:readOnly="true">
      <xsd:simpleType>
        <xsd:restriction base="dms:Text"/>
      </xsd:simpleType>
    </xsd:element>
    <xsd:element name="Streetc4ee73ab-4690-44df-8df7-bb605c0d7ec4" ma:index="31" nillable="true" ma:displayName="Locatie: straat" ma:internalName="Street" ma:readOnly="true">
      <xsd:simpleType>
        <xsd:restriction base="dms:Text"/>
      </xsd:simpleType>
    </xsd:element>
    <xsd:element name="GeoLocc4ee73ab-4690-44df-8df7-bb605c0d7ec4" ma:index="32" nillable="true" ma:displayName="Locatie: coördinaten" ma:internalName="GeoLoc" ma:readOnly="true">
      <xsd:simpleType>
        <xsd:restriction base="dms:Unknown"/>
      </xsd:simpleType>
    </xsd:element>
    <xsd:element name="DispNamec4ee73ab-4690-44df-8df7-bb605c0d7ec4" ma:index="33" nillable="true" ma:displayName="Locatie: naam" ma:internalName="DispName" ma:readOnly="true">
      <xsd:simpleType>
        <xsd:restriction base="dms:Text"/>
      </xsd:simpleType>
    </xsd:element>
    <xsd:element name="MediaServiceBillingMetadata" ma:index="3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0700A6-5F78-4EBD-A826-A107863E2E72}">
  <ds:schemaRefs>
    <ds:schemaRef ds:uri="http://schemas.microsoft.com/sharepoint/v3/contenttype/forms"/>
  </ds:schemaRefs>
</ds:datastoreItem>
</file>

<file path=customXml/itemProps2.xml><?xml version="1.0" encoding="utf-8"?>
<ds:datastoreItem xmlns:ds="http://schemas.openxmlformats.org/officeDocument/2006/customXml" ds:itemID="{0F159444-77C6-47C9-9B6B-684B9EB25572}">
  <ds:schemaRefs>
    <ds:schemaRef ds:uri="http://schemas.microsoft.com/office/2006/documentManagement/types"/>
    <ds:schemaRef ds:uri="http://purl.org/dc/dcmitype/"/>
    <ds:schemaRef ds:uri="http://schemas.microsoft.com/office/2006/metadata/properties"/>
    <ds:schemaRef ds:uri="http://purl.org/dc/elements/1.1/"/>
    <ds:schemaRef ds:uri="95714b43-610b-4bf1-8f96-b5c8a38cd7ea"/>
    <ds:schemaRef ds:uri="http://schemas.microsoft.com/office/infopath/2007/PartnerControls"/>
    <ds:schemaRef ds:uri="http://schemas.openxmlformats.org/package/2006/metadata/core-properties"/>
    <ds:schemaRef ds:uri="eb50f811-0cc2-4fbd-b9a6-9c8d3b73eff0"/>
    <ds:schemaRef ds:uri="5369c8c0-e3aa-48e6-9f6d-519510a25555"/>
    <ds:schemaRef ds:uri="http://www.w3.org/XML/1998/namespace"/>
    <ds:schemaRef ds:uri="http://purl.org/dc/terms/"/>
  </ds:schemaRefs>
</ds:datastoreItem>
</file>

<file path=customXml/itemProps3.xml><?xml version="1.0" encoding="utf-8"?>
<ds:datastoreItem xmlns:ds="http://schemas.openxmlformats.org/officeDocument/2006/customXml" ds:itemID="{3E13F292-E512-4FA1-A952-D626DD8BD0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1 Instructie</vt:lpstr>
      <vt:lpstr>2. Prijzenblad P3</vt:lpstr>
      <vt:lpstr>'2. Prijzenblad P3'!Afdrukbereik</vt:lpstr>
    </vt:vector>
  </TitlesOfParts>
  <Manager/>
  <Company>GVB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snell</dc:creator>
  <cp:keywords/>
  <dc:description/>
  <cp:lastModifiedBy>Jordan van Wijk</cp:lastModifiedBy>
  <cp:revision/>
  <dcterms:created xsi:type="dcterms:W3CDTF">2018-04-06T10:37:34Z</dcterms:created>
  <dcterms:modified xsi:type="dcterms:W3CDTF">2026-07-20T15:52:56Z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