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rzeeland.sharepoint.com/sites/FacilitairProjecten-Persluchtinstallaties/Gedeelde documenten/Documenten Inkoop/"/>
    </mc:Choice>
  </mc:AlternateContent>
  <xr:revisionPtr revIDLastSave="601" documentId="8_{175AD2E4-85E7-44EE-8F46-6FFD0BA56FCD}" xr6:coauthVersionLast="47" xr6:coauthVersionMax="47" xr10:uidLastSave="{B0E135A5-1A1D-4408-B54C-177F67160A15}"/>
  <bookViews>
    <workbookView xWindow="-120" yWindow="-120" windowWidth="29040" windowHeight="17520" xr2:uid="{87EAE735-F52C-465F-A329-265CE6504EFF}"/>
  </bookViews>
  <sheets>
    <sheet name="Prijsblad VRZ" sheetId="1" r:id="rId1"/>
  </sheets>
  <definedNames>
    <definedName name="_Toc107997074" localSheetId="0">'Prijsblad VRZ'!#REF!</definedName>
    <definedName name="_Toc107997075" localSheetId="0">'Prijsblad VRZ'!#REF!</definedName>
    <definedName name="_Toc107997076" localSheetId="0">'Prijsblad VRZ'!#REF!</definedName>
    <definedName name="_Toc107997077" localSheetId="0">'Prijsblad VRZ'!#REF!</definedName>
    <definedName name="_Toc107997078" localSheetId="0">'Prijsblad VRZ'!#REF!</definedName>
    <definedName name="_Toc107997079" localSheetId="0">'Prijsblad VRZ'!#REF!</definedName>
    <definedName name="_xlnm.Print_Area" localSheetId="0">'Prijsblad VRZ'!$A$1:$H$59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23" i="1"/>
  <c r="F15" i="1"/>
  <c r="G9" i="1"/>
  <c r="G10" i="1"/>
  <c r="G11" i="1"/>
  <c r="G12" i="1"/>
  <c r="G6" i="1"/>
  <c r="G7" i="1"/>
  <c r="G8" i="1"/>
  <c r="F49" i="1"/>
  <c r="F48" i="1"/>
  <c r="F19" i="1"/>
  <c r="F27" i="1" l="1"/>
  <c r="F35" i="1"/>
  <c r="F36" i="1"/>
  <c r="F34" i="1"/>
  <c r="E39" i="1" s="1"/>
  <c r="F28" i="1"/>
  <c r="F26" i="1"/>
  <c r="F20" i="1"/>
  <c r="G5" i="1"/>
  <c r="F41" i="1" s="1"/>
  <c r="G31" i="1" l="1"/>
  <c r="G23" i="1"/>
  <c r="G39" i="1" l="1"/>
  <c r="H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tc={3D64D9AD-3CE0-4B71-BA2A-CF91D3830076}</author>
    <author>tc={C1015026-E5B4-425B-9220-E58B6180D144}</author>
    <author>tc={E083D636-6285-4506-8D18-CE649F0F9E76}</author>
  </authors>
  <commentList>
    <comment ref="I18" authorId="0" shapeId="0" xr:uid="{3D64D9AD-3CE0-4B71-BA2A-CF91D3830076}">
      <text>
        <t>[Opmerkingenthread]
U kunt deze opmerkingenthread lezen in uw versie van Excel. Eventuele wijzigingen aan de thread gaan echter verloren als het bestand wordt geopend in een nieuwere versie van Excel. Meer informatie: https://go.microsoft.com/fwlink/?linkid=870924
Opmerking:
    Welke voordeel heeft dit? Uitvragen per locatie of meter of welke eenheid? Ben even zoekende naar meerwaarde?</t>
      </text>
    </comment>
    <comment ref="I20" authorId="1" shapeId="0" xr:uid="{C1015026-E5B4-425B-9220-E58B6180D144}">
      <text>
        <t>[Opmerkingenthread]
U kunt deze opmerkingenthread lezen in uw versie van Excel. Eventuele wijzigingen aan de thread gaan echter verloren als het bestand wordt geopend in een nieuwere versie van Excel. Meer informatie: https://go.microsoft.com/fwlink/?linkid=870924
Opmerking:
    15 bar vervalt sowieso?</t>
      </text>
    </comment>
    <comment ref="D48" authorId="2" shapeId="0" xr:uid="{E083D636-6285-4506-8D18-CE649F0F9E76}">
      <text>
        <t>[Opmerkingenthread]
U kunt deze opmerkingenthread lezen in uw versie van Excel. Eventuele wijzigingen aan de thread gaan echter verloren als het bestand wordt geopend in een nieuwere versie van Excel. Meer informatie: https://go.microsoft.com/fwlink/?linkid=870924
Opmerking:
    @Steyaert, (Ewaut) welke aantallen kunnen we hier voor aanhouden?</t>
      </text>
    </comment>
  </commentList>
</comments>
</file>

<file path=xl/sharedStrings.xml><?xml version="1.0" encoding="utf-8"?>
<sst xmlns="http://schemas.openxmlformats.org/spreadsheetml/2006/main" count="82" uniqueCount="62">
  <si>
    <t>Bijlage 10: Prijsblad VRZ</t>
  </si>
  <si>
    <t>U dient de groene velden in te vullen</t>
  </si>
  <si>
    <t>Levering en installatie Compressoren</t>
  </si>
  <si>
    <t>Merk/type of toelichting</t>
  </si>
  <si>
    <t>Aantal</t>
  </si>
  <si>
    <t>Prijs (excl. Btw)</t>
  </si>
  <si>
    <t>Sub-Totaal</t>
  </si>
  <si>
    <t>P1</t>
  </si>
  <si>
    <t>P2</t>
  </si>
  <si>
    <t>Plaatsingskosten compressor (prijs opgave per stuk)</t>
  </si>
  <si>
    <t>P3</t>
  </si>
  <si>
    <t>Automatische condensaftap</t>
  </si>
  <si>
    <t>P4</t>
  </si>
  <si>
    <t>Drukregelaar met waterafscheider</t>
  </si>
  <si>
    <t>P5</t>
  </si>
  <si>
    <t>Perslucht koeldroger</t>
  </si>
  <si>
    <t>P6</t>
  </si>
  <si>
    <t>Aansluitset koeldroger</t>
  </si>
  <si>
    <t>P7</t>
  </si>
  <si>
    <t xml:space="preserve">Plaatsingskosten koeldroger </t>
  </si>
  <si>
    <t>BTW Percentage</t>
  </si>
  <si>
    <t>Totaalprijs inclusief BTW</t>
  </si>
  <si>
    <t>Subtotaal 1 (totaal prijs Compressoren):</t>
  </si>
  <si>
    <t>Aanleg persluchtleiding</t>
  </si>
  <si>
    <t>P13</t>
  </si>
  <si>
    <t>Levering en installatie leidingnetwerk uitgaande van 25 meter (minimale einddruk 8 bar)*</t>
  </si>
  <si>
    <t>P10</t>
  </si>
  <si>
    <t>Aanpassing en/of uitbreiden leidingnetwerk uitgaande van 10 meter (minimale einddruk 8 bar)*</t>
  </si>
  <si>
    <t>*UITGANGSPUNT LEVEREN, MONTEREN, 4 BOCHTEN EN AANSLUITEN</t>
  </si>
  <si>
    <t>Subtotaal 2 (totaal prijs Leidingnetwerk):</t>
  </si>
  <si>
    <t>Overige artikelen</t>
  </si>
  <si>
    <t>P12</t>
  </si>
  <si>
    <t>Rettbox AIR incl. montage volgens PVE</t>
  </si>
  <si>
    <t>Slanghaspel(s) lucht inclusief koppeling incl. montage volgens PVE</t>
  </si>
  <si>
    <t>P14</t>
  </si>
  <si>
    <t>Subtotaal 3 (totaal overige artikelen):</t>
  </si>
  <si>
    <t>Onderhoud Compressoren</t>
  </si>
  <si>
    <t>P17</t>
  </si>
  <si>
    <t>Compressoren beheer - 1 x per jaar/ per stuk  / incl. materiaal</t>
  </si>
  <si>
    <t>P18</t>
  </si>
  <si>
    <t>P19</t>
  </si>
  <si>
    <t>BEOORDELINGSPRIJS (Subtotaal 1 + Subtotaal 2 + Subtotaal 3 + Subtotaal 4)</t>
  </si>
  <si>
    <t>Toelichting</t>
  </si>
  <si>
    <t>GC-2</t>
  </si>
  <si>
    <t>Garantie</t>
  </si>
  <si>
    <t>aantal jaren*</t>
  </si>
  <si>
    <t>Naam Inschrijver:
Naam ondertekenaar:
Datum:
Handtekening:</t>
  </si>
  <si>
    <t>P8</t>
  </si>
  <si>
    <t>Opties</t>
  </si>
  <si>
    <t>O1</t>
  </si>
  <si>
    <t>Luchtpistool inclusief koppeling naar werkbank (o.b.v. 10 merter)</t>
  </si>
  <si>
    <t>O2</t>
  </si>
  <si>
    <t>Compressor (minimale capaciteit compressor 2,2 Kw - 250L/min)</t>
  </si>
  <si>
    <t>Compressor (minimale capaciteit compressor 4,0 Kw - 500L/min)</t>
  </si>
  <si>
    <t>Compressoren 400 V  min. capaciteit compressor 2,2 Kw -250L/min</t>
  </si>
  <si>
    <t>E-Haspel met CEE-stekker CEE-stekker 230V- 3 polig - 16A - IP54 
 incl. montage volgens PVE (optioneel)</t>
  </si>
  <si>
    <t>Dit overzicht geeft een indicatie van de verwachte omvang van de werkzaamheden en is gebaseerd op een eerste inventarisatie. 
De opgenomen werkzaamheden en hoeveelheden zijn indicatief en dienen in een later stadium definitief te worden vastgesteld. 
Aan de vermelde werkzaamheden en hoeveelheden kunnen geen rechten worden ontleend.</t>
  </si>
  <si>
    <t>Subtotaal 4 (totaal prijs Onderhoud o.b.v. contractperiode  4 jaar):</t>
  </si>
  <si>
    <t>Uurloon (correctief onderhoud - schatting)</t>
  </si>
  <si>
    <t>Voorrijkosten (correctief onderhoud - schatting)</t>
  </si>
  <si>
    <t>Bevestiging waarden Sub-gunningscriterium 2</t>
  </si>
  <si>
    <t>* De inschrijver dient de extra aangeboden garantieperiode te bevestigen; deze zal worden beoordeeld op haar meerwaarde ten opzichte van de in het Programma van Eisen (PVE) voorgeschreven standaardgarantie. Zie ook toelichting § 9.2 in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</si>
</sst>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quot;€&quot;\ * #,##0_ ;_ &quot;€&quot;\ * \-#,##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8"/>
      <name val="Calibri"/>
      <family val="2"/>
      <scheme val="minor"/>
    </font>
    <font>
      <sz val="11"/>
      <color rgb="FF000000"/>
      <name val="Calibri"/>
      <family val="2"/>
    </font>
    <font>
      <b/>
      <sz val="11"/>
      <color rgb="FFFFFFFF"/>
      <name val="Calibri"/>
      <family val="2"/>
    </font>
    <font>
      <b/>
      <sz val="14"/>
      <color theme="1"/>
      <name val="Calibri"/>
      <family val="2"/>
      <scheme val="minor"/>
    </font>
    <font>
      <sz val="10"/>
      <name val="Arial"/>
      <family val="2"/>
    </font>
    <font>
      <sz val="11"/>
      <color theme="1"/>
      <name val="Calibri"/>
      <family val="2"/>
    </font>
    <font>
      <b/>
      <sz val="11"/>
      <color rgb="FF000000"/>
      <name val="Calibri"/>
      <family val="2"/>
    </font>
    <font>
      <sz val="10.5"/>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00314E"/>
        <bgColor indexed="64"/>
      </patternFill>
    </fill>
    <fill>
      <patternFill patternType="solid">
        <fgColor rgb="FFEBECFC"/>
        <bgColor indexed="64"/>
      </patternFill>
    </fill>
    <fill>
      <patternFill patternType="solid">
        <fgColor rgb="FFBDE4F7"/>
        <bgColor indexed="64"/>
      </patternFill>
    </fill>
    <fill>
      <patternFill patternType="solid">
        <fgColor rgb="FFFFFF00"/>
        <bgColor indexed="64"/>
      </patternFill>
    </fill>
    <fill>
      <patternFill patternType="solid">
        <fgColor rgb="FFFFC000"/>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thin">
        <color auto="1"/>
      </top>
      <bottom style="medium">
        <color auto="1"/>
      </bottom>
      <diagonal/>
    </border>
    <border>
      <left/>
      <right/>
      <top style="thin">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auto="1"/>
      </left>
      <right/>
      <top style="medium">
        <color auto="1"/>
      </top>
      <bottom style="thick">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3">
    <xf numFmtId="0" fontId="0" fillId="0" borderId="0"/>
    <xf numFmtId="44" fontId="1" fillId="0" borderId="0" applyFont="0" applyFill="0" applyBorder="0" applyAlignment="0" applyProtection="0"/>
    <xf numFmtId="0" fontId="8" fillId="0" borderId="0"/>
  </cellStyleXfs>
  <cellXfs count="101">
    <xf numFmtId="0" fontId="0" fillId="0" borderId="0" xfId="0"/>
    <xf numFmtId="0" fontId="2" fillId="0" borderId="0" xfId="0" applyFont="1" applyAlignment="1">
      <alignment horizontal="left"/>
    </xf>
    <xf numFmtId="0" fontId="2" fillId="0" borderId="0" xfId="0" applyFont="1" applyAlignment="1">
      <alignment horizontal="center" vertical="top"/>
    </xf>
    <xf numFmtId="164" fontId="0" fillId="0" borderId="0" xfId="0" applyNumberFormat="1" applyAlignment="1">
      <alignment horizontal="center" vertical="center"/>
    </xf>
    <xf numFmtId="0" fontId="2" fillId="0" borderId="0" xfId="0" applyFont="1" applyAlignment="1">
      <alignment horizontal="left" vertical="top" wrapText="1"/>
    </xf>
    <xf numFmtId="0" fontId="0" fillId="0" borderId="0" xfId="0" applyAlignment="1">
      <alignment horizontal="justify" vertical="top" wrapText="1"/>
    </xf>
    <xf numFmtId="0" fontId="0" fillId="0" borderId="0" xfId="0" applyAlignment="1">
      <alignment horizontal="left" vertical="top" wrapText="1"/>
    </xf>
    <xf numFmtId="0" fontId="5" fillId="6" borderId="9"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7" fontId="0" fillId="0" borderId="0" xfId="1" applyNumberFormat="1" applyFont="1" applyFill="1" applyBorder="1" applyAlignment="1" applyProtection="1">
      <alignment horizontal="center" vertical="center"/>
      <protection locked="0"/>
    </xf>
    <xf numFmtId="7" fontId="0" fillId="0" borderId="0" xfId="1" applyNumberFormat="1" applyFont="1" applyFill="1" applyBorder="1" applyAlignment="1" applyProtection="1">
      <alignment horizontal="center" vertical="center"/>
    </xf>
    <xf numFmtId="0" fontId="5" fillId="5" borderId="13" xfId="0" applyFont="1" applyFill="1" applyBorder="1" applyAlignment="1">
      <alignment horizontal="center" vertical="center" wrapText="1"/>
    </xf>
    <xf numFmtId="0" fontId="2" fillId="0" borderId="0" xfId="0" applyFont="1" applyAlignment="1" applyProtection="1">
      <alignment vertical="top" wrapText="1"/>
      <protection locked="0"/>
    </xf>
    <xf numFmtId="0" fontId="6" fillId="4" borderId="4" xfId="0" applyFont="1" applyFill="1" applyBorder="1" applyAlignment="1">
      <alignment horizontal="center" vertical="center" wrapText="1"/>
    </xf>
    <xf numFmtId="7" fontId="1" fillId="3" borderId="1" xfId="1" applyNumberFormat="1" applyFont="1" applyFill="1" applyBorder="1" applyAlignment="1" applyProtection="1">
      <alignment horizontal="center" vertical="center"/>
    </xf>
    <xf numFmtId="0" fontId="6" fillId="4"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7" fontId="1" fillId="7" borderId="3" xfId="1" applyNumberFormat="1" applyFont="1" applyFill="1" applyBorder="1" applyAlignment="1" applyProtection="1">
      <alignment horizontal="center" vertical="center"/>
    </xf>
    <xf numFmtId="0" fontId="5" fillId="6" borderId="1" xfId="0" applyFont="1" applyFill="1" applyBorder="1" applyAlignment="1">
      <alignment horizontal="center" vertical="center" wrapText="1"/>
    </xf>
    <xf numFmtId="0" fontId="0" fillId="0" borderId="26" xfId="0" applyBorder="1"/>
    <xf numFmtId="7" fontId="9" fillId="3" borderId="1" xfId="1" applyNumberFormat="1" applyFont="1" applyFill="1" applyBorder="1" applyAlignment="1" applyProtection="1">
      <alignment horizontal="center" vertical="center"/>
    </xf>
    <xf numFmtId="7" fontId="9" fillId="7" borderId="3" xfId="1" applyNumberFormat="1" applyFont="1" applyFill="1" applyBorder="1" applyAlignment="1" applyProtection="1">
      <alignment horizontal="center" vertical="center"/>
    </xf>
    <xf numFmtId="0" fontId="5" fillId="3" borderId="14" xfId="0" applyFont="1" applyFill="1" applyBorder="1" applyAlignment="1">
      <alignment horizontal="center" vertical="center" wrapText="1"/>
    </xf>
    <xf numFmtId="0" fontId="5" fillId="6" borderId="14" xfId="0" applyFont="1" applyFill="1" applyBorder="1" applyAlignment="1">
      <alignment horizontal="center" vertical="center" wrapText="1"/>
    </xf>
    <xf numFmtId="7" fontId="9" fillId="3" borderId="14" xfId="1" applyNumberFormat="1" applyFont="1" applyFill="1" applyBorder="1" applyAlignment="1" applyProtection="1">
      <alignment horizontal="center" vertical="center"/>
    </xf>
    <xf numFmtId="7" fontId="9" fillId="7" borderId="15" xfId="1" applyNumberFormat="1" applyFont="1" applyFill="1" applyBorder="1" applyAlignment="1" applyProtection="1">
      <alignment horizontal="center" vertical="center"/>
    </xf>
    <xf numFmtId="0" fontId="5" fillId="5" borderId="14" xfId="0" applyFont="1" applyFill="1" applyBorder="1" applyAlignment="1">
      <alignment horizontal="center" vertical="center" wrapText="1"/>
    </xf>
    <xf numFmtId="7" fontId="1" fillId="3" borderId="14" xfId="1" applyNumberFormat="1" applyFont="1" applyFill="1" applyBorder="1" applyAlignment="1" applyProtection="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center" vertical="center"/>
    </xf>
    <xf numFmtId="0" fontId="2" fillId="0" borderId="29" xfId="0" applyFont="1" applyBorder="1" applyAlignment="1">
      <alignment horizontal="center" vertical="center"/>
    </xf>
    <xf numFmtId="7" fontId="2" fillId="7" borderId="32" xfId="1" applyNumberFormat="1" applyFont="1" applyFill="1" applyBorder="1" applyAlignment="1">
      <alignment horizontal="center" vertical="center"/>
    </xf>
    <xf numFmtId="165" fontId="2" fillId="0" borderId="2" xfId="1" applyNumberFormat="1" applyFont="1" applyFill="1" applyBorder="1" applyAlignment="1" applyProtection="1">
      <alignment horizontal="center" vertical="center"/>
    </xf>
    <xf numFmtId="9" fontId="0" fillId="3" borderId="14" xfId="0" applyNumberFormat="1" applyFill="1" applyBorder="1" applyAlignment="1">
      <alignment horizontal="center" vertical="center"/>
    </xf>
    <xf numFmtId="7" fontId="2" fillId="0" borderId="15" xfId="1" applyNumberFormat="1" applyFont="1" applyBorder="1" applyAlignment="1">
      <alignment horizontal="center" vertical="center"/>
    </xf>
    <xf numFmtId="0" fontId="5" fillId="5" borderId="1" xfId="0" quotePrefix="1" applyFont="1" applyFill="1" applyBorder="1" applyAlignment="1">
      <alignment horizontal="center" vertical="center" wrapText="1"/>
    </xf>
    <xf numFmtId="0" fontId="5" fillId="6" borderId="1" xfId="0" quotePrefix="1" applyFont="1" applyFill="1" applyBorder="1" applyAlignment="1">
      <alignment horizontal="center" vertical="center" wrapText="1"/>
    </xf>
    <xf numFmtId="0" fontId="5" fillId="5" borderId="14" xfId="0" quotePrefix="1" applyFont="1" applyFill="1" applyBorder="1" applyAlignment="1">
      <alignment horizontal="center" vertical="center" wrapText="1"/>
    </xf>
    <xf numFmtId="0" fontId="2" fillId="0" borderId="35" xfId="0" applyFont="1" applyBorder="1" applyAlignment="1">
      <alignment horizontal="lef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7" fontId="2" fillId="7" borderId="34" xfId="1" applyNumberFormat="1" applyFont="1" applyFill="1" applyBorder="1" applyAlignment="1">
      <alignment horizontal="center" vertical="center"/>
    </xf>
    <xf numFmtId="0" fontId="2" fillId="0" borderId="8" xfId="0" applyFont="1" applyBorder="1" applyAlignment="1">
      <alignment horizontal="center" vertical="center"/>
    </xf>
    <xf numFmtId="9" fontId="0" fillId="3" borderId="13" xfId="0" applyNumberFormat="1" applyFill="1" applyBorder="1" applyAlignment="1">
      <alignment horizontal="center" vertical="center"/>
    </xf>
    <xf numFmtId="0" fontId="2" fillId="0" borderId="38" xfId="0" applyFont="1" applyBorder="1" applyAlignment="1">
      <alignment horizontal="left" vertical="center"/>
    </xf>
    <xf numFmtId="7" fontId="2" fillId="7" borderId="33" xfId="1" applyNumberFormat="1" applyFont="1" applyFill="1" applyBorder="1" applyAlignment="1">
      <alignment horizontal="center" vertical="center"/>
    </xf>
    <xf numFmtId="0" fontId="5" fillId="6" borderId="13" xfId="0" applyFont="1" applyFill="1" applyBorder="1" applyAlignment="1">
      <alignment horizontal="center" vertical="center" wrapText="1"/>
    </xf>
    <xf numFmtId="9" fontId="0" fillId="3" borderId="39" xfId="0" applyNumberFormat="1" applyFill="1" applyBorder="1" applyAlignment="1">
      <alignment horizontal="center" vertical="center"/>
    </xf>
    <xf numFmtId="7" fontId="2" fillId="0" borderId="40" xfId="1" applyNumberFormat="1" applyFont="1" applyBorder="1" applyAlignment="1">
      <alignment horizontal="center" vertical="center"/>
    </xf>
    <xf numFmtId="0" fontId="9" fillId="3" borderId="1" xfId="1" applyNumberFormat="1" applyFont="1" applyFill="1" applyBorder="1" applyAlignment="1" applyProtection="1">
      <alignment horizontal="center" vertical="center"/>
    </xf>
    <xf numFmtId="7" fontId="9" fillId="7" borderId="1" xfId="1" applyNumberFormat="1" applyFont="1" applyFill="1" applyBorder="1" applyAlignment="1" applyProtection="1">
      <alignment horizontal="center" vertical="center"/>
    </xf>
    <xf numFmtId="0" fontId="0" fillId="8" borderId="0" xfId="0" applyFill="1"/>
    <xf numFmtId="0" fontId="0" fillId="0" borderId="0" xfId="0" applyAlignment="1">
      <alignment wrapText="1"/>
    </xf>
    <xf numFmtId="7" fontId="9" fillId="3" borderId="42" xfId="1" applyNumberFormat="1" applyFont="1" applyFill="1" applyBorder="1" applyAlignment="1" applyProtection="1">
      <alignment horizontal="center" vertical="center"/>
    </xf>
    <xf numFmtId="7" fontId="9" fillId="7" borderId="43" xfId="1" applyNumberFormat="1" applyFont="1" applyFill="1" applyBorder="1" applyAlignment="1" applyProtection="1">
      <alignment horizontal="center" vertical="center"/>
    </xf>
    <xf numFmtId="0" fontId="5" fillId="6" borderId="41"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0" fillId="0" borderId="28" xfId="0" applyBorder="1" applyAlignment="1">
      <alignment horizontal="justify" vertical="top" wrapText="1"/>
    </xf>
    <xf numFmtId="0" fontId="0" fillId="0" borderId="28" xfId="0" applyBorder="1"/>
    <xf numFmtId="0" fontId="5" fillId="5" borderId="1" xfId="0" quotePrefix="1" applyFont="1" applyFill="1" applyBorder="1" applyAlignment="1">
      <alignment horizontal="left" vertical="center" wrapText="1"/>
    </xf>
    <xf numFmtId="0" fontId="9" fillId="0" borderId="1" xfId="0" applyFont="1" applyBorder="1" applyAlignment="1">
      <alignment horizontal="left" vertical="center" wrapText="1"/>
    </xf>
    <xf numFmtId="0" fontId="5" fillId="6" borderId="1" xfId="0" quotePrefix="1" applyFont="1" applyFill="1" applyBorder="1" applyAlignment="1">
      <alignment horizontal="left" vertical="center" wrapText="1"/>
    </xf>
    <xf numFmtId="0" fontId="6" fillId="4" borderId="10" xfId="0"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10" fillId="0" borderId="0" xfId="0" applyFont="1" applyAlignment="1">
      <alignment vertical="center" wrapText="1"/>
    </xf>
    <xf numFmtId="0" fontId="0" fillId="0" borderId="0" xfId="0" applyAlignment="1">
      <alignment vertical="center" wrapText="1"/>
    </xf>
    <xf numFmtId="0" fontId="6" fillId="4" borderId="8" xfId="0" applyFont="1" applyFill="1" applyBorder="1" applyAlignment="1">
      <alignment horizontal="left" vertical="center" wrapText="1"/>
    </xf>
    <xf numFmtId="0" fontId="0" fillId="0" borderId="4" xfId="0" applyBorder="1" applyAlignment="1">
      <alignment horizontal="left" vertical="center" wrapText="1"/>
    </xf>
    <xf numFmtId="0" fontId="5" fillId="5" borderId="14" xfId="0" quotePrefix="1" applyFont="1" applyFill="1" applyBorder="1" applyAlignment="1">
      <alignment horizontal="left" vertical="center" wrapText="1"/>
    </xf>
    <xf numFmtId="0" fontId="9" fillId="0" borderId="14" xfId="0" applyFont="1" applyBorder="1" applyAlignment="1">
      <alignment horizontal="left" vertical="center" wrapText="1"/>
    </xf>
    <xf numFmtId="0" fontId="5" fillId="6" borderId="42" xfId="0" quotePrefix="1" applyFont="1" applyFill="1" applyBorder="1" applyAlignment="1">
      <alignment horizontal="left" vertical="center" wrapText="1"/>
    </xf>
    <xf numFmtId="0" fontId="9" fillId="0" borderId="42" xfId="0" applyFont="1" applyBorder="1" applyAlignment="1">
      <alignment horizontal="left" vertical="center" wrapText="1"/>
    </xf>
    <xf numFmtId="0" fontId="5" fillId="5" borderId="1" xfId="0" applyFont="1" applyFill="1" applyBorder="1" applyAlignment="1">
      <alignment horizontal="left" vertical="center" wrapText="1"/>
    </xf>
    <xf numFmtId="0" fontId="0" fillId="0" borderId="1" xfId="0" applyBorder="1" applyAlignment="1">
      <alignment horizontal="left" vertical="center" wrapText="1"/>
    </xf>
    <xf numFmtId="0" fontId="5" fillId="6" borderId="1" xfId="0" applyFont="1" applyFill="1" applyBorder="1" applyAlignment="1">
      <alignment horizontal="left" vertical="center" wrapText="1"/>
    </xf>
    <xf numFmtId="0" fontId="5" fillId="6" borderId="14" xfId="0" applyFont="1" applyFill="1" applyBorder="1" applyAlignment="1">
      <alignment horizontal="left" vertical="center" wrapText="1"/>
    </xf>
    <xf numFmtId="0" fontId="0" fillId="0" borderId="14" xfId="0" applyBorder="1" applyAlignment="1">
      <alignment horizontal="lef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0" fontId="7" fillId="0" borderId="19" xfId="0" quotePrefix="1" applyFont="1"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2" fillId="0" borderId="22" xfId="0" applyFont="1" applyBorder="1" applyAlignment="1" applyProtection="1">
      <alignment vertical="top" wrapText="1"/>
      <protection locked="0"/>
    </xf>
    <xf numFmtId="0" fontId="2" fillId="0" borderId="23" xfId="0" applyFont="1" applyBorder="1" applyAlignment="1" applyProtection="1">
      <alignment vertical="top" wrapText="1"/>
      <protection locked="0"/>
    </xf>
    <xf numFmtId="0" fontId="2" fillId="0" borderId="24" xfId="0" applyFont="1" applyBorder="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21"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11" fillId="0" borderId="0" xfId="0" applyFont="1" applyAlignment="1">
      <alignment vertical="center" wrapText="1"/>
    </xf>
    <xf numFmtId="0" fontId="0" fillId="0" borderId="0" xfId="0"/>
  </cellXfs>
  <cellStyles count="3">
    <cellStyle name="Standaard" xfId="0" builtinId="0"/>
    <cellStyle name="Standaard 2" xfId="2" xr:uid="{D5961C5A-30FB-4350-AF00-C1A5F1CDFC0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teyaert, (Ewaut)" id="{7E9B1985-4C94-480F-B753-8C8FE4D4A142}" userId="e.steyaert@vrzeeland.nl" providerId="PeoplePicker"/>
  <person displayName="Vooren, van (Marc)" id="{3FE7CEFA-E27D-4859-AD81-2780F1F38219}" userId="S::m.vanvooren@vrzeeland.nl::c2a49fb5-2193-42a3-9494-0c2105ae03c1"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8" dT="2026-07-15T06:32:12.61" personId="{3FE7CEFA-E27D-4859-AD81-2780F1F38219}" id="{3D64D9AD-3CE0-4B71-BA2A-CF91D3830076}">
    <text>Welke voordeel heeft dit? Uitvragen per locatie of meter of welke eenheid? Ben even zoekende naar meerwaarde?</text>
  </threadedComment>
  <threadedComment ref="I20" dT="2026-07-15T06:32:37.93" personId="{3FE7CEFA-E27D-4859-AD81-2780F1F38219}" id="{C1015026-E5B4-425B-9220-E58B6180D144}">
    <text>15 bar vervalt sowieso?</text>
  </threadedComment>
  <threadedComment ref="D48" dT="2026-07-15T06:30:52.22" personId="{3FE7CEFA-E27D-4859-AD81-2780F1F38219}" id="{E083D636-6285-4506-8D18-CE649F0F9E76}">
    <text>@Steyaert, (Ewaut) welke aantallen kunnen we hier voor aanhouden?</text>
    <mentions>
      <mention mentionpersonId="{7E9B1985-4C94-480F-B753-8C8FE4D4A142}" mentionId="{269F28E1-0A8F-454F-9530-5379AC888214}" startIndex="0" length="18"/>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4FF4-4979-4EB3-BCA7-62CC93627FC5}">
  <sheetPr>
    <pageSetUpPr fitToPage="1"/>
  </sheetPr>
  <dimension ref="A1:M82"/>
  <sheetViews>
    <sheetView tabSelected="1" view="pageBreakPreview" topLeftCell="A26" zoomScale="87" zoomScaleNormal="100" zoomScaleSheetLayoutView="87" workbookViewId="0">
      <selection activeCell="F41" sqref="F41"/>
    </sheetView>
  </sheetViews>
  <sheetFormatPr defaultRowHeight="15" x14ac:dyDescent="0.25"/>
  <cols>
    <col min="1" max="1" width="10.85546875" customWidth="1"/>
    <col min="2" max="2" width="56.5703125" customWidth="1"/>
    <col min="3" max="5" width="29.5703125" customWidth="1"/>
    <col min="6" max="8" width="37.85546875" customWidth="1"/>
    <col min="9" max="9" width="36.5703125" bestFit="1" customWidth="1"/>
  </cols>
  <sheetData>
    <row r="1" spans="1:8" ht="26.25" customHeight="1" x14ac:dyDescent="0.25">
      <c r="A1" s="81" t="s">
        <v>0</v>
      </c>
      <c r="B1" s="82"/>
      <c r="C1" s="82"/>
      <c r="D1" s="82"/>
      <c r="E1" s="82"/>
      <c r="F1" s="82"/>
      <c r="G1" s="82"/>
      <c r="H1" s="83"/>
    </row>
    <row r="2" spans="1:8" ht="26.25" customHeight="1" thickBot="1" x14ac:dyDescent="0.3">
      <c r="A2" s="84" t="s">
        <v>1</v>
      </c>
      <c r="B2" s="85"/>
      <c r="C2" s="85"/>
      <c r="D2" s="85"/>
      <c r="E2" s="85"/>
      <c r="F2" s="85"/>
      <c r="G2" s="85"/>
      <c r="H2" s="86"/>
    </row>
    <row r="3" spans="1:8" ht="15.75" thickBot="1" x14ac:dyDescent="0.3">
      <c r="A3" s="4"/>
      <c r="B3" s="4"/>
      <c r="C3" s="4"/>
      <c r="D3" s="4"/>
      <c r="E3" s="4"/>
      <c r="F3" s="1"/>
    </row>
    <row r="4" spans="1:8" ht="30.75" customHeight="1" x14ac:dyDescent="0.25">
      <c r="A4" s="70" t="s">
        <v>2</v>
      </c>
      <c r="B4" s="71"/>
      <c r="C4" s="71"/>
      <c r="D4" s="15" t="s">
        <v>3</v>
      </c>
      <c r="E4" s="15" t="s">
        <v>4</v>
      </c>
      <c r="F4" s="15" t="s">
        <v>5</v>
      </c>
      <c r="G4" s="17" t="s">
        <v>6</v>
      </c>
      <c r="H4" s="2"/>
    </row>
    <row r="5" spans="1:8" ht="30" customHeight="1" x14ac:dyDescent="0.25">
      <c r="A5" s="8" t="s">
        <v>7</v>
      </c>
      <c r="B5" s="76" t="s">
        <v>52</v>
      </c>
      <c r="C5" s="77"/>
      <c r="D5" s="18"/>
      <c r="E5" s="19">
        <v>44</v>
      </c>
      <c r="F5" s="16">
        <v>0.01</v>
      </c>
      <c r="G5" s="20">
        <f>+F5*E5</f>
        <v>0.44</v>
      </c>
      <c r="H5" s="2"/>
    </row>
    <row r="6" spans="1:8" ht="30" customHeight="1" x14ac:dyDescent="0.25">
      <c r="A6" s="7" t="s">
        <v>8</v>
      </c>
      <c r="B6" s="78" t="s">
        <v>53</v>
      </c>
      <c r="C6" s="77"/>
      <c r="D6" s="18"/>
      <c r="E6" s="21">
        <v>1</v>
      </c>
      <c r="F6" s="16">
        <v>0.01</v>
      </c>
      <c r="G6" s="20">
        <f t="shared" ref="G6:G12" si="0">+F6*E6</f>
        <v>0.01</v>
      </c>
      <c r="H6" s="2"/>
    </row>
    <row r="7" spans="1:8" ht="30" customHeight="1" x14ac:dyDescent="0.25">
      <c r="A7" s="8" t="s">
        <v>10</v>
      </c>
      <c r="B7" s="76" t="s">
        <v>9</v>
      </c>
      <c r="C7" s="77"/>
      <c r="D7" s="18"/>
      <c r="E7" s="19">
        <v>45</v>
      </c>
      <c r="F7" s="16">
        <v>0.01</v>
      </c>
      <c r="G7" s="20">
        <f t="shared" si="0"/>
        <v>0.45</v>
      </c>
      <c r="H7" s="3"/>
    </row>
    <row r="8" spans="1:8" ht="30" customHeight="1" x14ac:dyDescent="0.25">
      <c r="A8" s="7" t="s">
        <v>12</v>
      </c>
      <c r="B8" s="78" t="s">
        <v>11</v>
      </c>
      <c r="C8" s="77"/>
      <c r="D8" s="18"/>
      <c r="E8" s="21">
        <v>45</v>
      </c>
      <c r="F8" s="16">
        <v>0.01</v>
      </c>
      <c r="G8" s="20">
        <f t="shared" si="0"/>
        <v>0.45</v>
      </c>
      <c r="H8" s="3"/>
    </row>
    <row r="9" spans="1:8" ht="30" customHeight="1" x14ac:dyDescent="0.25">
      <c r="A9" s="8" t="s">
        <v>14</v>
      </c>
      <c r="B9" s="76" t="s">
        <v>13</v>
      </c>
      <c r="C9" s="77"/>
      <c r="D9" s="18"/>
      <c r="E9" s="19">
        <v>45</v>
      </c>
      <c r="F9" s="16">
        <v>0.01</v>
      </c>
      <c r="G9" s="20">
        <f t="shared" si="0"/>
        <v>0.45</v>
      </c>
      <c r="H9" s="3"/>
    </row>
    <row r="10" spans="1:8" ht="30" customHeight="1" x14ac:dyDescent="0.25">
      <c r="A10" s="7" t="s">
        <v>16</v>
      </c>
      <c r="B10" s="78" t="s">
        <v>15</v>
      </c>
      <c r="C10" s="77"/>
      <c r="D10" s="18"/>
      <c r="E10" s="21">
        <v>51</v>
      </c>
      <c r="F10" s="16">
        <v>0.01</v>
      </c>
      <c r="G10" s="20">
        <f t="shared" si="0"/>
        <v>0.51</v>
      </c>
      <c r="H10" s="3"/>
    </row>
    <row r="11" spans="1:8" ht="30" customHeight="1" x14ac:dyDescent="0.25">
      <c r="A11" s="8" t="s">
        <v>18</v>
      </c>
      <c r="B11" s="76" t="s">
        <v>17</v>
      </c>
      <c r="C11" s="77"/>
      <c r="D11" s="18"/>
      <c r="E11" s="19">
        <v>51</v>
      </c>
      <c r="F11" s="16">
        <v>0.01</v>
      </c>
      <c r="G11" s="20">
        <f t="shared" si="0"/>
        <v>0.51</v>
      </c>
      <c r="H11" s="3"/>
    </row>
    <row r="12" spans="1:8" ht="30" customHeight="1" thickBot="1" x14ac:dyDescent="0.3">
      <c r="A12" s="49" t="s">
        <v>47</v>
      </c>
      <c r="B12" s="79" t="s">
        <v>19</v>
      </c>
      <c r="C12" s="80"/>
      <c r="D12" s="25"/>
      <c r="E12" s="26">
        <v>51</v>
      </c>
      <c r="F12" s="30">
        <v>0.01</v>
      </c>
      <c r="G12" s="20">
        <f t="shared" si="0"/>
        <v>0.51</v>
      </c>
      <c r="H12" s="3"/>
    </row>
    <row r="13" spans="1:8" ht="15" customHeight="1" thickBot="1" x14ac:dyDescent="0.3">
      <c r="A13" s="9"/>
      <c r="B13" s="10"/>
      <c r="C13" s="10"/>
      <c r="D13" s="10"/>
      <c r="E13" s="10"/>
      <c r="F13" s="11"/>
      <c r="G13" s="12"/>
      <c r="H13" s="3"/>
    </row>
    <row r="14" spans="1:8" ht="30" customHeight="1" thickBot="1" x14ac:dyDescent="0.3">
      <c r="G14" s="45" t="s">
        <v>20</v>
      </c>
      <c r="H14" s="35" t="s">
        <v>21</v>
      </c>
    </row>
    <row r="15" spans="1:8" ht="30" customHeight="1" thickBot="1" x14ac:dyDescent="0.3">
      <c r="A15" s="31" t="s">
        <v>22</v>
      </c>
      <c r="B15" s="32"/>
      <c r="C15" s="32"/>
      <c r="D15" s="32"/>
      <c r="E15" s="32"/>
      <c r="F15" s="34">
        <f>SUM(G5:G12)</f>
        <v>3.33</v>
      </c>
      <c r="G15" s="36">
        <v>0.21</v>
      </c>
      <c r="H15" s="37">
        <f>+F15*G15+F15</f>
        <v>4.0293000000000001</v>
      </c>
    </row>
    <row r="16" spans="1:8" ht="15" customHeight="1" x14ac:dyDescent="0.25">
      <c r="A16" s="9"/>
      <c r="B16" s="10"/>
      <c r="C16" s="10"/>
      <c r="D16" s="10"/>
      <c r="E16" s="10"/>
      <c r="F16" s="11"/>
      <c r="G16" s="12"/>
      <c r="H16" s="3"/>
    </row>
    <row r="17" spans="1:13" ht="15" customHeight="1" thickBot="1" x14ac:dyDescent="0.3">
      <c r="A17" s="9"/>
      <c r="B17" s="10"/>
      <c r="C17" s="10"/>
      <c r="D17" s="10"/>
      <c r="E17" s="10"/>
      <c r="F17" s="11"/>
      <c r="G17" s="12"/>
      <c r="H17" s="3"/>
    </row>
    <row r="18" spans="1:13" ht="30" customHeight="1" x14ac:dyDescent="0.25">
      <c r="A18" s="70" t="s">
        <v>23</v>
      </c>
      <c r="B18" s="71"/>
      <c r="C18" s="71"/>
      <c r="D18" s="15" t="s">
        <v>4</v>
      </c>
      <c r="E18" s="15" t="s">
        <v>5</v>
      </c>
      <c r="F18" s="17" t="s">
        <v>6</v>
      </c>
      <c r="G18" s="2"/>
      <c r="I18" s="55"/>
    </row>
    <row r="19" spans="1:13" ht="30" customHeight="1" x14ac:dyDescent="0.25">
      <c r="A19" s="8" t="s">
        <v>26</v>
      </c>
      <c r="B19" s="76" t="s">
        <v>25</v>
      </c>
      <c r="C19" s="77"/>
      <c r="D19" s="19">
        <v>42</v>
      </c>
      <c r="E19" s="16">
        <v>0.01</v>
      </c>
      <c r="F19" s="20">
        <f>+E19*D19</f>
        <v>0.42</v>
      </c>
      <c r="G19" s="2"/>
      <c r="I19" s="55"/>
    </row>
    <row r="20" spans="1:13" ht="30" customHeight="1" x14ac:dyDescent="0.25">
      <c r="A20" s="21" t="s">
        <v>26</v>
      </c>
      <c r="B20" s="78" t="s">
        <v>27</v>
      </c>
      <c r="C20" s="77"/>
      <c r="D20" s="21">
        <v>13</v>
      </c>
      <c r="E20" s="16">
        <v>0.01</v>
      </c>
      <c r="F20" s="20">
        <f>+E20*D20</f>
        <v>0.13</v>
      </c>
      <c r="G20" s="2"/>
      <c r="I20" s="54"/>
      <c r="J20" s="54"/>
      <c r="K20" s="54"/>
      <c r="L20" s="54"/>
      <c r="M20" s="54"/>
    </row>
    <row r="21" spans="1:13" ht="14.25" customHeight="1" thickBot="1" x14ac:dyDescent="0.3">
      <c r="A21" s="9"/>
      <c r="B21" s="68" t="s">
        <v>28</v>
      </c>
      <c r="C21" s="69"/>
      <c r="D21" s="10"/>
      <c r="E21" s="10"/>
      <c r="F21" s="11"/>
      <c r="G21" s="12"/>
      <c r="H21" s="3"/>
    </row>
    <row r="22" spans="1:13" ht="30" customHeight="1" thickBot="1" x14ac:dyDescent="0.3">
      <c r="F22" s="45" t="s">
        <v>20</v>
      </c>
      <c r="G22" s="35" t="s">
        <v>21</v>
      </c>
    </row>
    <row r="23" spans="1:13" ht="30" customHeight="1" thickBot="1" x14ac:dyDescent="0.3">
      <c r="A23" s="31" t="s">
        <v>29</v>
      </c>
      <c r="B23" s="32"/>
      <c r="C23" s="32"/>
      <c r="D23" s="33"/>
      <c r="E23" s="34">
        <f>SUM(F19:F20)</f>
        <v>0.55000000000000004</v>
      </c>
      <c r="F23" s="50">
        <v>0.21</v>
      </c>
      <c r="G23" s="51">
        <f>+E23*F23+E23</f>
        <v>0.66550000000000009</v>
      </c>
    </row>
    <row r="24" spans="1:13" ht="15" customHeight="1" thickBot="1" x14ac:dyDescent="0.3">
      <c r="A24" s="9"/>
      <c r="B24" s="10"/>
      <c r="C24" s="10"/>
      <c r="D24" s="10"/>
      <c r="E24" s="10"/>
      <c r="F24" s="11"/>
      <c r="G24" s="12"/>
      <c r="H24" s="3"/>
    </row>
    <row r="25" spans="1:13" ht="30.75" customHeight="1" x14ac:dyDescent="0.25">
      <c r="A25" s="70" t="s">
        <v>30</v>
      </c>
      <c r="B25" s="71"/>
      <c r="C25" s="71"/>
      <c r="D25" s="15" t="s">
        <v>4</v>
      </c>
      <c r="E25" s="15" t="s">
        <v>5</v>
      </c>
      <c r="F25" s="17" t="s">
        <v>6</v>
      </c>
      <c r="G25" s="2"/>
    </row>
    <row r="26" spans="1:13" ht="30.75" customHeight="1" x14ac:dyDescent="0.25">
      <c r="A26" s="8" t="s">
        <v>31</v>
      </c>
      <c r="B26" s="62" t="s">
        <v>32</v>
      </c>
      <c r="C26" s="63"/>
      <c r="D26" s="19">
        <v>104</v>
      </c>
      <c r="E26" s="23">
        <v>0.01</v>
      </c>
      <c r="F26" s="24">
        <f>+E26*D26</f>
        <v>1.04</v>
      </c>
      <c r="G26" s="2"/>
    </row>
    <row r="27" spans="1:13" ht="30.75" customHeight="1" x14ac:dyDescent="0.25">
      <c r="A27" s="58" t="s">
        <v>24</v>
      </c>
      <c r="B27" s="74" t="s">
        <v>33</v>
      </c>
      <c r="C27" s="75"/>
      <c r="D27" s="59">
        <v>80</v>
      </c>
      <c r="E27" s="56">
        <v>0.01</v>
      </c>
      <c r="F27" s="57">
        <f t="shared" ref="F27" si="1">+E27*D27</f>
        <v>0.8</v>
      </c>
      <c r="G27" s="2"/>
    </row>
    <row r="28" spans="1:13" ht="30.75" customHeight="1" thickBot="1" x14ac:dyDescent="0.3">
      <c r="A28" s="13" t="s">
        <v>34</v>
      </c>
      <c r="B28" s="72" t="s">
        <v>55</v>
      </c>
      <c r="C28" s="73"/>
      <c r="D28" s="29">
        <v>13</v>
      </c>
      <c r="E28" s="27">
        <v>0.01</v>
      </c>
      <c r="F28" s="28">
        <f t="shared" ref="F28" si="2">+E28*D28</f>
        <v>0.13</v>
      </c>
      <c r="G28" s="3"/>
    </row>
    <row r="29" spans="1:13" ht="14.25" customHeight="1" thickBot="1" x14ac:dyDescent="0.3">
      <c r="A29" s="9"/>
      <c r="B29" s="68"/>
      <c r="C29" s="69"/>
      <c r="D29" s="10"/>
      <c r="E29" s="10"/>
      <c r="F29" s="11"/>
      <c r="G29" s="12"/>
      <c r="H29" s="3"/>
    </row>
    <row r="30" spans="1:13" ht="30.75" customHeight="1" thickBot="1" x14ac:dyDescent="0.3">
      <c r="A30" s="22"/>
      <c r="B30" s="22"/>
      <c r="C30" s="22"/>
      <c r="D30" s="22"/>
      <c r="E30" s="22"/>
      <c r="F30" s="45" t="s">
        <v>20</v>
      </c>
      <c r="G30" s="35" t="s">
        <v>21</v>
      </c>
    </row>
    <row r="31" spans="1:13" ht="30.75" customHeight="1" thickBot="1" x14ac:dyDescent="0.3">
      <c r="A31" s="31" t="s">
        <v>35</v>
      </c>
      <c r="B31" s="32"/>
      <c r="C31" s="32"/>
      <c r="D31" s="32"/>
      <c r="E31" s="34">
        <f>SUM(F26:F28)</f>
        <v>1.9700000000000002</v>
      </c>
      <c r="F31" s="36">
        <v>0.21</v>
      </c>
      <c r="G31" s="37">
        <f>+E31*F31+E31</f>
        <v>2.3837000000000002</v>
      </c>
    </row>
    <row r="32" spans="1:13" ht="15" customHeight="1" thickBot="1" x14ac:dyDescent="0.3">
      <c r="A32" s="9"/>
      <c r="B32" s="10"/>
      <c r="C32" s="10"/>
      <c r="D32" s="10"/>
      <c r="E32" s="10"/>
      <c r="F32" s="11"/>
      <c r="G32" s="12"/>
      <c r="H32" s="3"/>
    </row>
    <row r="33" spans="1:8" ht="30" customHeight="1" x14ac:dyDescent="0.25">
      <c r="A33" s="65" t="s">
        <v>36</v>
      </c>
      <c r="B33" s="66"/>
      <c r="C33" s="67"/>
      <c r="D33" s="15" t="s">
        <v>4</v>
      </c>
      <c r="E33" s="15" t="s">
        <v>5</v>
      </c>
      <c r="F33" s="17" t="s">
        <v>5</v>
      </c>
      <c r="G33" s="3"/>
    </row>
    <row r="34" spans="1:8" ht="30" customHeight="1" x14ac:dyDescent="0.25">
      <c r="A34" s="8" t="s">
        <v>37</v>
      </c>
      <c r="B34" s="62" t="s">
        <v>38</v>
      </c>
      <c r="C34" s="63"/>
      <c r="D34" s="38">
        <v>45</v>
      </c>
      <c r="E34" s="23">
        <v>0.01</v>
      </c>
      <c r="F34" s="24">
        <f>+E34*D34</f>
        <v>0.45</v>
      </c>
      <c r="G34" s="3"/>
    </row>
    <row r="35" spans="1:8" ht="30" customHeight="1" x14ac:dyDescent="0.25">
      <c r="A35" s="7" t="s">
        <v>39</v>
      </c>
      <c r="B35" s="64" t="s">
        <v>58</v>
      </c>
      <c r="C35" s="63"/>
      <c r="D35" s="39">
        <v>5</v>
      </c>
      <c r="E35" s="23">
        <v>0.01</v>
      </c>
      <c r="F35" s="24">
        <f t="shared" ref="F35:F36" si="3">+E35*D35</f>
        <v>0.05</v>
      </c>
      <c r="G35" s="3"/>
    </row>
    <row r="36" spans="1:8" ht="30" customHeight="1" thickBot="1" x14ac:dyDescent="0.3">
      <c r="A36" s="13" t="s">
        <v>40</v>
      </c>
      <c r="B36" s="72" t="s">
        <v>59</v>
      </c>
      <c r="C36" s="73"/>
      <c r="D36" s="40">
        <v>2</v>
      </c>
      <c r="E36" s="27">
        <v>0.01</v>
      </c>
      <c r="F36" s="28">
        <f t="shared" si="3"/>
        <v>0.02</v>
      </c>
      <c r="G36" s="3"/>
    </row>
    <row r="37" spans="1:8" ht="14.25" customHeight="1" thickBot="1" x14ac:dyDescent="0.3">
      <c r="A37" s="9"/>
      <c r="B37" s="10"/>
      <c r="C37" s="10"/>
      <c r="D37" s="10"/>
      <c r="E37" s="10"/>
      <c r="F37" s="11"/>
      <c r="G37" s="12"/>
      <c r="H37" s="3"/>
    </row>
    <row r="38" spans="1:8" ht="30" customHeight="1" thickBot="1" x14ac:dyDescent="0.3">
      <c r="F38" s="45" t="s">
        <v>20</v>
      </c>
      <c r="G38" s="35" t="s">
        <v>21</v>
      </c>
      <c r="H38" s="3"/>
    </row>
    <row r="39" spans="1:8" ht="30" customHeight="1" thickBot="1" x14ac:dyDescent="0.3">
      <c r="A39" s="47" t="s">
        <v>57</v>
      </c>
      <c r="B39" s="32"/>
      <c r="C39" s="32"/>
      <c r="D39" s="33"/>
      <c r="E39" s="48">
        <f>SUM(F34:F36)*4</f>
        <v>2.08</v>
      </c>
      <c r="F39" s="46">
        <v>0.21</v>
      </c>
      <c r="G39" s="37">
        <f>+E39*F39+E39</f>
        <v>2.5167999999999999</v>
      </c>
    </row>
    <row r="40" spans="1:8" ht="30" customHeight="1" thickTop="1" thickBot="1" x14ac:dyDescent="0.3">
      <c r="A40" s="9"/>
      <c r="C40" s="10"/>
      <c r="D40" s="10"/>
      <c r="E40" s="11"/>
      <c r="F40" s="12"/>
      <c r="G40" s="12"/>
    </row>
    <row r="41" spans="1:8" ht="30" customHeight="1" thickBot="1" x14ac:dyDescent="0.3">
      <c r="A41" s="41" t="s">
        <v>41</v>
      </c>
      <c r="B41" s="42"/>
      <c r="C41" s="42"/>
      <c r="D41" s="42"/>
      <c r="E41" s="43"/>
      <c r="F41" s="44">
        <f>+E39+E31+E23+F15</f>
        <v>7.9300000000000006</v>
      </c>
    </row>
    <row r="42" spans="1:8" ht="15" customHeight="1" thickBot="1" x14ac:dyDescent="0.3">
      <c r="A42" s="5"/>
      <c r="B42" s="6"/>
      <c r="C42" s="3"/>
      <c r="D42" s="3"/>
      <c r="E42" s="3"/>
    </row>
    <row r="43" spans="1:8" ht="30.75" customHeight="1" x14ac:dyDescent="0.25">
      <c r="A43" s="65" t="s">
        <v>60</v>
      </c>
      <c r="B43" s="66"/>
      <c r="C43" s="67"/>
      <c r="D43" s="15" t="s">
        <v>4</v>
      </c>
      <c r="E43" s="15" t="s">
        <v>42</v>
      </c>
    </row>
    <row r="44" spans="1:8" ht="30.75" customHeight="1" x14ac:dyDescent="0.25">
      <c r="A44" s="8" t="s">
        <v>43</v>
      </c>
      <c r="B44" s="62" t="s">
        <v>44</v>
      </c>
      <c r="C44" s="63"/>
      <c r="D44" s="52">
        <v>1</v>
      </c>
      <c r="E44" s="53" t="s">
        <v>45</v>
      </c>
    </row>
    <row r="45" spans="1:8" ht="31.5" customHeight="1" x14ac:dyDescent="0.25">
      <c r="A45" s="60" t="s">
        <v>61</v>
      </c>
      <c r="B45" s="61"/>
      <c r="C45" s="61"/>
      <c r="D45" s="61"/>
      <c r="E45" s="61"/>
    </row>
    <row r="46" spans="1:8" ht="15" customHeight="1" thickBot="1" x14ac:dyDescent="0.3">
      <c r="A46" s="5"/>
    </row>
    <row r="47" spans="1:8" ht="30.75" customHeight="1" x14ac:dyDescent="0.25">
      <c r="A47" s="65" t="s">
        <v>48</v>
      </c>
      <c r="B47" s="66"/>
      <c r="C47" s="67"/>
      <c r="D47" s="15" t="s">
        <v>4</v>
      </c>
      <c r="E47" s="15" t="s">
        <v>5</v>
      </c>
      <c r="F47" s="17" t="s">
        <v>5</v>
      </c>
    </row>
    <row r="48" spans="1:8" ht="30.75" customHeight="1" x14ac:dyDescent="0.25">
      <c r="A48" s="8" t="s">
        <v>49</v>
      </c>
      <c r="B48" s="62" t="s">
        <v>54</v>
      </c>
      <c r="C48" s="63"/>
      <c r="D48" s="38">
        <v>1</v>
      </c>
      <c r="E48" s="23">
        <v>0</v>
      </c>
      <c r="F48" s="24">
        <f>+E48*D48</f>
        <v>0</v>
      </c>
    </row>
    <row r="49" spans="1:6" ht="30.75" customHeight="1" x14ac:dyDescent="0.25">
      <c r="A49" s="7" t="s">
        <v>51</v>
      </c>
      <c r="B49" s="64" t="s">
        <v>50</v>
      </c>
      <c r="C49" s="63"/>
      <c r="D49" s="39">
        <v>1</v>
      </c>
      <c r="E49" s="23">
        <v>0</v>
      </c>
      <c r="F49" s="24">
        <f t="shared" ref="F49" si="4">+E49*D49</f>
        <v>0</v>
      </c>
    </row>
    <row r="50" spans="1:6" ht="15" customHeight="1" x14ac:dyDescent="0.25"/>
    <row r="51" spans="1:6" ht="48" customHeight="1" x14ac:dyDescent="0.25">
      <c r="B51" s="99" t="s">
        <v>56</v>
      </c>
      <c r="C51" s="100"/>
      <c r="D51" s="100"/>
      <c r="E51" s="100"/>
    </row>
    <row r="52" spans="1:6" ht="15" customHeight="1" thickBot="1" x14ac:dyDescent="0.3"/>
    <row r="53" spans="1:6" ht="15" customHeight="1" x14ac:dyDescent="0.25">
      <c r="A53" s="87" t="s">
        <v>46</v>
      </c>
      <c r="B53" s="88"/>
      <c r="C53" s="88"/>
      <c r="D53" s="88"/>
      <c r="E53" s="88"/>
      <c r="F53" s="89"/>
    </row>
    <row r="54" spans="1:6" ht="22.5" customHeight="1" x14ac:dyDescent="0.25">
      <c r="A54" s="90"/>
      <c r="B54" s="91"/>
      <c r="C54" s="91"/>
      <c r="D54" s="91"/>
      <c r="E54" s="91"/>
      <c r="F54" s="92"/>
    </row>
    <row r="55" spans="1:6" ht="22.5" customHeight="1" x14ac:dyDescent="0.25">
      <c r="A55" s="90"/>
      <c r="B55" s="91"/>
      <c r="C55" s="91"/>
      <c r="D55" s="91"/>
      <c r="E55" s="91"/>
      <c r="F55" s="92"/>
    </row>
    <row r="56" spans="1:6" ht="22.5" customHeight="1" x14ac:dyDescent="0.25">
      <c r="A56" s="90"/>
      <c r="B56" s="91"/>
      <c r="C56" s="91"/>
      <c r="D56" s="91"/>
      <c r="E56" s="91"/>
      <c r="F56" s="92"/>
    </row>
    <row r="57" spans="1:6" ht="22.5" customHeight="1" x14ac:dyDescent="0.25">
      <c r="A57" s="90"/>
      <c r="B57" s="91"/>
      <c r="C57" s="91"/>
      <c r="D57" s="91"/>
      <c r="E57" s="91"/>
      <c r="F57" s="92"/>
    </row>
    <row r="58" spans="1:6" ht="22.5" customHeight="1" thickBot="1" x14ac:dyDescent="0.3">
      <c r="A58" s="93"/>
      <c r="B58" s="94"/>
      <c r="C58" s="94"/>
      <c r="D58" s="94"/>
      <c r="E58" s="94"/>
      <c r="F58" s="95"/>
    </row>
    <row r="59" spans="1:6" ht="22.5" customHeight="1" x14ac:dyDescent="0.25">
      <c r="A59" s="14"/>
      <c r="B59" s="14"/>
      <c r="C59" s="14"/>
      <c r="D59" s="14"/>
      <c r="E59" s="14"/>
      <c r="F59" s="14"/>
    </row>
    <row r="60" spans="1:6" ht="22.5" customHeight="1" x14ac:dyDescent="0.25"/>
    <row r="61" spans="1:6" ht="22.5" customHeight="1" x14ac:dyDescent="0.25"/>
    <row r="62" spans="1:6" ht="22.5" customHeight="1" x14ac:dyDescent="0.25"/>
    <row r="63" spans="1:6" ht="27.6" customHeight="1" x14ac:dyDescent="0.25"/>
    <row r="64" spans="1:6" ht="22.5" customHeight="1" x14ac:dyDescent="0.25"/>
    <row r="66" spans="6:9" ht="22.5" customHeight="1" x14ac:dyDescent="0.25"/>
    <row r="67" spans="6:9" ht="22.5" customHeight="1" x14ac:dyDescent="0.25"/>
    <row r="68" spans="6:9" ht="22.5" customHeight="1" x14ac:dyDescent="0.25"/>
    <row r="69" spans="6:9" ht="22.5" customHeight="1" x14ac:dyDescent="0.25"/>
    <row r="70" spans="6:9" ht="22.5" customHeight="1" x14ac:dyDescent="0.25"/>
    <row r="71" spans="6:9" ht="22.5" customHeight="1" x14ac:dyDescent="0.25"/>
    <row r="72" spans="6:9" ht="22.5" customHeight="1" x14ac:dyDescent="0.25"/>
    <row r="73" spans="6:9" ht="22.5" customHeight="1" x14ac:dyDescent="0.25"/>
    <row r="74" spans="6:9" ht="22.5" customHeight="1" x14ac:dyDescent="0.25"/>
    <row r="75" spans="6:9" ht="22.5" customHeight="1" x14ac:dyDescent="0.25">
      <c r="I75" s="14"/>
    </row>
    <row r="76" spans="6:9" ht="22.5" customHeight="1" x14ac:dyDescent="0.25">
      <c r="I76" s="14"/>
    </row>
    <row r="77" spans="6:9" ht="22.5" customHeight="1" x14ac:dyDescent="0.25">
      <c r="I77" s="14"/>
    </row>
    <row r="78" spans="6:9" ht="22.5" customHeight="1" x14ac:dyDescent="0.25">
      <c r="I78" s="14"/>
    </row>
    <row r="79" spans="6:9" ht="22.5" customHeight="1" x14ac:dyDescent="0.25">
      <c r="F79" s="14"/>
    </row>
    <row r="80" spans="6:9" ht="22.5" customHeight="1" x14ac:dyDescent="0.25">
      <c r="F80" s="14"/>
    </row>
    <row r="81" spans="1:6" ht="22.5" customHeight="1" x14ac:dyDescent="0.25">
      <c r="A81" s="96"/>
      <c r="B81" s="97"/>
      <c r="C81" s="97"/>
      <c r="D81" s="97"/>
      <c r="E81" s="97"/>
      <c r="F81" s="98"/>
    </row>
    <row r="82" spans="1:6" ht="22.5" customHeight="1" x14ac:dyDescent="0.25"/>
  </sheetData>
  <protectedRanges>
    <protectedRange algorithmName="SHA-512" hashValue="R0WNlv3HOMFxBrnx+GDwNhOCZjBD+nfa+k+uwbZsdfRydEeGK3dyK3Y6uH6QW3+6DwqFBBG2tmaeazXiH4E5Tw==" saltValue="+pXj+voQPOwRDRxnRuhnYA==" spinCount="100000" sqref="G15 F31 E26:F28 F39 F23 E34:F36 D44:E44 E19:F20 E48:F49 F5:G12" name="Bereik1"/>
  </protectedRanges>
  <mergeCells count="33">
    <mergeCell ref="A47:C47"/>
    <mergeCell ref="B48:C48"/>
    <mergeCell ref="B49:C49"/>
    <mergeCell ref="A53:F58"/>
    <mergeCell ref="A81:F81"/>
    <mergeCell ref="B51:E51"/>
    <mergeCell ref="A1:H1"/>
    <mergeCell ref="A2:H2"/>
    <mergeCell ref="A4:C4"/>
    <mergeCell ref="B36:C36"/>
    <mergeCell ref="A33:C33"/>
    <mergeCell ref="B5:C5"/>
    <mergeCell ref="B7:C7"/>
    <mergeCell ref="B8:C8"/>
    <mergeCell ref="A18:C18"/>
    <mergeCell ref="B20:C20"/>
    <mergeCell ref="B9:C9"/>
    <mergeCell ref="B10:C10"/>
    <mergeCell ref="B6:C6"/>
    <mergeCell ref="B11:C11"/>
    <mergeCell ref="B12:C12"/>
    <mergeCell ref="B19:C19"/>
    <mergeCell ref="A45:E45"/>
    <mergeCell ref="B34:C34"/>
    <mergeCell ref="B35:C35"/>
    <mergeCell ref="A43:C43"/>
    <mergeCell ref="B21:C21"/>
    <mergeCell ref="A25:C25"/>
    <mergeCell ref="B29:C29"/>
    <mergeCell ref="B26:C26"/>
    <mergeCell ref="B28:C28"/>
    <mergeCell ref="B27:C27"/>
    <mergeCell ref="B44:C44"/>
  </mergeCells>
  <phoneticPr fontId="4" type="noConversion"/>
  <pageMargins left="0.7" right="0.7" top="0.75" bottom="0.75" header="0.3" footer="0.3"/>
  <pageSetup paperSize="9" scale="48" fitToHeight="0" orientation="landscape" r:id="rId1"/>
  <rowBreaks count="1" manualBreakCount="1">
    <brk id="59"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D8238DD4150B49AECE47EE067D65F5" ma:contentTypeVersion="3" ma:contentTypeDescription="Een nieuw document maken." ma:contentTypeScope="" ma:versionID="70cab8e87a3c2846a0f0aa3fb993777b">
  <xsd:schema xmlns:xsd="http://www.w3.org/2001/XMLSchema" xmlns:xs="http://www.w3.org/2001/XMLSchema" xmlns:p="http://schemas.microsoft.com/office/2006/metadata/properties" xmlns:ns2="10a1bd11-060a-4575-a110-430a528a72e8" targetNamespace="http://schemas.microsoft.com/office/2006/metadata/properties" ma:root="true" ma:fieldsID="8552cf07ce06fc44a26b440a64b9d007" ns2:_="">
    <xsd:import namespace="10a1bd11-060a-4575-a110-430a528a72e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1bd11-060a-4575-a110-430a528a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D6A24-057E-4A59-899F-396658E6C5C4}">
  <ds:schemaRefs>
    <ds:schemaRef ds:uri="http://purl.org/dc/elements/1.1/"/>
    <ds:schemaRef ds:uri="http://schemas.microsoft.com/office/2006/metadata/properties"/>
    <ds:schemaRef ds:uri="10a1bd11-060a-4575-a110-430a528a72e8"/>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7B89D02-D319-4CFD-AE37-A90C40EA6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1bd11-060a-4575-a110-430a528a7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34FE6-40D4-4240-9FC5-7658BDE8D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 VRZ</vt:lpstr>
      <vt:lpstr>'Prijsblad VRZ'!Afdrukbereik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Vooren, van (Marc)</dc:creator>
  <cp:keywords/>
  <dc:description/>
  <cp:lastModifiedBy>Vooren, van (Marc)</cp:lastModifiedBy>
  <cp:revision/>
  <dcterms:created xsi:type="dcterms:W3CDTF">2022-08-23T07:43:54Z</dcterms:created>
  <dcterms:modified xsi:type="dcterms:W3CDTF">2026-07-22T13:25:22Z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0x010100DED8238DD4150B49AECE47EE067D65F5</vt:lpwstr>
  </property>
  <property fmtid="{D5CDD505-2E9C-101B-9397-08002B2CF9AE}" pid="3" name="MediaServiceImageTags">
    <vt:lpwstr/>
  </property>
  <property fmtid="{D5CDD505-2E9C-101B-9397-08002B2CF9AE}" pid="4" name="Order">
    <vt:r8>3540300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vastgesteld?">
    <vt:bool>false</vt:bool>
  </property>
  <property fmtid="{D5CDD505-2E9C-101B-9397-08002B2CF9AE}" pid="12" name="SharedWithUsers">
    <vt:lpwstr>15;#Brandsen, (Martijn)</vt:lpwstr>
  </property>
</Properties>
</file>