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Leonardo da Vinci Leiden/EA Meubilair/1. Aanbestedingsstukken/"/>
    </mc:Choice>
  </mc:AlternateContent>
  <xr:revisionPtr revIDLastSave="364" documentId="8_{448DFCF7-C711-4471-B48F-2227AAE292D7}" xr6:coauthVersionLast="47" xr6:coauthVersionMax="47" xr10:uidLastSave="{44BDF191-EFEC-40C7-961A-FDA89E6E0C59}"/>
  <bookViews>
    <workbookView xWindow="-28920" yWindow="-120" windowWidth="29040" windowHeight="17520" xr2:uid="{00000000-000D-0000-FFFF-FFFF00000000}"/>
  </bookViews>
  <sheets>
    <sheet name="Prijzenblad" sheetId="1" r:id="rId1"/>
    <sheet name="Brongegevens" sheetId="2" state="hidden" r:id="rId2"/>
  </sheets>
  <definedNames>
    <definedName name="_xlnm.Print_Titles" localSheetId="0">Prijzenblad!$1:$3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C17" i="1"/>
  <c r="G17" i="1" s="1"/>
  <c r="F5" i="1"/>
  <c r="F6" i="1"/>
  <c r="F7" i="1"/>
  <c r="F8" i="1"/>
  <c r="F9" i="1"/>
  <c r="F10" i="1"/>
  <c r="F11" i="1"/>
  <c r="F12" i="1"/>
  <c r="F13" i="1"/>
  <c r="H5" i="1" l="1"/>
  <c r="H6" i="1"/>
  <c r="H7" i="1"/>
  <c r="H8" i="1"/>
  <c r="H9" i="1"/>
  <c r="H10" i="1"/>
  <c r="H11" i="1"/>
  <c r="H12" i="1"/>
  <c r="H13" i="1"/>
  <c r="I15" i="1" l="1"/>
  <c r="C22" i="1" s="1"/>
</calcChain>
</file>

<file path=xl/sharedStrings.xml><?xml version="1.0" encoding="utf-8"?>
<sst xmlns="http://schemas.openxmlformats.org/spreadsheetml/2006/main" count="110" uniqueCount="70">
  <si>
    <t>Nr.</t>
  </si>
  <si>
    <t>Artikel</t>
  </si>
  <si>
    <t>Omschrijving kort</t>
  </si>
  <si>
    <t>Aangeboden type/model</t>
  </si>
  <si>
    <t>Kortingspercentage</t>
  </si>
  <si>
    <t>Nettoprijs per stuk</t>
  </si>
  <si>
    <t>Aantal stuks</t>
  </si>
  <si>
    <t>Totaalprijs per product</t>
  </si>
  <si>
    <t>Verwijzing pagina productbijlage</t>
  </si>
  <si>
    <t>Bureaustoelen</t>
  </si>
  <si>
    <t>ARBO verantwoorde stoel</t>
  </si>
  <si>
    <t>Docentenbureau</t>
  </si>
  <si>
    <t>140*80 cm. Incl. snoerdoorvoer en kabelgoot onder de tafel en minimaal 1 lade</t>
  </si>
  <si>
    <t>Kantoor bureau</t>
  </si>
  <si>
    <t>Sta-zit bureau elektrisch bedienbaar met kabelgoot en kabeldoorvoer</t>
  </si>
  <si>
    <t>Lesstoel</t>
  </si>
  <si>
    <t>Zoals voorbeeld</t>
  </si>
  <si>
    <t>Lestafel</t>
  </si>
  <si>
    <t>zoals voorbeeld</t>
  </si>
  <si>
    <t>Kast hoog</t>
  </si>
  <si>
    <t>circa 195 x 120 x 46 cm (HxBxD) Schuifdeurkast</t>
  </si>
  <si>
    <t>Kast laag</t>
  </si>
  <si>
    <t>circa 120 x 160 x 46 cm (HxBxD) schuifdeurkast</t>
  </si>
  <si>
    <t>Prullenbakken</t>
  </si>
  <si>
    <t>2 vaks zonder deksel</t>
  </si>
  <si>
    <t>Grote vergadertafel</t>
  </si>
  <si>
    <t>In prijzenbald opgenomen als kortingspercentage op het assortiment</t>
  </si>
  <si>
    <t>Kleine overlegtafel</t>
  </si>
  <si>
    <t>Stellingkasten</t>
  </si>
  <si>
    <t>Stoelen overlegtafel</t>
  </si>
  <si>
    <t>Meubilair teamkamer (docentenkamer)</t>
  </si>
  <si>
    <t>n.t.b.</t>
  </si>
  <si>
    <t>Meubilair aula</t>
  </si>
  <si>
    <t>Meubilair Open leer Centrum (OLC)</t>
  </si>
  <si>
    <t>Meubilair ontvanghal</t>
  </si>
  <si>
    <t>Meubilair staf pantry</t>
  </si>
  <si>
    <t>Meubilair kolfkamer</t>
  </si>
  <si>
    <t>Meubilair muzieklokaal en muziek studio</t>
  </si>
  <si>
    <t>Meubilair lokalen beeldende vorming</t>
  </si>
  <si>
    <t>Maatwerkoplossingen (bijv. inbouwkasten)</t>
  </si>
  <si>
    <t>Meubilair flexwerkplekken</t>
  </si>
  <si>
    <t>Kortingspercentage specialistisch assortiment</t>
  </si>
  <si>
    <t>Inschrijver verklaart middels ondertekening van dit prijzenblad de gevraagde leveringen en werkzaamheden tegen de hierboven opgegeven bedragen en kortingen uit te voeren.</t>
  </si>
  <si>
    <t>Naam</t>
  </si>
  <si>
    <t>Functie</t>
  </si>
  <si>
    <t>Onderneming</t>
  </si>
  <si>
    <t>Handtekening</t>
  </si>
  <si>
    <t>Plaats en datum</t>
  </si>
  <si>
    <t>Aantal</t>
  </si>
  <si>
    <t>Prijzenblad/toepassing</t>
  </si>
  <si>
    <t>Prijzenblad op aantal</t>
  </si>
  <si>
    <t>Kantoor bureau (elektrisch verstelbaar)</t>
  </si>
  <si>
    <t>Kantoor bureau (manueel verstelbaar)</t>
  </si>
  <si>
    <t>Sta-zit bureau elektrisch verstelbaar met kabelgoot en kabeldoorvoer</t>
  </si>
  <si>
    <t>Sta-zit bureau manueel verstelbaar met kabelgoot en kabeldoorvoer</t>
  </si>
  <si>
    <t>Omschrijving product</t>
  </si>
  <si>
    <t>Gemiddeld kortingspercentage kernassortiment</t>
  </si>
  <si>
    <t>Leerlingtafel</t>
  </si>
  <si>
    <t>Leerlingstoel</t>
  </si>
  <si>
    <t>Zoals voorbeeld (bijlage 4.2 Leerlingstoel)</t>
  </si>
  <si>
    <t>zoals voorbeeld (bijlage 4.1 Leerlingstafel)</t>
  </si>
  <si>
    <r>
      <rPr>
        <i/>
        <sz val="14"/>
        <rFont val="Calibri"/>
        <family val="2"/>
      </rPr>
      <t xml:space="preserve">Inschrijver dient uitsluitend de </t>
    </r>
    <r>
      <rPr>
        <b/>
        <i/>
        <sz val="14"/>
        <color theme="9"/>
        <rFont val="Calibri"/>
        <family val="2"/>
      </rPr>
      <t>oranje</t>
    </r>
    <r>
      <rPr>
        <i/>
        <sz val="14"/>
        <rFont val="Calibri"/>
        <family val="2"/>
      </rPr>
      <t xml:space="preserve"> gemarkeerde invulvelden in te vullen. De overige cellen bevatten vaste gegevens of formules.</t>
    </r>
  </si>
  <si>
    <t>Kernassortiment - prijzenblad op aantal</t>
  </si>
  <si>
    <r>
      <t xml:space="preserve">Verschil korting kern en specialistisch assortiment
</t>
    </r>
    <r>
      <rPr>
        <sz val="11"/>
        <color theme="1"/>
        <rFont val="Calibri"/>
        <family val="2"/>
        <scheme val="minor"/>
      </rPr>
      <t>Dit verschil mag maximaal 15% bedragen</t>
    </r>
  </si>
  <si>
    <t>Brutoprijs per stuk (ex btw)</t>
  </si>
  <si>
    <t>Fictieve uitgave specialistisch assortiment (ex btw)</t>
  </si>
  <si>
    <t>Totale inschrijfprijs (ex btw)</t>
  </si>
  <si>
    <t>Totale inschrijfprijs specialistisch assortiment (ex btw)</t>
  </si>
  <si>
    <t>Totale inschrijfprijs kernassortiment (ex btw)</t>
  </si>
  <si>
    <t>Prijzenblad - Aanbesteding Meubilair - ISK Locatie, Leonardo da Vinci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</si>
</sst>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\€\ #,##0.00;[Red]\(\€\ #,##0.00\);\-"/>
    <numFmt numFmtId="165" formatCode="0.0%"/>
    <numFmt numFmtId="166" formatCode="\€\ #.##000"/>
    <numFmt numFmtId="167" formatCode="#,#00%"/>
    <numFmt numFmtId="168" formatCode="_ [$€-413]\ * #,##0.00_ ;_ [$€-413]\ * \-#,##0.00_ ;_ [$€-413]\ * &quot;-&quot;??_ ;_ @_ "/>
  </numFmts>
  <fonts count="16" x14ac:knownFonts="1">
    <font>
      <sz val="11"/>
      <color theme="1"/>
      <name val="Calibri"/>
      <family val="2"/>
      <scheme val="minor"/>
    </font>
    <font>
      <b/>
      <sz val="14"/>
      <color rgb="FF1F4E78"/>
      <name val="Calibri"/>
      <family val="2"/>
    </font>
    <font>
      <b/>
      <sz val="11"/>
      <name val="Calibri"/>
      <family val="2"/>
    </font>
    <font>
      <sz val="11"/>
      <color rgb="FF0000FF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i/>
      <sz val="14"/>
      <color rgb="FFFF0000"/>
      <name val="Calibri"/>
      <family val="2"/>
    </font>
    <font>
      <i/>
      <sz val="14"/>
      <name val="Calibri"/>
      <family val="2"/>
    </font>
    <font>
      <b/>
      <i/>
      <sz val="14"/>
      <color theme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rgb="FFD9E1F2"/>
      </bottom>
      <diagonal/>
    </border>
    <border>
      <left/>
      <right/>
      <top style="thin">
        <color rgb="FFD9E1F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rgb="FFD9E1F2"/>
      </top>
      <bottom/>
      <diagonal/>
    </border>
    <border>
      <left/>
      <right style="medium">
        <color indexed="64"/>
      </right>
      <top style="thin">
        <color rgb="FFD9E1F2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D9E1F2"/>
      </bottom>
      <diagonal/>
    </border>
    <border>
      <left/>
      <right/>
      <top style="medium">
        <color indexed="64"/>
      </top>
      <bottom style="thin">
        <color rgb="FFD9E1F2"/>
      </bottom>
      <diagonal/>
    </border>
    <border>
      <left/>
      <right style="medium">
        <color indexed="64"/>
      </right>
      <top style="medium">
        <color indexed="64"/>
      </top>
      <bottom style="thin">
        <color rgb="FFD9E1F2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86">
    <xf numFmtId="0" fontId="0" fillId="0" borderId="0" xfId="0"/>
    <xf numFmtId="0" fontId="5" fillId="2" borderId="0" xfId="0" applyFont="1" applyFill="1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1" fontId="4" fillId="6" borderId="3" xfId="0" applyNumberFormat="1" applyFont="1" applyFill="1" applyBorder="1" applyAlignment="1">
      <alignment vertical="top"/>
    </xf>
    <xf numFmtId="0" fontId="7" fillId="0" borderId="4" xfId="0" applyFont="1" applyBorder="1" applyAlignment="1">
      <alignment vertical="top"/>
    </xf>
    <xf numFmtId="0" fontId="0" fillId="0" borderId="3" xfId="0" applyBorder="1" applyAlignment="1">
      <alignment vertical="top"/>
    </xf>
    <xf numFmtId="166" fontId="0" fillId="0" borderId="0" xfId="0" applyNumberFormat="1" applyAlignment="1">
      <alignment vertical="top"/>
    </xf>
    <xf numFmtId="0" fontId="0" fillId="0" borderId="6" xfId="0" applyBorder="1" applyAlignment="1">
      <alignment wrapText="1"/>
    </xf>
    <xf numFmtId="3" fontId="6" fillId="0" borderId="7" xfId="0" applyNumberFormat="1" applyFont="1" applyBorder="1" applyAlignment="1">
      <alignment vertical="top" wrapText="1"/>
    </xf>
    <xf numFmtId="3" fontId="6" fillId="0" borderId="9" xfId="0" applyNumberFormat="1" applyFont="1" applyBorder="1" applyAlignment="1">
      <alignment vertical="top" wrapText="1"/>
    </xf>
    <xf numFmtId="0" fontId="0" fillId="0" borderId="10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165" fontId="3" fillId="6" borderId="0" xfId="0" applyNumberFormat="1" applyFont="1" applyFill="1" applyAlignment="1">
      <alignment vertical="top"/>
    </xf>
    <xf numFmtId="164" fontId="8" fillId="5" borderId="3" xfId="0" applyNumberFormat="1" applyFont="1" applyFill="1" applyBorder="1" applyAlignment="1">
      <alignment vertical="top"/>
    </xf>
    <xf numFmtId="167" fontId="8" fillId="5" borderId="3" xfId="0" applyNumberFormat="1" applyFont="1" applyFill="1" applyBorder="1" applyAlignment="1">
      <alignment vertical="top"/>
    </xf>
    <xf numFmtId="0" fontId="3" fillId="5" borderId="19" xfId="0" applyFont="1" applyFill="1" applyBorder="1" applyAlignment="1">
      <alignment vertical="top"/>
    </xf>
    <xf numFmtId="0" fontId="7" fillId="0" borderId="21" xfId="0" applyFont="1" applyBorder="1" applyAlignment="1">
      <alignment vertical="top"/>
    </xf>
    <xf numFmtId="164" fontId="8" fillId="5" borderId="15" xfId="0" applyNumberFormat="1" applyFont="1" applyFill="1" applyBorder="1" applyAlignment="1">
      <alignment vertical="top"/>
    </xf>
    <xf numFmtId="167" fontId="8" fillId="5" borderId="15" xfId="0" applyNumberFormat="1" applyFont="1" applyFill="1" applyBorder="1" applyAlignment="1">
      <alignment vertical="top"/>
    </xf>
    <xf numFmtId="1" fontId="4" fillId="6" borderId="15" xfId="0" applyNumberFormat="1" applyFont="1" applyFill="1" applyBorder="1" applyAlignment="1">
      <alignment vertical="top"/>
    </xf>
    <xf numFmtId="0" fontId="3" fillId="5" borderId="23" xfId="0" applyFont="1" applyFill="1" applyBorder="1" applyAlignment="1">
      <alignment vertical="top"/>
    </xf>
    <xf numFmtId="0" fontId="7" fillId="0" borderId="18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168" fontId="4" fillId="3" borderId="3" xfId="1" applyNumberFormat="1" applyFont="1" applyFill="1" applyBorder="1" applyAlignment="1">
      <alignment vertical="top"/>
    </xf>
    <xf numFmtId="168" fontId="4" fillId="3" borderId="15" xfId="1" applyNumberFormat="1" applyFont="1" applyFill="1" applyBorder="1" applyAlignment="1">
      <alignment vertical="top"/>
    </xf>
    <xf numFmtId="168" fontId="8" fillId="5" borderId="3" xfId="0" applyNumberFormat="1" applyFont="1" applyFill="1" applyBorder="1" applyAlignment="1">
      <alignment vertical="top"/>
    </xf>
    <xf numFmtId="9" fontId="0" fillId="0" borderId="6" xfId="0" applyNumberFormat="1" applyBorder="1" applyAlignment="1">
      <alignment wrapText="1"/>
    </xf>
    <xf numFmtId="168" fontId="0" fillId="0" borderId="0" xfId="0" applyNumberFormat="1"/>
    <xf numFmtId="168" fontId="7" fillId="7" borderId="3" xfId="1" applyNumberFormat="1" applyFont="1" applyFill="1" applyBorder="1" applyAlignment="1">
      <alignment vertical="top" wrapText="1"/>
    </xf>
    <xf numFmtId="3" fontId="10" fillId="0" borderId="0" xfId="0" applyNumberFormat="1" applyFont="1" applyAlignment="1">
      <alignment vertical="top" wrapText="1"/>
    </xf>
    <xf numFmtId="9" fontId="0" fillId="0" borderId="0" xfId="0" applyNumberFormat="1" applyAlignment="1">
      <alignment wrapText="1"/>
    </xf>
    <xf numFmtId="0" fontId="0" fillId="0" borderId="0" xfId="0" applyAlignment="1">
      <alignment wrapText="1"/>
    </xf>
    <xf numFmtId="168" fontId="7" fillId="7" borderId="15" xfId="1" applyNumberFormat="1" applyFont="1" applyFill="1" applyBorder="1" applyAlignment="1">
      <alignment vertical="top" wrapText="1"/>
    </xf>
    <xf numFmtId="9" fontId="0" fillId="0" borderId="12" xfId="0" applyNumberFormat="1" applyBorder="1" applyAlignment="1">
      <alignment wrapText="1"/>
    </xf>
    <xf numFmtId="168" fontId="7" fillId="0" borderId="0" xfId="1" applyNumberFormat="1" applyFont="1" applyFill="1" applyBorder="1" applyAlignment="1">
      <alignment vertical="top" wrapText="1"/>
    </xf>
    <xf numFmtId="3" fontId="2" fillId="0" borderId="11" xfId="0" applyNumberFormat="1" applyFont="1" applyBorder="1" applyAlignment="1">
      <alignment vertical="top" wrapText="1"/>
    </xf>
    <xf numFmtId="168" fontId="4" fillId="3" borderId="5" xfId="1" applyNumberFormat="1" applyFont="1" applyFill="1" applyBorder="1" applyAlignment="1">
      <alignment horizontal="right" vertical="top"/>
    </xf>
    <xf numFmtId="168" fontId="7" fillId="3" borderId="5" xfId="1" applyNumberFormat="1" applyFont="1" applyFill="1" applyBorder="1" applyAlignment="1">
      <alignment horizontal="right" vertical="top"/>
    </xf>
    <xf numFmtId="168" fontId="4" fillId="3" borderId="22" xfId="1" applyNumberFormat="1" applyFont="1" applyFill="1" applyBorder="1" applyAlignment="1">
      <alignment horizontal="right" vertical="top"/>
    </xf>
    <xf numFmtId="9" fontId="0" fillId="3" borderId="14" xfId="2" applyFont="1" applyFill="1" applyBorder="1" applyAlignment="1">
      <alignment vertical="top" wrapText="1"/>
    </xf>
    <xf numFmtId="9" fontId="9" fillId="5" borderId="3" xfId="2" applyFont="1" applyFill="1" applyBorder="1" applyAlignment="1">
      <alignment vertical="top" wrapText="1"/>
    </xf>
    <xf numFmtId="9" fontId="6" fillId="3" borderId="24" xfId="2" applyFont="1" applyFill="1" applyBorder="1" applyAlignment="1">
      <alignment horizontal="center" vertical="center" wrapText="1"/>
    </xf>
    <xf numFmtId="168" fontId="2" fillId="0" borderId="24" xfId="1" applyNumberFormat="1" applyFont="1" applyBorder="1" applyAlignment="1">
      <alignment vertical="top"/>
    </xf>
    <xf numFmtId="0" fontId="5" fillId="2" borderId="34" xfId="0" applyFont="1" applyFill="1" applyBorder="1" applyAlignment="1">
      <alignment vertical="top"/>
    </xf>
    <xf numFmtId="0" fontId="5" fillId="2" borderId="35" xfId="0" applyFont="1" applyFill="1" applyBorder="1" applyAlignment="1">
      <alignment vertical="top" wrapText="1"/>
    </xf>
    <xf numFmtId="0" fontId="5" fillId="2" borderId="36" xfId="0" applyFont="1" applyFill="1" applyBorder="1" applyAlignment="1">
      <alignment vertical="top" wrapText="1"/>
    </xf>
    <xf numFmtId="168" fontId="8" fillId="5" borderId="15" xfId="0" applyNumberFormat="1" applyFont="1" applyFill="1" applyBorder="1" applyAlignment="1">
      <alignment vertical="top"/>
    </xf>
    <xf numFmtId="3" fontId="2" fillId="9" borderId="30" xfId="0" applyNumberFormat="1" applyFont="1" applyFill="1" applyBorder="1" applyAlignment="1">
      <alignment vertical="top" wrapText="1"/>
    </xf>
    <xf numFmtId="168" fontId="10" fillId="9" borderId="31" xfId="1" applyNumberFormat="1" applyFont="1" applyFill="1" applyBorder="1" applyAlignment="1">
      <alignment vertical="top" wrapText="1"/>
    </xf>
    <xf numFmtId="0" fontId="0" fillId="9" borderId="32" xfId="0" applyFill="1" applyBorder="1" applyAlignment="1">
      <alignment wrapText="1"/>
    </xf>
    <xf numFmtId="0" fontId="0" fillId="9" borderId="33" xfId="0" applyFill="1" applyBorder="1" applyAlignment="1">
      <alignment wrapText="1"/>
    </xf>
    <xf numFmtId="3" fontId="2" fillId="0" borderId="9" xfId="0" applyNumberFormat="1" applyFont="1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3" fontId="2" fillId="0" borderId="0" xfId="0" applyNumberFormat="1" applyFont="1" applyAlignment="1">
      <alignment vertical="top"/>
    </xf>
    <xf numFmtId="0" fontId="2" fillId="4" borderId="16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2" fillId="4" borderId="17" xfId="0" applyFont="1" applyFill="1" applyBorder="1" applyAlignment="1">
      <alignment vertical="top"/>
    </xf>
    <xf numFmtId="0" fontId="6" fillId="0" borderId="8" xfId="0" applyFont="1" applyBorder="1" applyAlignment="1">
      <alignment vertical="top" wrapText="1"/>
    </xf>
    <xf numFmtId="0" fontId="1" fillId="8" borderId="30" xfId="0" applyFont="1" applyFill="1" applyBorder="1" applyAlignment="1">
      <alignment horizontal="left" vertical="top" wrapText="1"/>
    </xf>
    <xf numFmtId="0" fontId="1" fillId="8" borderId="32" xfId="0" applyFont="1" applyFill="1" applyBorder="1" applyAlignment="1">
      <alignment horizontal="left" vertical="top" wrapText="1"/>
    </xf>
    <xf numFmtId="0" fontId="1" fillId="8" borderId="33" xfId="0" applyFont="1" applyFill="1" applyBorder="1" applyAlignment="1">
      <alignment horizontal="left" vertical="top" wrapText="1"/>
    </xf>
    <xf numFmtId="0" fontId="12" fillId="2" borderId="2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vertical="top" wrapText="1"/>
    </xf>
    <xf numFmtId="0" fontId="5" fillId="2" borderId="26" xfId="0" applyFont="1" applyFill="1" applyBorder="1" applyAlignment="1">
      <alignment vertical="top" wrapText="1"/>
    </xf>
    <xf numFmtId="0" fontId="0" fillId="0" borderId="18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9" xfId="0" applyBorder="1" applyAlignment="1">
      <alignment horizontal="left"/>
    </xf>
    <xf numFmtId="0" fontId="13" fillId="0" borderId="30" xfId="0" applyFont="1" applyBorder="1" applyAlignment="1">
      <alignment horizontal="left" vertical="top" wrapText="1"/>
    </xf>
    <xf numFmtId="0" fontId="13" fillId="0" borderId="32" xfId="0" applyFont="1" applyBorder="1" applyAlignment="1">
      <alignment horizontal="left" vertical="top" wrapText="1"/>
    </xf>
    <xf numFmtId="0" fontId="13" fillId="0" borderId="33" xfId="0" applyFont="1" applyBorder="1" applyAlignment="1">
      <alignment horizontal="left" vertical="top" wrapText="1"/>
    </xf>
    <xf numFmtId="0" fontId="0" fillId="0" borderId="2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7" borderId="18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0" fillId="5" borderId="3" xfId="0" applyFill="1" applyBorder="1" applyAlignment="1">
      <alignment horizontal="left" vertical="top"/>
    </xf>
  </cellXfs>
  <cellStyles count="3">
    <cellStyle name="Komma" xfId="1" builtinId="3"/>
    <cellStyle name="Procent" xfId="2" builtinId="5"/>
    <cellStyle name="Standaard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60613</xdr:colOff>
      <xdr:row>17</xdr:row>
      <xdr:rowOff>121227</xdr:rowOff>
    </xdr:from>
    <xdr:to>
      <xdr:col>11</xdr:col>
      <xdr:colOff>277091</xdr:colOff>
      <xdr:row>21</xdr:row>
      <xdr:rowOff>90661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B89589F-0EA6-56C2-D656-E18E8A7A5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5090" y="4130386"/>
          <a:ext cx="3359728" cy="1528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showGridLines="0" tabSelected="1" zoomScale="110" zoomScaleNormal="110" workbookViewId="0">
      <pane ySplit="3" topLeftCell="A4" activePane="bottomLeft" state="frozen"/>
      <selection pane="bottomLeft" sqref="A1:XFD1"/>
    </sheetView>
  </sheetViews>
  <sheetFormatPr defaultRowHeight="15" x14ac:dyDescent="0.25"/>
  <cols>
    <col min="1" max="1" width="17.5703125" customWidth="1"/>
    <col min="2" max="2" width="39.140625" bestFit="1" customWidth="1"/>
    <col min="3" max="3" width="23.7109375" bestFit="1" customWidth="1"/>
    <col min="4" max="4" width="13.28515625" bestFit="1" customWidth="1"/>
    <col min="5" max="5" width="18.5703125" bestFit="1" customWidth="1"/>
    <col min="6" max="6" width="17.85546875" bestFit="1" customWidth="1"/>
    <col min="7" max="7" width="11.7109375" bestFit="1" customWidth="1"/>
    <col min="8" max="8" width="21.42578125" bestFit="1" customWidth="1"/>
    <col min="9" max="9" width="29.42578125" customWidth="1"/>
    <col min="10" max="10" width="8.5703125" bestFit="1" customWidth="1"/>
    <col min="13" max="13" width="7.5703125" customWidth="1"/>
  </cols>
  <sheetData>
    <row r="1" spans="1:17" ht="19.5" thickBot="1" x14ac:dyDescent="0.3">
      <c r="A1" s="67" t="s">
        <v>69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9"/>
    </row>
    <row r="2" spans="1:17" ht="19.5" customHeight="1" thickBot="1" x14ac:dyDescent="0.3">
      <c r="A2" s="76" t="s">
        <v>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8"/>
    </row>
    <row r="3" spans="1:17" ht="38.25" customHeight="1" x14ac:dyDescent="0.25">
      <c r="A3" s="50" t="s">
        <v>0</v>
      </c>
      <c r="B3" s="51" t="s">
        <v>1</v>
      </c>
      <c r="C3" s="51" t="s">
        <v>3</v>
      </c>
      <c r="D3" s="51" t="s">
        <v>64</v>
      </c>
      <c r="E3" s="51" t="s">
        <v>4</v>
      </c>
      <c r="F3" s="51" t="s">
        <v>5</v>
      </c>
      <c r="G3" s="51" t="s">
        <v>6</v>
      </c>
      <c r="H3" s="51" t="s">
        <v>7</v>
      </c>
      <c r="I3" s="52" t="s">
        <v>8</v>
      </c>
      <c r="J3" s="70" t="s">
        <v>55</v>
      </c>
      <c r="K3" s="71"/>
      <c r="L3" s="71"/>
      <c r="M3" s="71"/>
      <c r="N3" s="71"/>
      <c r="O3" s="71"/>
      <c r="P3" s="71"/>
      <c r="Q3" s="72"/>
    </row>
    <row r="4" spans="1:17" x14ac:dyDescent="0.25">
      <c r="A4" s="63" t="s">
        <v>62</v>
      </c>
      <c r="B4" s="64"/>
      <c r="C4" s="64"/>
      <c r="D4" s="64"/>
      <c r="E4" s="64"/>
      <c r="F4" s="64"/>
      <c r="G4" s="64"/>
      <c r="H4" s="64"/>
      <c r="I4" s="65"/>
      <c r="J4" s="82"/>
      <c r="K4" s="83"/>
      <c r="L4" s="83"/>
      <c r="M4" s="83"/>
      <c r="N4" s="83"/>
      <c r="O4" s="83"/>
      <c r="P4" s="83"/>
      <c r="Q4" s="84"/>
    </row>
    <row r="5" spans="1:17" x14ac:dyDescent="0.25">
      <c r="A5" s="28">
        <v>1</v>
      </c>
      <c r="B5" s="8" t="s">
        <v>9</v>
      </c>
      <c r="C5" s="20"/>
      <c r="D5" s="32"/>
      <c r="E5" s="21"/>
      <c r="F5" s="43">
        <f t="shared" ref="F5:F13" si="0">D5*(1-E5)</f>
        <v>0</v>
      </c>
      <c r="G5" s="7">
        <v>72</v>
      </c>
      <c r="H5" s="30">
        <f>IF(F5="","",F5*G5)</f>
        <v>0</v>
      </c>
      <c r="I5" s="22"/>
      <c r="J5" s="73" t="s">
        <v>10</v>
      </c>
      <c r="K5" s="74"/>
      <c r="L5" s="74"/>
      <c r="M5" s="74"/>
      <c r="N5" s="74"/>
      <c r="O5" s="74"/>
      <c r="P5" s="74"/>
      <c r="Q5" s="75"/>
    </row>
    <row r="6" spans="1:17" x14ac:dyDescent="0.25">
      <c r="A6" s="28">
        <v>2</v>
      </c>
      <c r="B6" s="8" t="s">
        <v>11</v>
      </c>
      <c r="C6" s="20"/>
      <c r="D6" s="32"/>
      <c r="E6" s="21"/>
      <c r="F6" s="43">
        <f t="shared" si="0"/>
        <v>0</v>
      </c>
      <c r="G6" s="7">
        <v>24</v>
      </c>
      <c r="H6" s="30">
        <f t="shared" ref="H6:H13" si="1">IF(F6="","",F6*G6)</f>
        <v>0</v>
      </c>
      <c r="I6" s="22"/>
      <c r="J6" s="73" t="s">
        <v>12</v>
      </c>
      <c r="K6" s="74"/>
      <c r="L6" s="74"/>
      <c r="M6" s="74"/>
      <c r="N6" s="74"/>
      <c r="O6" s="74"/>
      <c r="P6" s="74"/>
      <c r="Q6" s="75"/>
    </row>
    <row r="7" spans="1:17" x14ac:dyDescent="0.25">
      <c r="A7" s="28">
        <v>3</v>
      </c>
      <c r="B7" s="8" t="s">
        <v>51</v>
      </c>
      <c r="C7" s="20"/>
      <c r="D7" s="32"/>
      <c r="E7" s="21"/>
      <c r="F7" s="43">
        <f t="shared" si="0"/>
        <v>0</v>
      </c>
      <c r="G7" s="7">
        <v>24</v>
      </c>
      <c r="H7" s="30">
        <f t="shared" si="1"/>
        <v>0</v>
      </c>
      <c r="I7" s="22"/>
      <c r="J7" s="73" t="s">
        <v>53</v>
      </c>
      <c r="K7" s="74"/>
      <c r="L7" s="74"/>
      <c r="M7" s="74"/>
      <c r="N7" s="74"/>
      <c r="O7" s="74"/>
      <c r="P7" s="74"/>
      <c r="Q7" s="75"/>
    </row>
    <row r="8" spans="1:17" x14ac:dyDescent="0.25">
      <c r="A8" s="28">
        <v>4</v>
      </c>
      <c r="B8" s="8" t="s">
        <v>52</v>
      </c>
      <c r="C8" s="20"/>
      <c r="D8" s="32"/>
      <c r="E8" s="21"/>
      <c r="F8" s="44">
        <f t="shared" si="0"/>
        <v>0</v>
      </c>
      <c r="G8" s="7">
        <v>10</v>
      </c>
      <c r="H8" s="30">
        <f>IF(F8="","",F8*G8)</f>
        <v>0</v>
      </c>
      <c r="I8" s="22"/>
      <c r="J8" s="73" t="s">
        <v>54</v>
      </c>
      <c r="K8" s="74"/>
      <c r="L8" s="74"/>
      <c r="M8" s="74"/>
      <c r="N8" s="74"/>
      <c r="O8" s="74"/>
      <c r="P8" s="74"/>
      <c r="Q8" s="75"/>
    </row>
    <row r="9" spans="1:17" x14ac:dyDescent="0.25">
      <c r="A9" s="28">
        <v>5</v>
      </c>
      <c r="B9" s="8" t="s">
        <v>57</v>
      </c>
      <c r="C9" s="20"/>
      <c r="D9" s="32"/>
      <c r="E9" s="21"/>
      <c r="F9" s="43">
        <f t="shared" si="0"/>
        <v>0</v>
      </c>
      <c r="G9" s="7">
        <v>44</v>
      </c>
      <c r="H9" s="30">
        <f t="shared" si="1"/>
        <v>0</v>
      </c>
      <c r="I9" s="22"/>
      <c r="J9" s="73" t="s">
        <v>59</v>
      </c>
      <c r="K9" s="74"/>
      <c r="L9" s="74"/>
      <c r="M9" s="74"/>
      <c r="N9" s="74"/>
      <c r="O9" s="74"/>
      <c r="P9" s="74"/>
      <c r="Q9" s="75"/>
    </row>
    <row r="10" spans="1:17" x14ac:dyDescent="0.25">
      <c r="A10" s="28">
        <v>6</v>
      </c>
      <c r="B10" s="8" t="s">
        <v>58</v>
      </c>
      <c r="C10" s="20"/>
      <c r="D10" s="32"/>
      <c r="E10" s="21"/>
      <c r="F10" s="43">
        <f t="shared" si="0"/>
        <v>0</v>
      </c>
      <c r="G10" s="7">
        <v>44</v>
      </c>
      <c r="H10" s="30">
        <f t="shared" si="1"/>
        <v>0</v>
      </c>
      <c r="I10" s="22"/>
      <c r="J10" s="73" t="s">
        <v>60</v>
      </c>
      <c r="K10" s="74"/>
      <c r="L10" s="74"/>
      <c r="M10" s="74"/>
      <c r="N10" s="74"/>
      <c r="O10" s="74"/>
      <c r="P10" s="74"/>
      <c r="Q10" s="75"/>
    </row>
    <row r="11" spans="1:17" x14ac:dyDescent="0.25">
      <c r="A11" s="28">
        <v>7</v>
      </c>
      <c r="B11" s="8" t="s">
        <v>19</v>
      </c>
      <c r="C11" s="20"/>
      <c r="D11" s="32"/>
      <c r="E11" s="21"/>
      <c r="F11" s="43">
        <f t="shared" si="0"/>
        <v>0</v>
      </c>
      <c r="G11" s="7">
        <v>18</v>
      </c>
      <c r="H11" s="30">
        <f t="shared" si="1"/>
        <v>0</v>
      </c>
      <c r="I11" s="22"/>
      <c r="J11" s="73" t="s">
        <v>20</v>
      </c>
      <c r="K11" s="74"/>
      <c r="L11" s="74"/>
      <c r="M11" s="74"/>
      <c r="N11" s="74"/>
      <c r="O11" s="74"/>
      <c r="P11" s="74"/>
      <c r="Q11" s="75"/>
    </row>
    <row r="12" spans="1:17" x14ac:dyDescent="0.25">
      <c r="A12" s="28">
        <v>8</v>
      </c>
      <c r="B12" s="8" t="s">
        <v>21</v>
      </c>
      <c r="C12" s="20"/>
      <c r="D12" s="32"/>
      <c r="E12" s="21"/>
      <c r="F12" s="43">
        <f t="shared" si="0"/>
        <v>0</v>
      </c>
      <c r="G12" s="7">
        <v>38</v>
      </c>
      <c r="H12" s="30">
        <f t="shared" si="1"/>
        <v>0</v>
      </c>
      <c r="I12" s="22"/>
      <c r="J12" s="73" t="s">
        <v>22</v>
      </c>
      <c r="K12" s="74"/>
      <c r="L12" s="74"/>
      <c r="M12" s="74"/>
      <c r="N12" s="74"/>
      <c r="O12" s="74"/>
      <c r="P12" s="74"/>
      <c r="Q12" s="75"/>
    </row>
    <row r="13" spans="1:17" ht="15.75" thickBot="1" x14ac:dyDescent="0.3">
      <c r="A13" s="29">
        <v>9</v>
      </c>
      <c r="B13" s="23" t="s">
        <v>23</v>
      </c>
      <c r="C13" s="24"/>
      <c r="D13" s="53"/>
      <c r="E13" s="25"/>
      <c r="F13" s="45">
        <f t="shared" si="0"/>
        <v>0</v>
      </c>
      <c r="G13" s="26">
        <v>45</v>
      </c>
      <c r="H13" s="31">
        <f t="shared" si="1"/>
        <v>0</v>
      </c>
      <c r="I13" s="27"/>
      <c r="J13" s="79" t="s">
        <v>24</v>
      </c>
      <c r="K13" s="80"/>
      <c r="L13" s="80"/>
      <c r="M13" s="80"/>
      <c r="N13" s="80"/>
      <c r="O13" s="80"/>
      <c r="P13" s="80"/>
      <c r="Q13" s="81"/>
    </row>
    <row r="14" spans="1:17" ht="15.75" thickBot="1" x14ac:dyDescent="0.3">
      <c r="A14" s="2"/>
      <c r="B14" s="2"/>
      <c r="C14" s="2"/>
      <c r="D14" s="2"/>
      <c r="E14" s="3"/>
      <c r="F14" s="4"/>
      <c r="G14" s="3"/>
      <c r="H14" s="5"/>
      <c r="I14" s="3"/>
    </row>
    <row r="15" spans="1:17" ht="16.5" customHeight="1" thickBot="1" x14ac:dyDescent="0.3">
      <c r="A15" s="2"/>
      <c r="B15" s="2"/>
      <c r="C15" s="2"/>
      <c r="D15" s="2"/>
      <c r="E15" s="3"/>
      <c r="F15" s="62" t="s">
        <v>68</v>
      </c>
      <c r="G15" s="62"/>
      <c r="H15" s="62"/>
      <c r="I15" s="49">
        <f>SUM(H5:H13)</f>
        <v>0</v>
      </c>
    </row>
    <row r="16" spans="1:17" ht="15.75" thickBot="1" x14ac:dyDescent="0.3">
      <c r="A16" s="17"/>
      <c r="B16" s="18"/>
      <c r="C16" s="18"/>
      <c r="D16" s="19"/>
      <c r="E16" s="3"/>
      <c r="F16" s="5"/>
      <c r="G16" s="10"/>
    </row>
    <row r="17" spans="1:9" ht="30.75" thickBot="1" x14ac:dyDescent="0.3">
      <c r="A17" s="2"/>
      <c r="B17" s="12" t="s">
        <v>56</v>
      </c>
      <c r="C17" s="46">
        <f>SUM(E5:E13)/9</f>
        <v>0</v>
      </c>
      <c r="D17" s="66" t="s">
        <v>63</v>
      </c>
      <c r="E17" s="66"/>
      <c r="F17" s="66"/>
      <c r="G17" s="48">
        <f>C17-C18</f>
        <v>0</v>
      </c>
    </row>
    <row r="18" spans="1:9" ht="46.5" customHeight="1" x14ac:dyDescent="0.25">
      <c r="A18" s="2"/>
      <c r="B18" s="13" t="s">
        <v>41</v>
      </c>
      <c r="C18" s="47"/>
      <c r="D18" s="59"/>
      <c r="E18" s="60"/>
      <c r="F18" s="60"/>
      <c r="G18" s="61"/>
      <c r="I18" s="34"/>
    </row>
    <row r="19" spans="1:9" ht="30" x14ac:dyDescent="0.25">
      <c r="A19" s="2"/>
      <c r="B19" s="58" t="s">
        <v>65</v>
      </c>
      <c r="C19" s="35">
        <v>160000</v>
      </c>
      <c r="D19" s="33"/>
      <c r="E19" s="11"/>
      <c r="F19" s="11"/>
      <c r="G19" s="14"/>
    </row>
    <row r="20" spans="1:9" ht="30.75" thickBot="1" x14ac:dyDescent="0.3">
      <c r="A20" s="2"/>
      <c r="B20" s="42" t="s">
        <v>67</v>
      </c>
      <c r="C20" s="39">
        <f>C19*(1-C18)</f>
        <v>160000</v>
      </c>
      <c r="D20" s="40"/>
      <c r="E20" s="15"/>
      <c r="F20" s="15"/>
      <c r="G20" s="16"/>
    </row>
    <row r="21" spans="1:9" ht="15.75" thickBot="1" x14ac:dyDescent="0.3">
      <c r="A21" s="2"/>
      <c r="B21" s="36"/>
      <c r="C21" s="41"/>
      <c r="D21" s="37"/>
      <c r="E21" s="38"/>
      <c r="F21" s="38"/>
      <c r="G21" s="38"/>
    </row>
    <row r="22" spans="1:9" ht="15.75" thickBot="1" x14ac:dyDescent="0.3">
      <c r="A22" s="2"/>
      <c r="B22" s="54" t="s">
        <v>66</v>
      </c>
      <c r="C22" s="55">
        <f>SUM(I15,C20)</f>
        <v>160000</v>
      </c>
      <c r="D22" s="56"/>
      <c r="E22" s="56"/>
      <c r="F22" s="56"/>
      <c r="G22" s="57"/>
    </row>
    <row r="23" spans="1:9" x14ac:dyDescent="0.25">
      <c r="A23" s="2"/>
      <c r="B23" s="2"/>
      <c r="C23" s="2"/>
      <c r="D23" s="2"/>
      <c r="E23" s="3"/>
      <c r="F23" s="4"/>
      <c r="G23" s="3"/>
    </row>
    <row r="24" spans="1:9" x14ac:dyDescent="0.25">
      <c r="A24" s="6" t="s">
        <v>42</v>
      </c>
      <c r="B24" s="2"/>
      <c r="C24" s="2"/>
      <c r="D24" s="2"/>
      <c r="E24" s="3"/>
      <c r="F24" s="4"/>
      <c r="G24" s="3"/>
    </row>
    <row r="25" spans="1:9" x14ac:dyDescent="0.25">
      <c r="A25" s="2"/>
      <c r="B25" s="2"/>
      <c r="C25" s="2"/>
      <c r="D25" s="2"/>
      <c r="E25" s="3"/>
      <c r="F25" s="4"/>
      <c r="G25" s="3"/>
    </row>
    <row r="26" spans="1:9" x14ac:dyDescent="0.25">
      <c r="A26" s="9" t="s">
        <v>43</v>
      </c>
      <c r="B26" s="85"/>
      <c r="C26" s="85"/>
      <c r="D26" s="2"/>
      <c r="E26" s="3"/>
      <c r="F26" s="4"/>
      <c r="G26" s="3"/>
    </row>
    <row r="27" spans="1:9" x14ac:dyDescent="0.25">
      <c r="A27" s="9" t="s">
        <v>44</v>
      </c>
      <c r="B27" s="85"/>
      <c r="C27" s="85"/>
      <c r="D27" s="2"/>
      <c r="E27" s="3"/>
      <c r="F27" s="4"/>
      <c r="G27" s="3"/>
      <c r="H27" s="5"/>
      <c r="I27" s="3"/>
    </row>
    <row r="28" spans="1:9" x14ac:dyDescent="0.25">
      <c r="A28" s="9" t="s">
        <v>45</v>
      </c>
      <c r="B28" s="85"/>
      <c r="C28" s="85"/>
      <c r="D28" s="2"/>
      <c r="E28" s="3"/>
      <c r="F28" s="4"/>
      <c r="G28" s="3"/>
      <c r="H28" s="5"/>
      <c r="I28" s="3"/>
    </row>
    <row r="29" spans="1:9" ht="69" customHeight="1" x14ac:dyDescent="0.25">
      <c r="A29" s="9" t="s">
        <v>46</v>
      </c>
      <c r="B29" s="85"/>
      <c r="C29" s="85"/>
      <c r="D29" s="2"/>
      <c r="E29" s="3"/>
      <c r="F29" s="4"/>
      <c r="G29" s="3"/>
      <c r="H29" s="5"/>
      <c r="I29" s="3"/>
    </row>
    <row r="30" spans="1:9" x14ac:dyDescent="0.25">
      <c r="A30" s="9" t="s">
        <v>47</v>
      </c>
      <c r="B30" s="85"/>
      <c r="C30" s="85"/>
      <c r="D30" s="2"/>
      <c r="E30" s="3"/>
      <c r="F30" s="4"/>
      <c r="G30" s="3"/>
      <c r="H30" s="5"/>
      <c r="I30" s="3"/>
    </row>
    <row r="31" spans="1:9" x14ac:dyDescent="0.25">
      <c r="H31" s="5"/>
      <c r="I31" s="3"/>
    </row>
    <row r="32" spans="1:9" x14ac:dyDescent="0.25">
      <c r="H32" s="5"/>
      <c r="I32" s="3"/>
    </row>
    <row r="33" spans="8:9" x14ac:dyDescent="0.25">
      <c r="H33" s="5"/>
      <c r="I33" s="3"/>
    </row>
    <row r="34" spans="8:9" x14ac:dyDescent="0.25">
      <c r="H34" s="5"/>
      <c r="I34" s="3"/>
    </row>
    <row r="35" spans="8:9" x14ac:dyDescent="0.25">
      <c r="H35" s="5"/>
      <c r="I35" s="3"/>
    </row>
  </sheetData>
  <mergeCells count="22">
    <mergeCell ref="J12:Q12"/>
    <mergeCell ref="B30:C30"/>
    <mergeCell ref="B29:C29"/>
    <mergeCell ref="B28:C28"/>
    <mergeCell ref="B27:C27"/>
    <mergeCell ref="B26:C26"/>
    <mergeCell ref="D18:G18"/>
    <mergeCell ref="F15:H15"/>
    <mergeCell ref="A4:I4"/>
    <mergeCell ref="D17:F17"/>
    <mergeCell ref="A1:Q1"/>
    <mergeCell ref="J3:Q3"/>
    <mergeCell ref="J5:Q5"/>
    <mergeCell ref="J6:Q6"/>
    <mergeCell ref="J7:Q7"/>
    <mergeCell ref="A2:Q2"/>
    <mergeCell ref="J13:Q13"/>
    <mergeCell ref="J4:Q4"/>
    <mergeCell ref="J8:Q8"/>
    <mergeCell ref="J9:Q9"/>
    <mergeCell ref="J10:Q10"/>
    <mergeCell ref="J11:Q11"/>
  </mergeCells>
  <conditionalFormatting sqref="G17">
    <cfRule type="cellIs" dxfId="2" priority="1" operator="lessThan">
      <formula>-0.15</formula>
    </cfRule>
    <cfRule type="cellIs" dxfId="1" priority="2" operator="greaterThan">
      <formula>0.15</formula>
    </cfRule>
    <cfRule type="cellIs" dxfId="0" priority="3" operator="between">
      <formula>-0.15</formula>
      <formula>0.15</formula>
    </cfRule>
  </conditionalFormatting>
  <dataValidations count="2">
    <dataValidation type="decimal" allowBlank="1" errorTitle="Ongeldig kortingspercentage" error="Vul een kortingspercentage in tussen 0% en 100%." sqref="D16 C19:C21 D5:D13" xr:uid="{00000000-0002-0000-0000-000000000000}">
      <formula1>0</formula1>
      <formula2>1</formula2>
    </dataValidation>
    <dataValidation type="decimal" operator="greaterThanOrEqual" allowBlank="1" errorTitle="Ongeldig bedrag" error="Vul een bedrag in dat groter dan of gelijk aan 0 is." sqref="C5:C13" xr:uid="{00000000-0002-0000-0000-000001000000}">
      <formula1>0</formula1>
    </dataValidation>
  </dataValidations>
  <pageMargins left="0.75" right="0.75" top="1" bottom="1" header="0.5" footer="0.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/>
  </sheetViews>
  <sheetFormatPr defaultRowHeight="15" x14ac:dyDescent="0.25"/>
  <cols>
    <col min="1" max="1" width="32" customWidth="1"/>
    <col min="2" max="2" width="12" customWidth="1"/>
    <col min="3" max="3" width="55" customWidth="1"/>
    <col min="4" max="4" width="65" customWidth="1"/>
  </cols>
  <sheetData>
    <row r="1" spans="1:4" x14ac:dyDescent="0.25">
      <c r="A1" s="1" t="s">
        <v>1</v>
      </c>
      <c r="B1" s="1" t="s">
        <v>48</v>
      </c>
      <c r="C1" s="1" t="s">
        <v>2</v>
      </c>
      <c r="D1" s="1" t="s">
        <v>49</v>
      </c>
    </row>
    <row r="2" spans="1:4" x14ac:dyDescent="0.25">
      <c r="A2" t="s">
        <v>9</v>
      </c>
      <c r="B2">
        <v>72</v>
      </c>
      <c r="C2" t="s">
        <v>10</v>
      </c>
      <c r="D2" t="s">
        <v>50</v>
      </c>
    </row>
    <row r="3" spans="1:4" x14ac:dyDescent="0.25">
      <c r="A3" t="s">
        <v>11</v>
      </c>
      <c r="B3">
        <v>24</v>
      </c>
      <c r="C3" t="s">
        <v>12</v>
      </c>
      <c r="D3" t="s">
        <v>50</v>
      </c>
    </row>
    <row r="4" spans="1:4" x14ac:dyDescent="0.25">
      <c r="A4" t="s">
        <v>13</v>
      </c>
      <c r="B4">
        <v>34</v>
      </c>
      <c r="C4" t="s">
        <v>14</v>
      </c>
      <c r="D4" t="s">
        <v>50</v>
      </c>
    </row>
    <row r="5" spans="1:4" x14ac:dyDescent="0.25">
      <c r="A5" t="s">
        <v>15</v>
      </c>
      <c r="B5">
        <v>44</v>
      </c>
      <c r="C5" t="s">
        <v>16</v>
      </c>
      <c r="D5" t="s">
        <v>50</v>
      </c>
    </row>
    <row r="6" spans="1:4" x14ac:dyDescent="0.25">
      <c r="A6" t="s">
        <v>17</v>
      </c>
      <c r="B6">
        <v>44</v>
      </c>
      <c r="C6" t="s">
        <v>18</v>
      </c>
      <c r="D6" t="s">
        <v>50</v>
      </c>
    </row>
    <row r="7" spans="1:4" x14ac:dyDescent="0.25">
      <c r="A7" t="s">
        <v>19</v>
      </c>
      <c r="B7">
        <v>18</v>
      </c>
      <c r="C7" t="s">
        <v>20</v>
      </c>
      <c r="D7" t="s">
        <v>50</v>
      </c>
    </row>
    <row r="8" spans="1:4" x14ac:dyDescent="0.25">
      <c r="A8" t="s">
        <v>21</v>
      </c>
      <c r="B8">
        <v>38</v>
      </c>
      <c r="C8" t="s">
        <v>22</v>
      </c>
      <c r="D8" t="s">
        <v>50</v>
      </c>
    </row>
    <row r="9" spans="1:4" x14ac:dyDescent="0.25">
      <c r="A9" t="s">
        <v>23</v>
      </c>
      <c r="B9">
        <v>45</v>
      </c>
      <c r="C9" t="s">
        <v>24</v>
      </c>
      <c r="D9" t="s">
        <v>50</v>
      </c>
    </row>
    <row r="10" spans="1:4" x14ac:dyDescent="0.25">
      <c r="A10" t="s">
        <v>25</v>
      </c>
      <c r="B10">
        <v>1</v>
      </c>
      <c r="D10" t="s">
        <v>26</v>
      </c>
    </row>
    <row r="11" spans="1:4" x14ac:dyDescent="0.25">
      <c r="A11" t="s">
        <v>27</v>
      </c>
      <c r="B11">
        <v>6</v>
      </c>
      <c r="D11" t="s">
        <v>26</v>
      </c>
    </row>
    <row r="12" spans="1:4" x14ac:dyDescent="0.25">
      <c r="A12" t="s">
        <v>28</v>
      </c>
      <c r="B12">
        <v>12</v>
      </c>
      <c r="D12" t="s">
        <v>26</v>
      </c>
    </row>
    <row r="13" spans="1:4" x14ac:dyDescent="0.25">
      <c r="A13" t="s">
        <v>29</v>
      </c>
      <c r="B13">
        <v>54</v>
      </c>
      <c r="D13" t="s">
        <v>26</v>
      </c>
    </row>
    <row r="14" spans="1:4" x14ac:dyDescent="0.25">
      <c r="A14" t="s">
        <v>30</v>
      </c>
      <c r="B14" t="s">
        <v>31</v>
      </c>
      <c r="D14" t="s">
        <v>26</v>
      </c>
    </row>
    <row r="15" spans="1:4" x14ac:dyDescent="0.25">
      <c r="A15" t="s">
        <v>32</v>
      </c>
      <c r="B15" t="s">
        <v>31</v>
      </c>
      <c r="D15" t="s">
        <v>26</v>
      </c>
    </row>
    <row r="16" spans="1:4" x14ac:dyDescent="0.25">
      <c r="A16" t="s">
        <v>33</v>
      </c>
      <c r="B16" t="s">
        <v>31</v>
      </c>
      <c r="D16" t="s">
        <v>26</v>
      </c>
    </row>
    <row r="17" spans="1:4" x14ac:dyDescent="0.25">
      <c r="A17" t="s">
        <v>34</v>
      </c>
      <c r="B17" t="s">
        <v>31</v>
      </c>
      <c r="D17" t="s">
        <v>26</v>
      </c>
    </row>
    <row r="18" spans="1:4" x14ac:dyDescent="0.25">
      <c r="A18" t="s">
        <v>35</v>
      </c>
      <c r="B18" t="s">
        <v>31</v>
      </c>
      <c r="D18" t="s">
        <v>26</v>
      </c>
    </row>
    <row r="19" spans="1:4" x14ac:dyDescent="0.25">
      <c r="A19" t="s">
        <v>36</v>
      </c>
      <c r="B19" t="s">
        <v>31</v>
      </c>
      <c r="D19" t="s">
        <v>26</v>
      </c>
    </row>
    <row r="20" spans="1:4" x14ac:dyDescent="0.25">
      <c r="A20" t="s">
        <v>37</v>
      </c>
      <c r="B20" t="s">
        <v>31</v>
      </c>
      <c r="D20" t="s">
        <v>26</v>
      </c>
    </row>
    <row r="21" spans="1:4" x14ac:dyDescent="0.25">
      <c r="A21" t="s">
        <v>38</v>
      </c>
      <c r="B21" t="s">
        <v>31</v>
      </c>
      <c r="D21" t="s">
        <v>26</v>
      </c>
    </row>
    <row r="22" spans="1:4" x14ac:dyDescent="0.25">
      <c r="A22" t="s">
        <v>39</v>
      </c>
      <c r="B22" t="s">
        <v>31</v>
      </c>
      <c r="D22" t="s">
        <v>26</v>
      </c>
    </row>
    <row r="23" spans="1:4" x14ac:dyDescent="0.25">
      <c r="A23" t="s">
        <v>40</v>
      </c>
      <c r="B23" t="s">
        <v>31</v>
      </c>
      <c r="D23" t="s">
        <v>26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9" ma:contentTypeDescription="Een nieuw document maken." ma:contentTypeScope="" ma:versionID="51224d40af07e625a92fc2eef4bfb8c3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f660c6f621975b77eaa236ed1de14f8f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ECD1B-A585-478B-B871-F8108B8005B4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7d137040-c6d7-479a-9ab6-27b92f9efa83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5c623482-512b-4ced-b808-b2cf290e27e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9E8AC43-21E5-4C76-8B2F-DA04D1EBA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69C9D1-8734-42DF-9934-3B0AEF10F8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Brongegevens</vt:lpstr>
      <vt:lpstr>Prijzenblad!Afdruktitels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Sanne Vlietstra</dc:creator>
  <cp:keywords/>
  <dc:description/>
  <cp:lastModifiedBy>Sanne Vlietstra</cp:lastModifiedBy>
  <cp:revision/>
  <dcterms:created xsi:type="dcterms:W3CDTF">2026-07-10T05:14:38Z</dcterms:created>
  <dcterms:modified xsi:type="dcterms:W3CDTF">2026-07-21T12:50:52Z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