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djustconsulting.sharepoint.com/sites/BUInkada/Gedeelde documenten/10 Projecten/Gemeente Maastricht/Aanbestedingen/Warme Dranken Automaten/4. Leidraad/"/>
    </mc:Choice>
  </mc:AlternateContent>
  <xr:revisionPtr revIDLastSave="3" documentId="8_{804B7FCD-661C-47BA-B47F-1BA7D339BE7F}" xr6:coauthVersionLast="47" xr6:coauthVersionMax="47" xr10:uidLastSave="{4873DD08-3CDD-4AF1-97FA-7D45A248FA36}"/>
  <bookViews>
    <workbookView xWindow="28680" yWindow="-30" windowWidth="29040" windowHeight="15720" tabRatio="500" xr2:uid="{00000000-000D-0000-FFFF-FFFF00000000}"/>
  </bookViews>
  <sheets>
    <sheet name="Prijzenblad"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58" i="1" l="1"/>
  <c r="E52" i="1"/>
  <c r="E30" i="1"/>
  <c r="E20" i="1"/>
  <c r="D55" i="1" s="1"/>
  <c r="C24" i="1"/>
  <c r="E24" i="1" s="1"/>
  <c r="C14" i="1"/>
  <c r="E14" i="1" s="1"/>
  <c r="E28" i="1"/>
  <c r="E34" i="1"/>
  <c r="E35" i="1"/>
  <c r="E36" i="1"/>
  <c r="E37" i="1"/>
  <c r="E38" i="1"/>
  <c r="E39" i="1"/>
  <c r="E40" i="1"/>
  <c r="E41" i="1"/>
  <c r="E42" i="1"/>
  <c r="E43" i="1"/>
  <c r="E44" i="1"/>
  <c r="E45" i="1"/>
  <c r="E46" i="1"/>
  <c r="E47" i="1"/>
  <c r="E48" i="1"/>
  <c r="E49" i="1"/>
  <c r="E50" i="1"/>
  <c r="E51" i="1"/>
  <c r="E25" i="1"/>
  <c r="E26" i="1"/>
  <c r="E27" i="1"/>
  <c r="E29" i="1"/>
  <c r="E15" i="1"/>
  <c r="E16" i="1"/>
  <c r="E17" i="1"/>
  <c r="E18" i="1"/>
  <c r="E19" i="1"/>
  <c r="D56" i="1" l="1"/>
  <c r="D57" i="1"/>
  <c r="D60" i="1" l="1"/>
  <c r="D59" i="1" l="1"/>
</calcChain>
</file>

<file path=xl/sharedStrings.xml><?xml version="1.0" encoding="utf-8"?>
<sst xmlns="http://schemas.openxmlformats.org/spreadsheetml/2006/main" count="82" uniqueCount="57">
  <si>
    <t>PRIJZENBLAD — Warme drank automaten 2026</t>
  </si>
  <si>
    <t>Naam inschrijver:</t>
  </si>
  <si>
    <t>Datum:</t>
  </si>
  <si>
    <t xml:space="preserve">De opdracht betreft het compleet leveren, plaatsen, onderhouden en verwijderen van alle in dit prijzenblad opgenomen warme dranken voorzieningen inclusief de benodigde logistiek. De opbouwwerkzaamheden dienen binnen de implementatieperiode uitgevoerd te worden. </t>
  </si>
  <si>
    <t>De in dit prijzenblad opgenomen hoeveelheden en voorzieningen zijn indicatief en gebaseerd op de verwachte behoefte naar de voorzieningen in de jaren van de overeenkomst. Deze gegevens zijn uitsluitend opgenomen ten behoeve van een uniforme prijsvergelijking. Aan de vermelde hoeveelheden, aantallen en locaties kunnen geen rechten worden ontleend. De gunning wordt bepaald op basis van de totale prijs over de volledige looptijd van de overeenkomst.</t>
  </si>
  <si>
    <t>Inschrijver vult uitsluitend de gele gemarkeerde cellen in.</t>
  </si>
  <si>
    <t>A. LEASEPRIJS AUTOMATEN</t>
  </si>
  <si>
    <t>Omschrijving automaten (zie A.1.2. in de aanbestedingsleidraad)</t>
  </si>
  <si>
    <t>Aantal</t>
  </si>
  <si>
    <t>Jaarlijkse leaseprijs per stuk (excl service en onderhoud en excl. BTW)</t>
  </si>
  <si>
    <t>Totaal</t>
  </si>
  <si>
    <t>WDA met uitsluitend de basisfunctionaliteiten</t>
  </si>
  <si>
    <t>WDA met kannenfunctie</t>
  </si>
  <si>
    <t>WDA met geïntegreerd suikerdoseersysteem</t>
  </si>
  <si>
    <t>WDA met specifieke betaalopties</t>
  </si>
  <si>
    <t>WDA met verse melk</t>
  </si>
  <si>
    <t>Automaat met exclusief kannenfunctie</t>
  </si>
  <si>
    <t>SUBTOTAAL</t>
  </si>
  <si>
    <t>B. SERVICE &amp; ONDERHOUDSKOSTEN</t>
  </si>
  <si>
    <t>Omschrijving automaten</t>
  </si>
  <si>
    <t>Prijs per stuk per jaar (excl. BTW)</t>
  </si>
  <si>
    <t>C. JAARLIJKSE INGREDIËNTEN</t>
  </si>
  <si>
    <t>Ingrediënten</t>
  </si>
  <si>
    <t>Eenheid</t>
  </si>
  <si>
    <t>Indicatie van afname</t>
  </si>
  <si>
    <t>Prijs per eenheid per jaar (excl. BTW)</t>
  </si>
  <si>
    <t>De drie koffie blends aangeboden in de smaaktest</t>
  </si>
  <si>
    <t>Kg</t>
  </si>
  <si>
    <t>Instant koffie</t>
  </si>
  <si>
    <t>Cappuccino topping</t>
  </si>
  <si>
    <t>Chocolade topping</t>
  </si>
  <si>
    <t>Roerstaafjes hout</t>
  </si>
  <si>
    <t>Stuks</t>
  </si>
  <si>
    <t>Kristalsuiker</t>
  </si>
  <si>
    <t>Rietsuiker</t>
  </si>
  <si>
    <t>Suikersticks display</t>
  </si>
  <si>
    <t>Creamersticks</t>
  </si>
  <si>
    <t>Pickwick thee zakjes of gelijkwaardig</t>
  </si>
  <si>
    <t>Reinigingstabletten</t>
  </si>
  <si>
    <t>Tablet</t>
  </si>
  <si>
    <t>Schulz Milk Tabs of gelijkwaardig</t>
  </si>
  <si>
    <t>Halfvolle melk voor koffieautomaat</t>
  </si>
  <si>
    <t>Liter</t>
  </si>
  <si>
    <t>Friese vlag coffee roast of gelijkwaardig</t>
  </si>
  <si>
    <t>Melkcups voor instant automaten</t>
  </si>
  <si>
    <t>Schoonmaaktabletten</t>
  </si>
  <si>
    <t>Koffie roodmerk snelfilter</t>
  </si>
  <si>
    <t>Koffiemelk halfvol 4%</t>
  </si>
  <si>
    <t>TOTAALPRIJS</t>
  </si>
  <si>
    <t>Bedrag</t>
  </si>
  <si>
    <t>Subtotaal A — Leaseprijs automaten</t>
  </si>
  <si>
    <t>Subtotaal B — Service &amp; onderhoudskosten</t>
  </si>
  <si>
    <t>Subtotaal C — Ingrediënten</t>
  </si>
  <si>
    <t>TOTALE JAARPRIJS EXCL. BTW</t>
  </si>
  <si>
    <t>TOTAALRPIJS OVEREENKOMST EXCL. BTW</t>
  </si>
  <si>
    <t>TOTAALPRIJS OVEREENKOMST INCLUSIEF VERLENGOPTIES EXCL. BTW</t>
  </si>
  <si>
    <t>De prijzen zijn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</si>
</sst>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 #,##0.00"/>
  </numFmts>
  <fonts count="18" x14ac:knownFonts="1">
    <font>
      <sz val="11"/>
      <color theme="1"/>
      <name val="Calibri"/>
      <family val="2"/>
      <charset val="1"/>
    </font>
    <font>
      <b/>
      <sz val="14"/>
      <color rgb="FF1F4E79"/>
      <name val="Calibri"/>
      <family val="2"/>
      <scheme val="minor"/>
    </font>
    <font>
      <sz val="11"/>
      <color theme="1"/>
      <name val="Calibri"/>
      <family val="2"/>
      <scheme val="minor"/>
    </font>
    <font>
      <sz val="10"/>
      <name val="Calibri"/>
      <family val="2"/>
      <scheme val="minor"/>
    </font>
    <font>
      <b/>
      <sz val="10"/>
      <name val="Calibri"/>
      <family val="2"/>
      <scheme val="minor"/>
    </font>
    <font>
      <i/>
      <sz val="9"/>
      <name val="Calibri"/>
      <family val="2"/>
      <scheme val="minor"/>
    </font>
    <font>
      <i/>
      <sz val="10"/>
      <name val="Calibri"/>
      <family val="2"/>
      <scheme val="minor"/>
    </font>
    <font>
      <b/>
      <sz val="10"/>
      <color rgb="FFFFFFFF"/>
      <name val="Calibri"/>
      <family val="2"/>
      <scheme val="minor"/>
    </font>
    <font>
      <sz val="10"/>
      <color rgb="FF0000FF"/>
      <name val="Calibri"/>
      <family val="2"/>
      <scheme val="minor"/>
    </font>
    <font>
      <sz val="9"/>
      <name val="Calibri"/>
      <family val="2"/>
      <scheme val="minor"/>
    </font>
    <font>
      <b/>
      <sz val="10"/>
      <color rgb="FF000000"/>
      <name val="Calibri"/>
      <family val="2"/>
      <scheme val="minor"/>
    </font>
    <font>
      <b/>
      <sz val="12"/>
      <name val="Calibri"/>
      <family val="2"/>
      <scheme val="minor"/>
    </font>
    <font>
      <sz val="10"/>
      <color rgb="FF00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1"/>
      <name val="Calibri"/>
      <family val="2"/>
      <scheme val="minor"/>
    </font>
    <font>
      <b/>
      <sz val="11"/>
      <name val="Calibri"/>
      <family val="2"/>
      <scheme val="minor"/>
    </font>
  </fonts>
  <fills count="11">
    <fill>
      <patternFill patternType="none"/>
    </fill>
    <fill>
      <patternFill patternType="gray125"/>
    </fill>
    <fill>
      <patternFill patternType="solid">
        <fgColor rgb="FFFFF2CC"/>
        <bgColor rgb="FFFFFFFF"/>
      </patternFill>
    </fill>
    <fill>
      <patternFill patternType="solid">
        <fgColor rgb="FFD6E4F0"/>
        <bgColor rgb="FFBDD7EE"/>
      </patternFill>
    </fill>
    <fill>
      <patternFill patternType="solid">
        <fgColor rgb="FF1F4E79"/>
        <bgColor rgb="FF003366"/>
      </patternFill>
    </fill>
    <fill>
      <patternFill patternType="solid">
        <fgColor rgb="FFBDD7EE"/>
        <bgColor rgb="FFD6E4F0"/>
      </patternFill>
    </fill>
    <fill>
      <patternFill patternType="solid">
        <fgColor theme="0"/>
        <bgColor indexed="64"/>
      </patternFill>
    </fill>
    <fill>
      <patternFill patternType="solid">
        <fgColor rgb="FFD6E4F0"/>
        <bgColor indexed="64"/>
      </patternFill>
    </fill>
    <fill>
      <patternFill patternType="solid">
        <fgColor rgb="FF1F4E79"/>
        <bgColor indexed="64"/>
      </patternFill>
    </fill>
    <fill>
      <patternFill patternType="solid">
        <fgColor rgb="FF1F497D"/>
        <bgColor indexed="64"/>
      </patternFill>
    </fill>
    <fill>
      <patternFill patternType="solid">
        <fgColor rgb="FFFFFFFF"/>
        <bgColor indexed="64"/>
      </patternFill>
    </fill>
  </fills>
  <borders count="20">
    <border>
      <left/>
      <right/>
      <top/>
      <bottom/>
      <diagonal/>
    </border>
    <border>
      <left style="thin">
        <color rgb="FFBFBFBF"/>
      </left>
      <right/>
      <top style="thin">
        <color rgb="FFBFBFBF"/>
      </top>
      <bottom/>
      <diagonal/>
    </border>
    <border>
      <left/>
      <right/>
      <top style="thin">
        <color rgb="FFBFBFBF"/>
      </top>
      <bottom/>
      <diagonal/>
    </border>
    <border>
      <left style="thin">
        <color indexed="64"/>
      </left>
      <right style="thin">
        <color indexed="64"/>
      </right>
      <top style="thin">
        <color indexed="64"/>
      </top>
      <bottom style="thin">
        <color indexed="64"/>
      </bottom>
      <diagonal/>
    </border>
    <border>
      <left/>
      <right style="thin">
        <color rgb="FFBFBFBF"/>
      </right>
      <top style="thin">
        <color rgb="FFBFBFBF"/>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FBFBF"/>
      </left>
      <right/>
      <top style="thin">
        <color auto="1"/>
      </top>
      <bottom style="thin">
        <color rgb="FFBFBFBF"/>
      </bottom>
      <diagonal/>
    </border>
    <border>
      <left/>
      <right/>
      <top/>
      <bottom style="thin">
        <color rgb="FFBFBFBF"/>
      </bottom>
      <diagonal/>
    </border>
    <border>
      <left/>
      <right/>
      <top style="thin">
        <color indexed="64"/>
      </top>
      <bottom style="thin">
        <color rgb="FFBFBFBF"/>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right/>
      <top style="thin">
        <color rgb="FF000000"/>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FBFBF"/>
      </left>
      <right/>
      <top style="thin">
        <color indexed="64"/>
      </top>
      <bottom style="thin">
        <color indexed="64"/>
      </bottom>
      <diagonal/>
    </border>
    <border>
      <left style="thin">
        <color rgb="FFBFBFBF"/>
      </left>
      <right style="thin">
        <color rgb="FFBFBFBF"/>
      </right>
      <top style="thin">
        <color rgb="FF000000"/>
      </top>
      <bottom style="thin">
        <color rgb="FFBFBFBF"/>
      </bottom>
      <diagonal/>
    </border>
  </borders>
  <cellStyleXfs count="1">
    <xf numFmtId="0" fontId="0" fillId="0" borderId="0"/>
  </cellStyleXfs>
  <cellXfs count="73">
    <xf numFmtId="0" fontId="0" fillId="0" borderId="0" xfId="0"/>
    <xf numFmtId="0" fontId="2" fillId="0" borderId="0" xfId="0" applyFont="1"/>
    <xf numFmtId="0" fontId="4" fillId="0" borderId="0" xfId="0" applyFont="1"/>
    <xf numFmtId="0" fontId="5" fillId="0" borderId="0" xfId="0" applyFont="1" applyAlignment="1">
      <alignment vertical="top" wrapText="1"/>
    </xf>
    <xf numFmtId="0" fontId="6" fillId="0" borderId="0" xfId="0" applyFont="1"/>
    <xf numFmtId="0" fontId="3" fillId="0" borderId="0" xfId="0" applyFont="1" applyAlignment="1">
      <alignment horizontal="left" vertical="center" wrapText="1"/>
    </xf>
    <xf numFmtId="4" fontId="8" fillId="0" borderId="0" xfId="0" applyNumberFormat="1" applyFont="1" applyAlignment="1">
      <alignment horizontal="right" vertical="center"/>
    </xf>
    <xf numFmtId="0" fontId="9" fillId="0" borderId="0" xfId="0" applyFont="1" applyAlignment="1">
      <alignment horizontal="center" vertical="center" wrapText="1"/>
    </xf>
    <xf numFmtId="0" fontId="10" fillId="7" borderId="9" xfId="0" applyFont="1" applyFill="1" applyBorder="1" applyAlignment="1">
      <alignment horizontal="left" vertical="center" wrapText="1"/>
    </xf>
    <xf numFmtId="0" fontId="10" fillId="7" borderId="11"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4" fillId="3" borderId="2" xfId="0" applyFont="1" applyFill="1" applyBorder="1"/>
    <xf numFmtId="0" fontId="7" fillId="8"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8" borderId="7" xfId="0" applyFont="1" applyFill="1" applyBorder="1" applyAlignment="1">
      <alignment horizontal="center" vertical="center" wrapText="1"/>
    </xf>
    <xf numFmtId="164" fontId="12" fillId="0" borderId="15" xfId="0" applyNumberFormat="1" applyFont="1" applyBorder="1" applyAlignment="1">
      <alignment horizontal="center" vertical="center"/>
    </xf>
    <xf numFmtId="0" fontId="7" fillId="9" borderId="8" xfId="0" applyFont="1" applyFill="1" applyBorder="1" applyAlignment="1">
      <alignment horizontal="center" vertical="center" wrapText="1"/>
    </xf>
    <xf numFmtId="4" fontId="10" fillId="7" borderId="10" xfId="0" applyNumberFormat="1" applyFont="1" applyFill="1" applyBorder="1" applyAlignment="1">
      <alignment horizontal="right" vertical="center"/>
    </xf>
    <xf numFmtId="164" fontId="12" fillId="0" borderId="17" xfId="0" applyNumberFormat="1" applyFont="1" applyBorder="1" applyAlignment="1">
      <alignment horizontal="center" vertical="center"/>
    </xf>
    <xf numFmtId="0" fontId="7" fillId="4" borderId="8" xfId="0" applyFont="1" applyFill="1" applyBorder="1" applyAlignment="1">
      <alignment horizontal="center" vertical="center"/>
    </xf>
    <xf numFmtId="0" fontId="7" fillId="4" borderId="18" xfId="0" applyFont="1" applyFill="1" applyBorder="1" applyAlignment="1">
      <alignment horizontal="center" vertical="center" wrapText="1"/>
    </xf>
    <xf numFmtId="0" fontId="4" fillId="7" borderId="4" xfId="0" applyFont="1" applyFill="1" applyBorder="1" applyAlignment="1">
      <alignment horizontal="left" vertical="center" wrapText="1"/>
    </xf>
    <xf numFmtId="165" fontId="10" fillId="7" borderId="10" xfId="0" applyNumberFormat="1" applyFont="1" applyFill="1" applyBorder="1" applyAlignment="1">
      <alignment horizontal="right" vertical="center"/>
    </xf>
    <xf numFmtId="0" fontId="14" fillId="7" borderId="4" xfId="0" applyFont="1" applyFill="1" applyBorder="1"/>
    <xf numFmtId="165" fontId="12" fillId="10" borderId="15" xfId="0" applyNumberFormat="1" applyFont="1" applyFill="1" applyBorder="1" applyAlignment="1">
      <alignment horizontal="right"/>
    </xf>
    <xf numFmtId="165" fontId="12" fillId="10" borderId="16" xfId="0" applyNumberFormat="1" applyFont="1" applyFill="1" applyBorder="1" applyAlignment="1">
      <alignment horizontal="right"/>
    </xf>
    <xf numFmtId="165" fontId="14" fillId="7" borderId="19" xfId="0" applyNumberFormat="1" applyFont="1" applyFill="1" applyBorder="1" applyAlignment="1">
      <alignment horizontal="right"/>
    </xf>
    <xf numFmtId="0" fontId="15" fillId="0" borderId="0" xfId="0" applyFont="1"/>
    <xf numFmtId="0" fontId="7" fillId="8" borderId="12" xfId="0" applyFont="1" applyFill="1" applyBorder="1" applyAlignment="1">
      <alignment horizontal="center"/>
    </xf>
    <xf numFmtId="165" fontId="12" fillId="10" borderId="17" xfId="0" applyNumberFormat="1" applyFont="1" applyFill="1" applyBorder="1" applyAlignment="1">
      <alignment horizontal="right"/>
    </xf>
    <xf numFmtId="0" fontId="7" fillId="8" borderId="3" xfId="0" applyFont="1" applyFill="1" applyBorder="1" applyAlignment="1">
      <alignment horizontal="center"/>
    </xf>
    <xf numFmtId="165" fontId="14" fillId="7" borderId="14" xfId="0" applyNumberFormat="1" applyFont="1" applyFill="1" applyBorder="1" applyAlignment="1">
      <alignment horizontal="right"/>
    </xf>
    <xf numFmtId="164" fontId="3" fillId="0" borderId="12" xfId="0" applyNumberFormat="1" applyFont="1" applyBorder="1" applyAlignment="1">
      <alignment horizontal="center" vertical="center" wrapText="1"/>
    </xf>
    <xf numFmtId="164" fontId="3" fillId="0" borderId="13" xfId="0" applyNumberFormat="1" applyFont="1" applyBorder="1" applyAlignment="1">
      <alignment horizontal="center" vertical="center" wrapText="1"/>
    </xf>
    <xf numFmtId="164" fontId="13" fillId="7" borderId="14" xfId="0" applyNumberFormat="1" applyFont="1" applyFill="1" applyBorder="1" applyAlignment="1">
      <alignment horizontal="center" vertical="center"/>
    </xf>
    <xf numFmtId="164" fontId="13" fillId="7" borderId="14" xfId="0" applyNumberFormat="1" applyFont="1" applyFill="1" applyBorder="1" applyAlignment="1">
      <alignment horizontal="center"/>
    </xf>
    <xf numFmtId="0" fontId="7" fillId="4" borderId="3" xfId="0" applyFont="1" applyFill="1" applyBorder="1" applyAlignment="1">
      <alignment horizontal="center" vertical="center"/>
    </xf>
    <xf numFmtId="0" fontId="17" fillId="3" borderId="3" xfId="0" applyFont="1" applyFill="1" applyBorder="1" applyAlignment="1">
      <alignment horizontal="right" vertical="center"/>
    </xf>
    <xf numFmtId="165" fontId="16" fillId="0" borderId="3" xfId="0" applyNumberFormat="1" applyFont="1" applyBorder="1" applyAlignment="1">
      <alignment horizontal="right" vertical="center"/>
    </xf>
    <xf numFmtId="165" fontId="17" fillId="5" borderId="3" xfId="0" applyNumberFormat="1" applyFont="1" applyFill="1" applyBorder="1" applyAlignment="1">
      <alignment horizontal="right" vertical="center"/>
    </xf>
    <xf numFmtId="165" fontId="13" fillId="5" borderId="3" xfId="0" applyNumberFormat="1" applyFont="1" applyFill="1" applyBorder="1"/>
    <xf numFmtId="0" fontId="17" fillId="3" borderId="1" xfId="0" applyFont="1" applyFill="1" applyBorder="1"/>
    <xf numFmtId="164" fontId="12" fillId="0" borderId="15" xfId="0" applyNumberFormat="1" applyFont="1" applyBorder="1" applyAlignment="1">
      <alignment horizontal="center" vertical="center" wrapText="1"/>
    </xf>
    <xf numFmtId="164" fontId="12" fillId="6" borderId="15" xfId="0" applyNumberFormat="1" applyFont="1" applyFill="1" applyBorder="1" applyAlignment="1">
      <alignment horizontal="center" vertical="center"/>
    </xf>
    <xf numFmtId="0" fontId="7" fillId="4" borderId="6" xfId="0" applyFont="1" applyFill="1" applyBorder="1" applyAlignment="1">
      <alignment horizontal="center" vertical="center"/>
    </xf>
    <xf numFmtId="0" fontId="7" fillId="4" borderId="8" xfId="0" applyFont="1" applyFill="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 fillId="0" borderId="0" xfId="0" applyFont="1"/>
    <xf numFmtId="15" fontId="3" fillId="0" borderId="0" xfId="0" applyNumberFormat="1" applyFont="1" applyAlignment="1">
      <alignment horizontal="left"/>
    </xf>
    <xf numFmtId="0" fontId="3" fillId="0" borderId="0" xfId="0" applyFont="1" applyAlignment="1">
      <alignment horizontal="left"/>
    </xf>
    <xf numFmtId="0" fontId="17" fillId="3" borderId="1" xfId="0" applyFont="1" applyFill="1" applyBorder="1"/>
    <xf numFmtId="0" fontId="17" fillId="3" borderId="2" xfId="0" applyFont="1" applyFill="1" applyBorder="1"/>
    <xf numFmtId="0" fontId="7" fillId="4" borderId="7" xfId="0" applyFont="1" applyFill="1" applyBorder="1" applyAlignment="1">
      <alignment horizontal="center" vertical="center"/>
    </xf>
    <xf numFmtId="0" fontId="5" fillId="0" borderId="0" xfId="0" applyFont="1" applyAlignment="1">
      <alignment vertical="top" wrapText="1"/>
    </xf>
    <xf numFmtId="0" fontId="11" fillId="6" borderId="0" xfId="0" applyFont="1" applyFill="1" applyAlignment="1">
      <alignment horizontal="left" vertical="center" wrapText="1"/>
    </xf>
    <xf numFmtId="0" fontId="16" fillId="0" borderId="6" xfId="0" applyFont="1" applyBorder="1"/>
    <xf numFmtId="0" fontId="16" fillId="0" borderId="7" xfId="0" applyFont="1" applyBorder="1"/>
    <xf numFmtId="0" fontId="16" fillId="0" borderId="8" xfId="0" applyFont="1" applyBorder="1"/>
    <xf numFmtId="0" fontId="17" fillId="5" borderId="3" xfId="0" applyFont="1" applyFill="1" applyBorder="1"/>
    <xf numFmtId="0" fontId="17" fillId="3" borderId="6" xfId="0" applyFont="1" applyFill="1" applyBorder="1"/>
    <xf numFmtId="0" fontId="17" fillId="3" borderId="7" xfId="0" applyFont="1" applyFill="1" applyBorder="1"/>
    <xf numFmtId="0" fontId="17" fillId="3" borderId="8" xfId="0" applyFont="1" applyFill="1" applyBorder="1"/>
    <xf numFmtId="0" fontId="10" fillId="7" borderId="9" xfId="0" applyFont="1" applyFill="1" applyBorder="1" applyAlignment="1">
      <alignment horizontal="left" vertical="center" wrapText="1"/>
    </xf>
    <xf numFmtId="0" fontId="10" fillId="7" borderId="11" xfId="0" applyFont="1" applyFill="1" applyBorder="1" applyAlignment="1">
      <alignment horizontal="left" vertical="center" wrapText="1"/>
    </xf>
    <xf numFmtId="0" fontId="17" fillId="5" borderId="6" xfId="0" applyFont="1" applyFill="1" applyBorder="1" applyAlignment="1">
      <alignment horizontal="left"/>
    </xf>
    <xf numFmtId="0" fontId="17" fillId="5" borderId="7" xfId="0" applyFont="1" applyFill="1" applyBorder="1" applyAlignment="1">
      <alignment horizontal="left"/>
    </xf>
    <xf numFmtId="0" fontId="17" fillId="5" borderId="8" xfId="0" applyFont="1" applyFill="1" applyBorder="1" applyAlignment="1">
      <alignment horizontal="left"/>
    </xf>
    <xf numFmtId="0" fontId="10" fillId="7" borderId="10" xfId="0" applyFont="1" applyFill="1" applyBorder="1" applyAlignment="1">
      <alignment horizontal="left" vertical="center" wrapText="1"/>
    </xf>
    <xf numFmtId="0" fontId="2" fillId="2" borderId="3" xfId="0" applyFont="1" applyFill="1" applyBorder="1" applyProtection="1">
      <protection locked="0"/>
    </xf>
    <xf numFmtId="165" fontId="8" fillId="2" borderId="6" xfId="0" applyNumberFormat="1" applyFont="1" applyFill="1" applyBorder="1" applyAlignment="1" applyProtection="1">
      <alignment horizontal="right" vertical="center"/>
      <protection locked="0"/>
    </xf>
    <xf numFmtId="165" fontId="8" fillId="2" borderId="5" xfId="0" applyNumberFormat="1" applyFont="1" applyFill="1" applyBorder="1" applyAlignment="1" applyProtection="1">
      <alignment horizontal="right" vertical="center"/>
      <protection locked="0"/>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8EAADB"/>
      <rgbColor rgb="FF993366"/>
      <rgbColor rgb="FFFFF2CC"/>
      <rgbColor rgb="FFD6E4F0"/>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F025549-355B-0D45-A9BF-3DC4FCDE44C2}">
  <we:reference id="WA200009404" version="1.0.0.8" store="Omex" storeType="OMEX"/>
  <we:alternateReferences>
    <we:reference id="WA200009404" version="1.0.0.8" store="WA200009404" storeType="OMEX"/>
  </we:alternateReferences>
  <we:properties>
    <we:property name="claude.fileId" value="&quot;afcd5f44-a475-40ce-8ccc-b19353075eae&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showGridLines="0" tabSelected="1" zoomScaleNormal="100" workbookViewId="0">
      <selection activeCell="F57" sqref="F57"/>
    </sheetView>
  </sheetViews>
  <sheetFormatPr defaultColWidth="8.7109375" defaultRowHeight="15" x14ac:dyDescent="0.25"/>
  <cols>
    <col min="1" max="1" width="56" style="1" customWidth="1"/>
    <col min="2" max="2" width="18.85546875" style="1" customWidth="1"/>
    <col min="3" max="3" width="26.85546875" style="1" customWidth="1"/>
    <col min="4" max="4" width="63.42578125" style="1" customWidth="1"/>
    <col min="5" max="5" width="20" style="1" customWidth="1"/>
    <col min="6" max="16384" width="8.7109375" style="1"/>
  </cols>
  <sheetData>
    <row r="1" spans="1:5" ht="18.75" x14ac:dyDescent="0.3">
      <c r="A1" s="49" t="s">
        <v>0</v>
      </c>
      <c r="B1" s="49"/>
      <c r="C1" s="49"/>
      <c r="D1" s="49"/>
    </row>
    <row r="2" spans="1:5" ht="15" customHeight="1" x14ac:dyDescent="0.25">
      <c r="A2" s="50">
        <v>46223</v>
      </c>
      <c r="B2" s="51"/>
      <c r="C2" s="51"/>
      <c r="D2" s="51"/>
    </row>
    <row r="3" spans="1:5" ht="15" customHeight="1" x14ac:dyDescent="0.25">
      <c r="A3" s="2" t="s">
        <v>1</v>
      </c>
      <c r="B3" s="70"/>
    </row>
    <row r="4" spans="1:5" ht="15" customHeight="1" x14ac:dyDescent="0.25">
      <c r="A4" s="2" t="s">
        <v>2</v>
      </c>
      <c r="B4" s="70"/>
    </row>
    <row r="5" spans="1:5" ht="15" customHeight="1" x14ac:dyDescent="0.25">
      <c r="A5" s="2"/>
    </row>
    <row r="6" spans="1:5" ht="35.1" customHeight="1" x14ac:dyDescent="0.25">
      <c r="A6" s="55" t="s">
        <v>3</v>
      </c>
      <c r="B6" s="55"/>
    </row>
    <row r="7" spans="1:5" ht="61.5" customHeight="1" x14ac:dyDescent="0.25">
      <c r="A7" s="55" t="s">
        <v>4</v>
      </c>
      <c r="B7" s="55"/>
    </row>
    <row r="8" spans="1:5" ht="15" customHeight="1" x14ac:dyDescent="0.25">
      <c r="A8" s="3"/>
      <c r="B8" s="3"/>
    </row>
    <row r="9" spans="1:5" ht="15" customHeight="1" x14ac:dyDescent="0.25">
      <c r="A9" s="4" t="s">
        <v>56</v>
      </c>
    </row>
    <row r="10" spans="1:5" ht="15" customHeight="1" x14ac:dyDescent="0.25">
      <c r="A10" s="4" t="s">
        <v>5</v>
      </c>
    </row>
    <row r="11" spans="1:5" ht="15" customHeight="1" x14ac:dyDescent="0.25">
      <c r="A11" s="2"/>
    </row>
    <row r="12" spans="1:5" ht="15" customHeight="1" x14ac:dyDescent="0.25">
      <c r="A12" s="52" t="s">
        <v>6</v>
      </c>
      <c r="B12" s="53"/>
      <c r="C12" s="53"/>
      <c r="D12" s="53"/>
      <c r="E12" s="24"/>
    </row>
    <row r="13" spans="1:5" ht="15" customHeight="1" x14ac:dyDescent="0.25">
      <c r="A13" s="45" t="s">
        <v>7</v>
      </c>
      <c r="B13" s="54"/>
      <c r="C13" s="20" t="s">
        <v>8</v>
      </c>
      <c r="D13" s="21" t="s">
        <v>9</v>
      </c>
      <c r="E13" s="31" t="s">
        <v>10</v>
      </c>
    </row>
    <row r="14" spans="1:5" ht="15" customHeight="1" x14ac:dyDescent="0.25">
      <c r="A14" s="47" t="s">
        <v>11</v>
      </c>
      <c r="B14" s="48"/>
      <c r="C14" s="33">
        <f>68-C16-C17-C15</f>
        <v>44</v>
      </c>
      <c r="D14" s="71">
        <v>0</v>
      </c>
      <c r="E14" s="30">
        <f t="shared" ref="E14:E19" si="0">C14*D14</f>
        <v>0</v>
      </c>
    </row>
    <row r="15" spans="1:5" ht="15" customHeight="1" x14ac:dyDescent="0.25">
      <c r="A15" s="47" t="s">
        <v>12</v>
      </c>
      <c r="B15" s="48"/>
      <c r="C15" s="33">
        <v>7</v>
      </c>
      <c r="D15" s="71">
        <v>0</v>
      </c>
      <c r="E15" s="25">
        <f t="shared" si="0"/>
        <v>0</v>
      </c>
    </row>
    <row r="16" spans="1:5" ht="15" customHeight="1" x14ac:dyDescent="0.25">
      <c r="A16" s="47" t="s">
        <v>13</v>
      </c>
      <c r="B16" s="48"/>
      <c r="C16" s="33">
        <v>15</v>
      </c>
      <c r="D16" s="71">
        <v>0</v>
      </c>
      <c r="E16" s="25">
        <f t="shared" si="0"/>
        <v>0</v>
      </c>
    </row>
    <row r="17" spans="1:12" ht="15" customHeight="1" x14ac:dyDescent="0.25">
      <c r="A17" s="47" t="s">
        <v>14</v>
      </c>
      <c r="B17" s="48"/>
      <c r="C17" s="33">
        <v>2</v>
      </c>
      <c r="D17" s="71">
        <v>0</v>
      </c>
      <c r="E17" s="25">
        <f t="shared" si="0"/>
        <v>0</v>
      </c>
    </row>
    <row r="18" spans="1:12" ht="15" customHeight="1" x14ac:dyDescent="0.25">
      <c r="A18" s="10" t="s">
        <v>15</v>
      </c>
      <c r="B18" s="11"/>
      <c r="C18" s="34">
        <v>1</v>
      </c>
      <c r="D18" s="71">
        <v>0</v>
      </c>
      <c r="E18" s="25">
        <f t="shared" si="0"/>
        <v>0</v>
      </c>
    </row>
    <row r="19" spans="1:12" ht="15" customHeight="1" x14ac:dyDescent="0.25">
      <c r="A19" s="47" t="s">
        <v>16</v>
      </c>
      <c r="B19" s="48"/>
      <c r="C19" s="34">
        <v>3</v>
      </c>
      <c r="D19" s="71">
        <v>0</v>
      </c>
      <c r="E19" s="26">
        <f t="shared" si="0"/>
        <v>0</v>
      </c>
    </row>
    <row r="20" spans="1:12" ht="15" customHeight="1" x14ac:dyDescent="0.25">
      <c r="A20" s="64" t="s">
        <v>17</v>
      </c>
      <c r="B20" s="65"/>
      <c r="C20" s="35"/>
      <c r="D20" s="23"/>
      <c r="E20" s="27">
        <f>SUM(E14:E19)</f>
        <v>0</v>
      </c>
    </row>
    <row r="21" spans="1:12" ht="15" customHeight="1" x14ac:dyDescent="0.25">
      <c r="A21" s="5"/>
      <c r="B21" s="5"/>
      <c r="C21" s="6"/>
      <c r="D21" s="7"/>
      <c r="E21" s="28"/>
    </row>
    <row r="22" spans="1:12" ht="15" customHeight="1" x14ac:dyDescent="0.25">
      <c r="A22" s="52" t="s">
        <v>18</v>
      </c>
      <c r="B22" s="53"/>
      <c r="C22" s="53"/>
      <c r="D22" s="53"/>
      <c r="E22" s="22"/>
      <c r="F22" s="5"/>
      <c r="G22" s="5"/>
      <c r="H22" s="5"/>
      <c r="I22" s="6"/>
      <c r="J22" s="7"/>
      <c r="K22" s="7"/>
      <c r="L22" s="7"/>
    </row>
    <row r="23" spans="1:12" ht="15" customHeight="1" x14ac:dyDescent="0.25">
      <c r="A23" s="45" t="s">
        <v>19</v>
      </c>
      <c r="B23" s="46"/>
      <c r="C23" s="37" t="s">
        <v>8</v>
      </c>
      <c r="D23" s="14" t="s">
        <v>20</v>
      </c>
      <c r="E23" s="29" t="s">
        <v>10</v>
      </c>
    </row>
    <row r="24" spans="1:12" ht="15" customHeight="1" x14ac:dyDescent="0.25">
      <c r="A24" s="47" t="s">
        <v>11</v>
      </c>
      <c r="B24" s="48"/>
      <c r="C24" s="33">
        <f>68-C26-C27-C15</f>
        <v>44</v>
      </c>
      <c r="D24" s="72">
        <v>0</v>
      </c>
      <c r="E24" s="30">
        <f t="shared" ref="E24:E29" si="1">C24*D24</f>
        <v>0</v>
      </c>
    </row>
    <row r="25" spans="1:12" ht="15" customHeight="1" x14ac:dyDescent="0.25">
      <c r="A25" s="47" t="s">
        <v>12</v>
      </c>
      <c r="B25" s="48"/>
      <c r="C25" s="33">
        <v>7</v>
      </c>
      <c r="D25" s="71">
        <v>0</v>
      </c>
      <c r="E25" s="25">
        <f t="shared" si="1"/>
        <v>0</v>
      </c>
    </row>
    <row r="26" spans="1:12" ht="15" customHeight="1" x14ac:dyDescent="0.25">
      <c r="A26" s="47" t="s">
        <v>13</v>
      </c>
      <c r="B26" s="48"/>
      <c r="C26" s="33">
        <v>15</v>
      </c>
      <c r="D26" s="71">
        <v>0</v>
      </c>
      <c r="E26" s="25">
        <f t="shared" si="1"/>
        <v>0</v>
      </c>
    </row>
    <row r="27" spans="1:12" ht="15" customHeight="1" x14ac:dyDescent="0.25">
      <c r="A27" s="10" t="s">
        <v>14</v>
      </c>
      <c r="B27" s="11"/>
      <c r="C27" s="33">
        <v>2</v>
      </c>
      <c r="D27" s="71">
        <v>0</v>
      </c>
      <c r="E27" s="25">
        <f t="shared" si="1"/>
        <v>0</v>
      </c>
    </row>
    <row r="28" spans="1:12" ht="15" customHeight="1" x14ac:dyDescent="0.25">
      <c r="A28" s="10" t="s">
        <v>15</v>
      </c>
      <c r="B28" s="11"/>
      <c r="C28" s="34">
        <v>1</v>
      </c>
      <c r="D28" s="71">
        <v>0</v>
      </c>
      <c r="E28" s="25">
        <f t="shared" si="1"/>
        <v>0</v>
      </c>
    </row>
    <row r="29" spans="1:12" ht="15" customHeight="1" x14ac:dyDescent="0.25">
      <c r="A29" s="10" t="s">
        <v>16</v>
      </c>
      <c r="B29" s="11"/>
      <c r="C29" s="34">
        <v>3</v>
      </c>
      <c r="D29" s="71">
        <v>0</v>
      </c>
      <c r="E29" s="26">
        <f t="shared" si="1"/>
        <v>0</v>
      </c>
    </row>
    <row r="30" spans="1:12" ht="15" customHeight="1" x14ac:dyDescent="0.25">
      <c r="A30" s="8" t="s">
        <v>17</v>
      </c>
      <c r="B30" s="9"/>
      <c r="C30" s="36"/>
      <c r="D30" s="23"/>
      <c r="E30" s="27">
        <f>SUM(E24:E29)</f>
        <v>0</v>
      </c>
    </row>
    <row r="31" spans="1:12" ht="15" customHeight="1" x14ac:dyDescent="0.25">
      <c r="A31" s="5"/>
      <c r="B31" s="5"/>
      <c r="C31" s="6"/>
      <c r="D31" s="7"/>
      <c r="E31" s="28"/>
    </row>
    <row r="32" spans="1:12" ht="15" customHeight="1" x14ac:dyDescent="0.25">
      <c r="A32" s="42" t="s">
        <v>21</v>
      </c>
      <c r="B32" s="12"/>
      <c r="C32" s="12"/>
      <c r="D32" s="12"/>
      <c r="E32" s="24"/>
    </row>
    <row r="33" spans="1:5" ht="15" customHeight="1" x14ac:dyDescent="0.25">
      <c r="A33" s="14" t="s">
        <v>22</v>
      </c>
      <c r="B33" s="13" t="s">
        <v>23</v>
      </c>
      <c r="C33" s="17" t="s">
        <v>24</v>
      </c>
      <c r="D33" s="15" t="s">
        <v>25</v>
      </c>
      <c r="E33" s="31" t="s">
        <v>10</v>
      </c>
    </row>
    <row r="34" spans="1:5" ht="15" customHeight="1" x14ac:dyDescent="0.25">
      <c r="A34" s="10" t="s">
        <v>26</v>
      </c>
      <c r="B34" s="19" t="s">
        <v>27</v>
      </c>
      <c r="C34" s="19">
        <v>6000</v>
      </c>
      <c r="D34" s="71">
        <v>0</v>
      </c>
      <c r="E34" s="30">
        <f t="shared" ref="E34:E51" si="2">C34*D34</f>
        <v>0</v>
      </c>
    </row>
    <row r="35" spans="1:5" ht="15" customHeight="1" x14ac:dyDescent="0.25">
      <c r="A35" s="10" t="s">
        <v>28</v>
      </c>
      <c r="B35" s="16" t="s">
        <v>27</v>
      </c>
      <c r="C35" s="16">
        <v>10</v>
      </c>
      <c r="D35" s="71">
        <v>0</v>
      </c>
      <c r="E35" s="25">
        <f t="shared" si="2"/>
        <v>0</v>
      </c>
    </row>
    <row r="36" spans="1:5" ht="15" customHeight="1" x14ac:dyDescent="0.25">
      <c r="A36" s="10" t="s">
        <v>29</v>
      </c>
      <c r="B36" s="16" t="s">
        <v>27</v>
      </c>
      <c r="C36" s="16">
        <v>2000</v>
      </c>
      <c r="D36" s="71">
        <v>0</v>
      </c>
      <c r="E36" s="25">
        <f t="shared" si="2"/>
        <v>0</v>
      </c>
    </row>
    <row r="37" spans="1:5" ht="15" customHeight="1" x14ac:dyDescent="0.25">
      <c r="A37" s="10" t="s">
        <v>30</v>
      </c>
      <c r="B37" s="16" t="s">
        <v>27</v>
      </c>
      <c r="C37" s="16">
        <v>1500</v>
      </c>
      <c r="D37" s="71">
        <v>0</v>
      </c>
      <c r="E37" s="25">
        <f t="shared" si="2"/>
        <v>0</v>
      </c>
    </row>
    <row r="38" spans="1:5" ht="15" customHeight="1" x14ac:dyDescent="0.25">
      <c r="A38" s="10" t="s">
        <v>31</v>
      </c>
      <c r="B38" s="16" t="s">
        <v>32</v>
      </c>
      <c r="C38" s="16">
        <v>60000</v>
      </c>
      <c r="D38" s="71">
        <v>0</v>
      </c>
      <c r="E38" s="25">
        <f t="shared" si="2"/>
        <v>0</v>
      </c>
    </row>
    <row r="39" spans="1:5" ht="15" customHeight="1" x14ac:dyDescent="0.25">
      <c r="A39" s="10" t="s">
        <v>33</v>
      </c>
      <c r="B39" s="16" t="s">
        <v>27</v>
      </c>
      <c r="C39" s="16">
        <v>400</v>
      </c>
      <c r="D39" s="71">
        <v>0</v>
      </c>
      <c r="E39" s="25">
        <f t="shared" si="2"/>
        <v>0</v>
      </c>
    </row>
    <row r="40" spans="1:5" ht="15" customHeight="1" x14ac:dyDescent="0.25">
      <c r="A40" s="10" t="s">
        <v>34</v>
      </c>
      <c r="B40" s="16" t="s">
        <v>27</v>
      </c>
      <c r="C40" s="16">
        <v>300</v>
      </c>
      <c r="D40" s="71">
        <v>0</v>
      </c>
      <c r="E40" s="25">
        <f t="shared" si="2"/>
        <v>0</v>
      </c>
    </row>
    <row r="41" spans="1:5" ht="15" customHeight="1" x14ac:dyDescent="0.25">
      <c r="A41" s="10" t="s">
        <v>35</v>
      </c>
      <c r="B41" s="16" t="s">
        <v>32</v>
      </c>
      <c r="C41" s="16">
        <v>12000</v>
      </c>
      <c r="D41" s="71">
        <v>0</v>
      </c>
      <c r="E41" s="25">
        <f t="shared" si="2"/>
        <v>0</v>
      </c>
    </row>
    <row r="42" spans="1:5" x14ac:dyDescent="0.25">
      <c r="A42" s="10" t="s">
        <v>36</v>
      </c>
      <c r="B42" s="43" t="s">
        <v>32</v>
      </c>
      <c r="C42" s="16">
        <v>12000</v>
      </c>
      <c r="D42" s="71">
        <v>0</v>
      </c>
      <c r="E42" s="25">
        <f t="shared" si="2"/>
        <v>0</v>
      </c>
    </row>
    <row r="43" spans="1:5" x14ac:dyDescent="0.25">
      <c r="A43" s="10" t="s">
        <v>37</v>
      </c>
      <c r="B43" s="43" t="s">
        <v>32</v>
      </c>
      <c r="C43" s="16">
        <v>25000</v>
      </c>
      <c r="D43" s="71">
        <v>0</v>
      </c>
      <c r="E43" s="25">
        <f t="shared" si="2"/>
        <v>0</v>
      </c>
    </row>
    <row r="44" spans="1:5" ht="15" customHeight="1" x14ac:dyDescent="0.25">
      <c r="A44" s="10" t="s">
        <v>38</v>
      </c>
      <c r="B44" s="16" t="s">
        <v>39</v>
      </c>
      <c r="C44" s="44">
        <v>500</v>
      </c>
      <c r="D44" s="71">
        <v>0</v>
      </c>
      <c r="E44" s="25">
        <f t="shared" si="2"/>
        <v>0</v>
      </c>
    </row>
    <row r="45" spans="1:5" ht="15" customHeight="1" x14ac:dyDescent="0.25">
      <c r="A45" s="10" t="s">
        <v>40</v>
      </c>
      <c r="B45" s="16" t="s">
        <v>32</v>
      </c>
      <c r="C45" s="16">
        <v>500</v>
      </c>
      <c r="D45" s="71">
        <v>0</v>
      </c>
      <c r="E45" s="25">
        <f t="shared" si="2"/>
        <v>0</v>
      </c>
    </row>
    <row r="46" spans="1:5" ht="15" customHeight="1" x14ac:dyDescent="0.25">
      <c r="A46" s="10" t="s">
        <v>41</v>
      </c>
      <c r="B46" s="16" t="s">
        <v>42</v>
      </c>
      <c r="C46" s="16">
        <v>250</v>
      </c>
      <c r="D46" s="71">
        <v>0</v>
      </c>
      <c r="E46" s="25">
        <f t="shared" si="2"/>
        <v>0</v>
      </c>
    </row>
    <row r="47" spans="1:5" ht="15" customHeight="1" x14ac:dyDescent="0.25">
      <c r="A47" s="10" t="s">
        <v>43</v>
      </c>
      <c r="B47" s="16" t="s">
        <v>27</v>
      </c>
      <c r="C47" s="16">
        <v>60</v>
      </c>
      <c r="D47" s="71">
        <v>0</v>
      </c>
      <c r="E47" s="25">
        <f t="shared" si="2"/>
        <v>0</v>
      </c>
    </row>
    <row r="48" spans="1:5" ht="15" customHeight="1" x14ac:dyDescent="0.25">
      <c r="A48" s="10" t="s">
        <v>44</v>
      </c>
      <c r="B48" s="16" t="s">
        <v>27</v>
      </c>
      <c r="C48" s="16">
        <v>15</v>
      </c>
      <c r="D48" s="71">
        <v>0</v>
      </c>
      <c r="E48" s="25">
        <f t="shared" si="2"/>
        <v>0</v>
      </c>
    </row>
    <row r="49" spans="1:5" ht="15" customHeight="1" x14ac:dyDescent="0.25">
      <c r="A49" s="10" t="s">
        <v>45</v>
      </c>
      <c r="B49" s="16" t="s">
        <v>32</v>
      </c>
      <c r="C49" s="16">
        <v>3000</v>
      </c>
      <c r="D49" s="71">
        <v>0</v>
      </c>
      <c r="E49" s="25">
        <f t="shared" si="2"/>
        <v>0</v>
      </c>
    </row>
    <row r="50" spans="1:5" ht="15" customHeight="1" x14ac:dyDescent="0.25">
      <c r="A50" s="10" t="s">
        <v>46</v>
      </c>
      <c r="B50" s="16" t="s">
        <v>27</v>
      </c>
      <c r="C50" s="16">
        <v>10</v>
      </c>
      <c r="D50" s="71">
        <v>0</v>
      </c>
      <c r="E50" s="25">
        <f t="shared" si="2"/>
        <v>0</v>
      </c>
    </row>
    <row r="51" spans="1:5" ht="15" customHeight="1" x14ac:dyDescent="0.25">
      <c r="A51" s="10" t="s">
        <v>47</v>
      </c>
      <c r="B51" s="16" t="s">
        <v>27</v>
      </c>
      <c r="C51" s="16">
        <v>25</v>
      </c>
      <c r="D51" s="71">
        <v>0</v>
      </c>
      <c r="E51" s="26">
        <f t="shared" si="2"/>
        <v>0</v>
      </c>
    </row>
    <row r="52" spans="1:5" ht="15" customHeight="1" x14ac:dyDescent="0.25">
      <c r="A52" s="64" t="s">
        <v>17</v>
      </c>
      <c r="B52" s="69"/>
      <c r="C52" s="18"/>
      <c r="D52" s="32"/>
      <c r="E52" s="27">
        <f>SUM(E34:E51)</f>
        <v>0</v>
      </c>
    </row>
    <row r="53" spans="1:5" ht="15" customHeight="1" x14ac:dyDescent="0.25"/>
    <row r="54" spans="1:5" ht="15" customHeight="1" x14ac:dyDescent="0.25">
      <c r="A54" s="61" t="s">
        <v>48</v>
      </c>
      <c r="B54" s="62"/>
      <c r="C54" s="63"/>
      <c r="D54" s="38" t="s">
        <v>49</v>
      </c>
    </row>
    <row r="55" spans="1:5" ht="15" customHeight="1" x14ac:dyDescent="0.25">
      <c r="A55" s="1" t="s">
        <v>50</v>
      </c>
      <c r="D55" s="39">
        <f>E20</f>
        <v>0</v>
      </c>
    </row>
    <row r="56" spans="1:5" ht="15" customHeight="1" x14ac:dyDescent="0.25">
      <c r="A56" s="57" t="s">
        <v>51</v>
      </c>
      <c r="B56" s="58"/>
      <c r="C56" s="59"/>
      <c r="D56" s="39">
        <f>E30</f>
        <v>0</v>
      </c>
    </row>
    <row r="57" spans="1:5" ht="15" customHeight="1" x14ac:dyDescent="0.25">
      <c r="A57" s="57" t="s">
        <v>52</v>
      </c>
      <c r="B57" s="58"/>
      <c r="C57" s="59"/>
      <c r="D57" s="39">
        <f>E52</f>
        <v>0</v>
      </c>
    </row>
    <row r="58" spans="1:5" ht="15" customHeight="1" x14ac:dyDescent="0.25">
      <c r="A58" s="60" t="s">
        <v>53</v>
      </c>
      <c r="B58" s="60"/>
      <c r="C58" s="60"/>
      <c r="D58" s="40">
        <f>SUM(D55:D57)</f>
        <v>0</v>
      </c>
    </row>
    <row r="59" spans="1:5" ht="15" customHeight="1" x14ac:dyDescent="0.25">
      <c r="A59" s="66" t="s">
        <v>54</v>
      </c>
      <c r="B59" s="67"/>
      <c r="C59" s="68"/>
      <c r="D59" s="40">
        <f>D58*5</f>
        <v>0</v>
      </c>
    </row>
    <row r="60" spans="1:5" ht="15" customHeight="1" x14ac:dyDescent="0.25">
      <c r="A60" s="66" t="s">
        <v>55</v>
      </c>
      <c r="B60" s="67"/>
      <c r="C60" s="68"/>
      <c r="D60" s="41">
        <f>D58*7</f>
        <v>0</v>
      </c>
    </row>
    <row r="61" spans="1:5" ht="15" customHeight="1" x14ac:dyDescent="0.25"/>
    <row r="62" spans="1:5" ht="15" customHeight="1" x14ac:dyDescent="0.25">
      <c r="A62" s="56"/>
      <c r="B62" s="56"/>
      <c r="C62" s="56"/>
      <c r="D62" s="56"/>
    </row>
    <row r="63" spans="1:5" ht="15" customHeight="1" x14ac:dyDescent="0.25">
      <c r="A63" s="56"/>
      <c r="B63" s="56"/>
      <c r="C63" s="56"/>
      <c r="D63" s="56"/>
    </row>
  </sheetData>
  <sheetProtection algorithmName="SHA-512" hashValue="G5VIG+6IUYEEmWLiqg1CabBcuBFlYw61NOtujbIinFzyF5WO2e3p4CpaOsfRDsRI6UVqfNpFFxO3zyjDy/DVxQ==" saltValue="bzmQTvKoQ8dzTV9KYOB8cA==" spinCount="100000" sheet="1" objects="1" scenarios="1"/>
  <mergeCells count="25">
    <mergeCell ref="A62:D63"/>
    <mergeCell ref="A57:C57"/>
    <mergeCell ref="A58:C58"/>
    <mergeCell ref="A54:C54"/>
    <mergeCell ref="A15:B15"/>
    <mergeCell ref="A16:B16"/>
    <mergeCell ref="A17:B17"/>
    <mergeCell ref="A19:B19"/>
    <mergeCell ref="A20:B20"/>
    <mergeCell ref="A59:C59"/>
    <mergeCell ref="A60:C60"/>
    <mergeCell ref="A22:D22"/>
    <mergeCell ref="A26:B26"/>
    <mergeCell ref="A56:C56"/>
    <mergeCell ref="A25:B25"/>
    <mergeCell ref="A52:B52"/>
    <mergeCell ref="A23:B23"/>
    <mergeCell ref="A24:B24"/>
    <mergeCell ref="A1:D1"/>
    <mergeCell ref="A2:D2"/>
    <mergeCell ref="A12:D12"/>
    <mergeCell ref="A14:B14"/>
    <mergeCell ref="A13:B13"/>
    <mergeCell ref="A6:B6"/>
    <mergeCell ref="A7:B7"/>
  </mergeCells>
  <dataValidations count="2">
    <dataValidation type="decimal" operator="greaterThanOrEqual" errorTitle="Ongeldige invoer" error="Voer een bedrag in van 0 of hoger." promptTitle="Eenheidsprijs" prompt="Eenheidsprijs in euro's, exclusief btw." sqref="I22 C21 C52 D14:D20 C31 D24:D30 D34:D51" xr:uid="{00000000-0002-0000-0000-000000000000}">
      <formula1>0</formula1>
      <formula2>0</formula2>
    </dataValidation>
    <dataValidation type="textLength" operator="greaterThanOrEqual" allowBlank="1" sqref="B3:B5 B9:B11" xr:uid="{00000000-0002-0000-0000-000001000000}">
      <formula1>0</formula1>
      <formula2>0</formula2>
    </dataValidation>
  </dataValidation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33EDE0CB-A279-41C7-A2C0-5734C171A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3A1BBF-8309-432C-B0A6-61FCA1175219}">
  <ds:schemaRefs>
    <ds:schemaRef ds:uri="http://schemas.microsoft.com/sharepoint/v3/contenttype/forms"/>
  </ds:schemaRefs>
</ds:datastoreItem>
</file>

<file path=customXml/itemProps3.xml><?xml version="1.0" encoding="utf-8"?>
<ds:datastoreItem xmlns:ds="http://schemas.openxmlformats.org/officeDocument/2006/customXml" ds:itemID="{78BB872C-3B2D-4124-9CCC-09D45CD56E6E}">
  <ds:schemaRefs>
    <ds:schemaRef ds:uri="e7fee12f-7364-4350-a58e-b9a3dabb10bc"/>
    <ds:schemaRef ds:uri="http://schemas.openxmlformats.org/package/2006/metadata/core-properties"/>
    <ds:schemaRef ds:uri="http://www.w3.org/XML/1998/namespace"/>
    <ds:schemaRef ds:uri="4f7a1ba3-2415-40f8-897f-cbc9e8918319"/>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Desiree Nuijten | Inkada Inkoop &amp; Advies</cp:lastModifiedBy>
  <cp:revision>0</cp:revision>
  <dcterms:created xsi:type="dcterms:W3CDTF">2026-06-22T08:11:45Z</dcterms:created>
  <dcterms:modified xsi:type="dcterms:W3CDTF">2026-07-20T14:17:02Z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