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Groen, Natuur &amp; Afval\03_Groen &amp; Afval\06_Groenvoorzieningen\00 Algemeen\Raamovereenkomst Groen 2027 -2030\~~TENDER\1. Aanbestedingsstukken\BESTEK RAAMOVEREENKOMST\"/>
    </mc:Choice>
  </mc:AlternateContent>
  <xr:revisionPtr revIDLastSave="0" documentId="13_ncr:1_{F92CBA59-48AE-408E-8EA9-E31133A9518F}" xr6:coauthVersionLast="47" xr6:coauthVersionMax="47" xr10:uidLastSave="{00000000-0000-0000-0000-000000000000}"/>
  <bookViews>
    <workbookView xWindow="-120" yWindow="-120" windowWidth="38640" windowHeight="21240" xr2:uid="{F75DCB78-C13E-4575-A77B-45AF4D19549E}"/>
  </bookViews>
  <sheets>
    <sheet name="Totaaloverzicht" sheetId="4" r:id="rId1"/>
    <sheet name="Bomen" sheetId="1" r:id="rId2"/>
    <sheet name="Solitairen" sheetId="6" r:id="rId3"/>
    <sheet name="Heesters" sheetId="2" r:id="rId4"/>
    <sheet name="Bos&amp;Haagplantsoen" sheetId="5" r:id="rId5"/>
    <sheet name="Vaste planten" sheetId="7" r:id="rId6"/>
  </sheets>
  <definedNames>
    <definedName name="_xlnm._FilterDatabase" localSheetId="1" hidden="1">Bomen!$D$9:$L$9</definedName>
    <definedName name="_xlnm._FilterDatabase" localSheetId="4" hidden="1">'Bos&amp;Haagplantsoen'!$D$9:$L$9</definedName>
    <definedName name="_xlnm._FilterDatabase" localSheetId="3" hidden="1">Heesters!$B$9:$AE$119</definedName>
    <definedName name="_xlnm._FilterDatabase" localSheetId="2" hidden="1">Solitairen!$D$9:$L$9</definedName>
    <definedName name="_xlnm._FilterDatabase" localSheetId="0" hidden="1">Totaaloverzicht!$C$8:$G$8</definedName>
    <definedName name="_xlnm._FilterDatabase" localSheetId="5" hidden="1">'Vaste planten'!$D$9:$I$9</definedName>
    <definedName name="_xlnm.Print_Area" localSheetId="1">Bomen!$A$1:$N$120</definedName>
    <definedName name="_xlnm.Print_Area" localSheetId="4">'Bos&amp;Haagplantsoen'!$A$1:$N$43</definedName>
    <definedName name="_xlnm.Print_Area" localSheetId="3">Heesters!$A$1:$AG$127</definedName>
    <definedName name="_xlnm.Print_Area" localSheetId="2">Solitairen!$A$1:$N$36</definedName>
    <definedName name="_xlnm.Print_Area" localSheetId="0">Totaaloverzicht!$A$1:$I$32</definedName>
    <definedName name="_xlnm.Print_Area" localSheetId="5">'Vaste planten'!$A$1:$N$55</definedName>
    <definedName name="_xlnm.Print_Titles" localSheetId="1">Bomen!$1:$8</definedName>
    <definedName name="_xlnm.Print_Titles" localSheetId="4">'Bos&amp;Haagplantsoen'!$1:$8</definedName>
    <definedName name="_xlnm.Print_Titles" localSheetId="3">Heesters!$1:$8</definedName>
    <definedName name="_xlnm.Print_Titles" localSheetId="2">Solitairen!$1:$8</definedName>
    <definedName name="_xlnm.Print_Titles" localSheetId="0">Totaaloverzicht!$1:$8</definedName>
    <definedName name="_xlnm.Print_Titles" localSheetId="5">'Vaste planten'!$1:$8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8" i="2" l="1"/>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1" i="2"/>
  <c r="AG12" i="2"/>
  <c r="AG13" i="2"/>
  <c r="AG14" i="2"/>
  <c r="AG15" i="2"/>
  <c r="AG16" i="2"/>
  <c r="AG17" i="2"/>
  <c r="AG10" i="2"/>
  <c r="AN119" i="2"/>
  <c r="AN118" i="2"/>
  <c r="AN117" i="2"/>
  <c r="AN116" i="2"/>
  <c r="AN115" i="2"/>
  <c r="AN114" i="2"/>
  <c r="AN113" i="2"/>
  <c r="AN112" i="2"/>
  <c r="AN111" i="2"/>
  <c r="AN110" i="2"/>
  <c r="AN109" i="2"/>
  <c r="AN108" i="2"/>
  <c r="AN107" i="2"/>
  <c r="AN106" i="2"/>
  <c r="AN105" i="2"/>
  <c r="AN104" i="2"/>
  <c r="AN103" i="2"/>
  <c r="AN102" i="2"/>
  <c r="AN101" i="2"/>
  <c r="AN100" i="2"/>
  <c r="AN99" i="2"/>
  <c r="AN98" i="2"/>
  <c r="AN97" i="2"/>
  <c r="AN96" i="2"/>
  <c r="AN95" i="2"/>
  <c r="AN94" i="2"/>
  <c r="AN93" i="2"/>
  <c r="AN92" i="2"/>
  <c r="AN91" i="2"/>
  <c r="AN90" i="2"/>
  <c r="AN89" i="2"/>
  <c r="AN88" i="2"/>
  <c r="AN87" i="2"/>
  <c r="AN86" i="2"/>
  <c r="AN85" i="2"/>
  <c r="AN84" i="2"/>
  <c r="AN83" i="2"/>
  <c r="AN82" i="2"/>
  <c r="AN81" i="2"/>
  <c r="AN80" i="2"/>
  <c r="AN79" i="2"/>
  <c r="AN78" i="2"/>
  <c r="AN77" i="2"/>
  <c r="AN76" i="2"/>
  <c r="AN75" i="2"/>
  <c r="AN74" i="2"/>
  <c r="AN73" i="2"/>
  <c r="AN72" i="2"/>
  <c r="AN71" i="2"/>
  <c r="AN70" i="2"/>
  <c r="AN69" i="2"/>
  <c r="AN68" i="2"/>
  <c r="AN67" i="2"/>
  <c r="AN66" i="2"/>
  <c r="AN65" i="2"/>
  <c r="AN64" i="2"/>
  <c r="AN63" i="2"/>
  <c r="AN62" i="2"/>
  <c r="AN61" i="2"/>
  <c r="AN60" i="2"/>
  <c r="AN59" i="2"/>
  <c r="AN58" i="2"/>
  <c r="AN57" i="2"/>
  <c r="AN56" i="2"/>
  <c r="AN55" i="2"/>
  <c r="AN54" i="2"/>
  <c r="AN53" i="2"/>
  <c r="AN52" i="2"/>
  <c r="AN51" i="2"/>
  <c r="AN50" i="2"/>
  <c r="AN49" i="2"/>
  <c r="AN48" i="2"/>
  <c r="AN47" i="2"/>
  <c r="AN46" i="2"/>
  <c r="AN45" i="2"/>
  <c r="AN44" i="2"/>
  <c r="AN43" i="2"/>
  <c r="AN42" i="2"/>
  <c r="AN41" i="2"/>
  <c r="AN40" i="2"/>
  <c r="AN39" i="2"/>
  <c r="AN38" i="2"/>
  <c r="AN37" i="2"/>
  <c r="AN36" i="2"/>
  <c r="AN35" i="2"/>
  <c r="AN34" i="2"/>
  <c r="AN33" i="2"/>
  <c r="AN32" i="2"/>
  <c r="AN31" i="2"/>
  <c r="AN30" i="2"/>
  <c r="AN29" i="2"/>
  <c r="AN28" i="2"/>
  <c r="AN27" i="2"/>
  <c r="AN26" i="2"/>
  <c r="AN25" i="2"/>
  <c r="AN24" i="2"/>
  <c r="AN23" i="2"/>
  <c r="AN22" i="2"/>
  <c r="AN21" i="2"/>
  <c r="AN20" i="2"/>
  <c r="AN19" i="2"/>
  <c r="AN18" i="2"/>
  <c r="AN17" i="2"/>
  <c r="AN16" i="2"/>
  <c r="AN15" i="2"/>
  <c r="AN14" i="2"/>
  <c r="AN13" i="2"/>
  <c r="AN12" i="2"/>
  <c r="AN11" i="2"/>
  <c r="AN10" i="2"/>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0" i="6"/>
  <c r="N11" i="6"/>
  <c r="N12" i="6"/>
  <c r="N13" i="6"/>
  <c r="N14" i="6"/>
  <c r="N15" i="6"/>
  <c r="N16" i="6"/>
  <c r="N17" i="6"/>
  <c r="N18" i="6"/>
  <c r="N19" i="6"/>
  <c r="N20" i="6"/>
  <c r="N21" i="6"/>
  <c r="N22" i="6"/>
  <c r="N23" i="6"/>
  <c r="N24" i="6"/>
  <c r="N25" i="6"/>
  <c r="N26" i="6"/>
  <c r="N27" i="6"/>
  <c r="N28" i="6"/>
  <c r="N10" i="5"/>
  <c r="N11" i="5"/>
  <c r="N12" i="5"/>
  <c r="N13" i="5"/>
  <c r="N14" i="5"/>
  <c r="N15" i="5"/>
  <c r="N16" i="5"/>
  <c r="N17" i="5"/>
  <c r="N18" i="5"/>
  <c r="N19" i="5"/>
  <c r="N20" i="5"/>
  <c r="N21" i="5"/>
  <c r="N22" i="5"/>
  <c r="N23" i="5"/>
  <c r="N24" i="5"/>
  <c r="N25" i="5"/>
  <c r="N26" i="5"/>
  <c r="N27" i="5"/>
  <c r="N28" i="5"/>
  <c r="N29" i="5"/>
  <c r="N30" i="5"/>
  <c r="N31" i="5"/>
  <c r="N32" i="5"/>
  <c r="N33" i="5"/>
  <c r="N34" i="5"/>
  <c r="N35" i="5"/>
  <c r="N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44" i="7"/>
  <c r="N45" i="7"/>
  <c r="N46" i="7"/>
  <c r="N47" i="7"/>
  <c r="N48" i="7"/>
  <c r="N36" i="5"/>
  <c r="R21" i="5"/>
  <c r="P43" i="7"/>
  <c r="B4" i="6"/>
  <c r="B4" i="2" s="1"/>
  <c r="B4" i="5" s="1"/>
  <c r="B4" i="7" s="1"/>
  <c r="AI49" i="2"/>
  <c r="AJ49" i="2"/>
  <c r="AK49" i="2"/>
  <c r="AL49" i="2"/>
  <c r="AM49" i="2"/>
  <c r="AO49" i="2"/>
  <c r="AP49" i="2"/>
  <c r="AQ49" i="2"/>
  <c r="AR49" i="2"/>
  <c r="N29" i="6"/>
  <c r="N30" i="6"/>
  <c r="P24" i="5"/>
  <c r="P28" i="5"/>
  <c r="AR15" i="2"/>
  <c r="AQ15" i="2"/>
  <c r="AP15" i="2"/>
  <c r="AO15" i="2"/>
  <c r="AM15" i="2"/>
  <c r="AL15" i="2"/>
  <c r="AK15" i="2"/>
  <c r="AJ15" i="2"/>
  <c r="AI15" i="2"/>
  <c r="R50" i="7"/>
  <c r="Q50" i="7"/>
  <c r="P50" i="7"/>
  <c r="N50" i="7"/>
  <c r="R49" i="7"/>
  <c r="Q49" i="7"/>
  <c r="P49" i="7"/>
  <c r="N49" i="7"/>
  <c r="R48" i="7"/>
  <c r="Q48" i="7"/>
  <c r="P48" i="7"/>
  <c r="R47" i="7"/>
  <c r="Q47" i="7"/>
  <c r="P47" i="7"/>
  <c r="R46" i="7"/>
  <c r="Q46" i="7"/>
  <c r="P46" i="7"/>
  <c r="R45" i="7"/>
  <c r="Q45" i="7"/>
  <c r="P45" i="7"/>
  <c r="R44" i="7"/>
  <c r="Q44" i="7"/>
  <c r="P44" i="7"/>
  <c r="R42" i="7"/>
  <c r="Q42" i="7"/>
  <c r="P42" i="7"/>
  <c r="R41" i="7"/>
  <c r="Q41" i="7"/>
  <c r="P41" i="7"/>
  <c r="R40" i="7"/>
  <c r="Q40" i="7"/>
  <c r="P40" i="7"/>
  <c r="R39" i="7"/>
  <c r="Q39" i="7"/>
  <c r="P39" i="7"/>
  <c r="R38" i="7"/>
  <c r="Q38" i="7"/>
  <c r="P38" i="7"/>
  <c r="R37" i="7"/>
  <c r="Q37" i="7"/>
  <c r="P37" i="7"/>
  <c r="R36" i="7"/>
  <c r="Q36" i="7"/>
  <c r="P36" i="7"/>
  <c r="P35" i="7"/>
  <c r="R34" i="7"/>
  <c r="Q34" i="7"/>
  <c r="P34" i="7"/>
  <c r="R33" i="7"/>
  <c r="Q33" i="7"/>
  <c r="P33" i="7"/>
  <c r="R32" i="7"/>
  <c r="Q32" i="7"/>
  <c r="P32" i="7"/>
  <c r="R31" i="7"/>
  <c r="Q31" i="7"/>
  <c r="P31" i="7"/>
  <c r="R30" i="7"/>
  <c r="Q30" i="7"/>
  <c r="P30" i="7"/>
  <c r="R29" i="7"/>
  <c r="Q29" i="7"/>
  <c r="P29" i="7"/>
  <c r="R28" i="7"/>
  <c r="Q28" i="7"/>
  <c r="P28" i="7"/>
  <c r="R27" i="7"/>
  <c r="Q27" i="7"/>
  <c r="P27" i="7"/>
  <c r="R26" i="7"/>
  <c r="Q26" i="7"/>
  <c r="P26" i="7"/>
  <c r="R25" i="7"/>
  <c r="Q25" i="7"/>
  <c r="P25" i="7"/>
  <c r="R24" i="7"/>
  <c r="Q24" i="7"/>
  <c r="P24" i="7"/>
  <c r="R23" i="7"/>
  <c r="Q23" i="7"/>
  <c r="P23" i="7"/>
  <c r="R22" i="7"/>
  <c r="Q22" i="7"/>
  <c r="P22" i="7"/>
  <c r="R21" i="7"/>
  <c r="Q21" i="7"/>
  <c r="P21" i="7"/>
  <c r="R20" i="7"/>
  <c r="Q20" i="7"/>
  <c r="P20" i="7"/>
  <c r="R19" i="7"/>
  <c r="Q19" i="7"/>
  <c r="P19" i="7"/>
  <c r="R18" i="7"/>
  <c r="Q18" i="7"/>
  <c r="P18" i="7"/>
  <c r="R17" i="7"/>
  <c r="Q17" i="7"/>
  <c r="P17" i="7"/>
  <c r="R16" i="7"/>
  <c r="Q16" i="7"/>
  <c r="P16" i="7"/>
  <c r="R15" i="7"/>
  <c r="Q15" i="7"/>
  <c r="P15" i="7"/>
  <c r="R14" i="7"/>
  <c r="Q14" i="7"/>
  <c r="P14" i="7"/>
  <c r="R13" i="7"/>
  <c r="Q13" i="7"/>
  <c r="P13" i="7"/>
  <c r="R12" i="7"/>
  <c r="Q12" i="7"/>
  <c r="P12" i="7"/>
  <c r="R10" i="7"/>
  <c r="Q10" i="7"/>
  <c r="P10" i="7"/>
  <c r="R30" i="6"/>
  <c r="Q30" i="6"/>
  <c r="P30" i="6"/>
  <c r="R26" i="6"/>
  <c r="Q26" i="6"/>
  <c r="P26" i="6"/>
  <c r="R25" i="6"/>
  <c r="Q25" i="6"/>
  <c r="P25" i="6"/>
  <c r="R22" i="6"/>
  <c r="Q22" i="6"/>
  <c r="P22" i="6"/>
  <c r="R21" i="6"/>
  <c r="Q21" i="6"/>
  <c r="P21" i="6"/>
  <c r="R20" i="6"/>
  <c r="Q20" i="6"/>
  <c r="P20" i="6"/>
  <c r="R19" i="6"/>
  <c r="Q19" i="6"/>
  <c r="P19" i="6"/>
  <c r="R15" i="6"/>
  <c r="Q15" i="6"/>
  <c r="P15" i="6"/>
  <c r="R11" i="6"/>
  <c r="Q11" i="6"/>
  <c r="P11" i="6"/>
  <c r="R10" i="6"/>
  <c r="Q10" i="6"/>
  <c r="P10" i="6"/>
  <c r="R37" i="5"/>
  <c r="Q37" i="5"/>
  <c r="P37" i="5"/>
  <c r="N37" i="5"/>
  <c r="R35" i="5"/>
  <c r="Q35" i="5"/>
  <c r="P35" i="5"/>
  <c r="R34" i="5"/>
  <c r="Q34" i="5"/>
  <c r="P34" i="5"/>
  <c r="R27" i="5"/>
  <c r="Q27" i="5"/>
  <c r="P27" i="5"/>
  <c r="R26" i="5"/>
  <c r="Q26" i="5"/>
  <c r="P26" i="5"/>
  <c r="R25" i="5"/>
  <c r="Q25" i="5"/>
  <c r="P25" i="5"/>
  <c r="R23" i="5"/>
  <c r="Q23" i="5"/>
  <c r="P23" i="5"/>
  <c r="R22" i="5"/>
  <c r="Q22" i="5"/>
  <c r="P22" i="5"/>
  <c r="R20" i="5"/>
  <c r="Q20" i="5"/>
  <c r="P20" i="5"/>
  <c r="R19" i="5"/>
  <c r="Q19" i="5"/>
  <c r="P19" i="5"/>
  <c r="R18" i="5"/>
  <c r="Q18" i="5"/>
  <c r="P18" i="5"/>
  <c r="R16" i="5"/>
  <c r="Q16" i="5"/>
  <c r="P16" i="5"/>
  <c r="R13" i="5"/>
  <c r="Q13" i="5"/>
  <c r="P13" i="5"/>
  <c r="R12" i="5"/>
  <c r="Q12" i="5"/>
  <c r="P12" i="5"/>
  <c r="R10" i="5"/>
  <c r="Q10" i="5"/>
  <c r="P10" i="5"/>
  <c r="P59" i="1"/>
  <c r="AN8" i="2" l="1"/>
  <c r="R8" i="5"/>
  <c r="R8" i="6"/>
  <c r="R8" i="7"/>
  <c r="P8" i="7"/>
  <c r="L52" i="7"/>
  <c r="B13" i="4" s="1" a="1"/>
  <c r="B13" i="4" s="1"/>
  <c r="Q8" i="7"/>
  <c r="Q8" i="5"/>
  <c r="L39" i="5"/>
  <c r="B12" i="4" s="1"/>
  <c r="P8" i="5"/>
  <c r="P8" i="6"/>
  <c r="L32" i="6"/>
  <c r="B11" i="4" s="1"/>
  <c r="Q8" i="6"/>
  <c r="S8" i="7" l="1"/>
  <c r="B1" i="7" s="1"/>
  <c r="S8" i="6"/>
  <c r="B1" i="6" s="1"/>
  <c r="S8" i="5"/>
  <c r="B1" i="5" s="1"/>
  <c r="K13" i="4" l="1"/>
  <c r="K12" i="4"/>
  <c r="K11" i="4"/>
  <c r="AI11" i="2"/>
  <c r="AJ11" i="2"/>
  <c r="AK11" i="2"/>
  <c r="AL11" i="2"/>
  <c r="AM11" i="2"/>
  <c r="AO11" i="2"/>
  <c r="AP11" i="2"/>
  <c r="AQ11" i="2"/>
  <c r="AR11" i="2"/>
  <c r="AI12" i="2"/>
  <c r="AJ12" i="2"/>
  <c r="AK12" i="2"/>
  <c r="AL12" i="2"/>
  <c r="AM12" i="2"/>
  <c r="AO12" i="2"/>
  <c r="AP12" i="2"/>
  <c r="AQ12" i="2"/>
  <c r="AR12" i="2"/>
  <c r="AI13" i="2"/>
  <c r="AJ13" i="2"/>
  <c r="AK13" i="2"/>
  <c r="AL13" i="2"/>
  <c r="AM13" i="2"/>
  <c r="AO13" i="2"/>
  <c r="AP13" i="2"/>
  <c r="AQ13" i="2"/>
  <c r="AR13" i="2"/>
  <c r="AI14" i="2"/>
  <c r="AJ14" i="2"/>
  <c r="AK14" i="2"/>
  <c r="AL14" i="2"/>
  <c r="AM14" i="2"/>
  <c r="AO14" i="2"/>
  <c r="AP14" i="2"/>
  <c r="AQ14" i="2"/>
  <c r="AR14" i="2"/>
  <c r="AI16" i="2"/>
  <c r="AJ16" i="2"/>
  <c r="AK16" i="2"/>
  <c r="AL16" i="2"/>
  <c r="AM16" i="2"/>
  <c r="AO16" i="2"/>
  <c r="AP16" i="2"/>
  <c r="AQ16" i="2"/>
  <c r="AR16" i="2"/>
  <c r="AI17" i="2"/>
  <c r="AJ17" i="2"/>
  <c r="AK17" i="2"/>
  <c r="AL17" i="2"/>
  <c r="AM17" i="2"/>
  <c r="AO17" i="2"/>
  <c r="AP17" i="2"/>
  <c r="AQ17" i="2"/>
  <c r="AR17" i="2"/>
  <c r="AI18" i="2"/>
  <c r="AJ18" i="2"/>
  <c r="AK18" i="2"/>
  <c r="AL18" i="2"/>
  <c r="AM18" i="2"/>
  <c r="AO18" i="2"/>
  <c r="AP18" i="2"/>
  <c r="AQ18" i="2"/>
  <c r="AR18" i="2"/>
  <c r="AI19" i="2"/>
  <c r="AJ19" i="2"/>
  <c r="AK19" i="2"/>
  <c r="AL19" i="2"/>
  <c r="AM19" i="2"/>
  <c r="AO19" i="2"/>
  <c r="AP19" i="2"/>
  <c r="AQ19" i="2"/>
  <c r="AR19" i="2"/>
  <c r="AI20" i="2"/>
  <c r="AJ20" i="2"/>
  <c r="AK20" i="2"/>
  <c r="AL20" i="2"/>
  <c r="AM20" i="2"/>
  <c r="AO20" i="2"/>
  <c r="AP20" i="2"/>
  <c r="AQ20" i="2"/>
  <c r="AR20" i="2"/>
  <c r="AI21" i="2"/>
  <c r="AJ21" i="2"/>
  <c r="AK21" i="2"/>
  <c r="AL21" i="2"/>
  <c r="AM21" i="2"/>
  <c r="AO21" i="2"/>
  <c r="AP21" i="2"/>
  <c r="AQ21" i="2"/>
  <c r="AR21" i="2"/>
  <c r="AI22" i="2"/>
  <c r="AJ22" i="2"/>
  <c r="AK22" i="2"/>
  <c r="AL22" i="2"/>
  <c r="AM22" i="2"/>
  <c r="AO22" i="2"/>
  <c r="AP22" i="2"/>
  <c r="AQ22" i="2"/>
  <c r="AR22" i="2"/>
  <c r="AI23" i="2"/>
  <c r="AJ23" i="2"/>
  <c r="AK23" i="2"/>
  <c r="AL23" i="2"/>
  <c r="AM23" i="2"/>
  <c r="AO23" i="2"/>
  <c r="AP23" i="2"/>
  <c r="AQ23" i="2"/>
  <c r="AR23" i="2"/>
  <c r="AI24" i="2"/>
  <c r="AJ24" i="2"/>
  <c r="AK24" i="2"/>
  <c r="AL24" i="2"/>
  <c r="AM24" i="2"/>
  <c r="AO24" i="2"/>
  <c r="AP24" i="2"/>
  <c r="AQ24" i="2"/>
  <c r="AR24" i="2"/>
  <c r="AI25" i="2"/>
  <c r="AJ25" i="2"/>
  <c r="AK25" i="2"/>
  <c r="AL25" i="2"/>
  <c r="AM25" i="2"/>
  <c r="AO25" i="2"/>
  <c r="AP25" i="2"/>
  <c r="AQ25" i="2"/>
  <c r="AR25" i="2"/>
  <c r="AI26" i="2"/>
  <c r="AJ26" i="2"/>
  <c r="AK26" i="2"/>
  <c r="AL26" i="2"/>
  <c r="AM26" i="2"/>
  <c r="AO26" i="2"/>
  <c r="AP26" i="2"/>
  <c r="AQ26" i="2"/>
  <c r="AR26" i="2"/>
  <c r="AI27" i="2"/>
  <c r="AJ27" i="2"/>
  <c r="AK27" i="2"/>
  <c r="AL27" i="2"/>
  <c r="AM27" i="2"/>
  <c r="AO27" i="2"/>
  <c r="AP27" i="2"/>
  <c r="AQ27" i="2"/>
  <c r="AR27" i="2"/>
  <c r="AI28" i="2"/>
  <c r="AJ28" i="2"/>
  <c r="AK28" i="2"/>
  <c r="AL28" i="2"/>
  <c r="AM28" i="2"/>
  <c r="AO28" i="2"/>
  <c r="AP28" i="2"/>
  <c r="AQ28" i="2"/>
  <c r="AR28" i="2"/>
  <c r="AI29" i="2"/>
  <c r="AJ29" i="2"/>
  <c r="AK29" i="2"/>
  <c r="AL29" i="2"/>
  <c r="AM29" i="2"/>
  <c r="AO29" i="2"/>
  <c r="AP29" i="2"/>
  <c r="AQ29" i="2"/>
  <c r="AR29" i="2"/>
  <c r="AI30" i="2"/>
  <c r="AJ30" i="2"/>
  <c r="AK30" i="2"/>
  <c r="AL30" i="2"/>
  <c r="AM30" i="2"/>
  <c r="AO30" i="2"/>
  <c r="AP30" i="2"/>
  <c r="AQ30" i="2"/>
  <c r="AR30" i="2"/>
  <c r="AI31" i="2"/>
  <c r="AJ31" i="2"/>
  <c r="AK31" i="2"/>
  <c r="AL31" i="2"/>
  <c r="AM31" i="2"/>
  <c r="AO31" i="2"/>
  <c r="AP31" i="2"/>
  <c r="AQ31" i="2"/>
  <c r="AR31" i="2"/>
  <c r="AI32" i="2"/>
  <c r="AJ32" i="2"/>
  <c r="AK32" i="2"/>
  <c r="AL32" i="2"/>
  <c r="AM32" i="2"/>
  <c r="AO32" i="2"/>
  <c r="AP32" i="2"/>
  <c r="AQ32" i="2"/>
  <c r="AR32" i="2"/>
  <c r="AI33" i="2"/>
  <c r="AJ33" i="2"/>
  <c r="AK33" i="2"/>
  <c r="AL33" i="2"/>
  <c r="AM33" i="2"/>
  <c r="AO33" i="2"/>
  <c r="AP33" i="2"/>
  <c r="AQ33" i="2"/>
  <c r="AR33" i="2"/>
  <c r="AI34" i="2"/>
  <c r="AJ34" i="2"/>
  <c r="AK34" i="2"/>
  <c r="AL34" i="2"/>
  <c r="AM34" i="2"/>
  <c r="AO34" i="2"/>
  <c r="AP34" i="2"/>
  <c r="AQ34" i="2"/>
  <c r="AR34" i="2"/>
  <c r="AI35" i="2"/>
  <c r="AJ35" i="2"/>
  <c r="AK35" i="2"/>
  <c r="AL35" i="2"/>
  <c r="AM35" i="2"/>
  <c r="AO35" i="2"/>
  <c r="AP35" i="2"/>
  <c r="AQ35" i="2"/>
  <c r="AR35" i="2"/>
  <c r="AI36" i="2"/>
  <c r="AJ36" i="2"/>
  <c r="AK36" i="2"/>
  <c r="AL36" i="2"/>
  <c r="AM36" i="2"/>
  <c r="AO36" i="2"/>
  <c r="AP36" i="2"/>
  <c r="AQ36" i="2"/>
  <c r="AR36" i="2"/>
  <c r="AI37" i="2"/>
  <c r="AJ37" i="2"/>
  <c r="AK37" i="2"/>
  <c r="AL37" i="2"/>
  <c r="AM37" i="2"/>
  <c r="AO37" i="2"/>
  <c r="AP37" i="2"/>
  <c r="AQ37" i="2"/>
  <c r="AR37" i="2"/>
  <c r="AI38" i="2"/>
  <c r="AJ38" i="2"/>
  <c r="AK38" i="2"/>
  <c r="AL38" i="2"/>
  <c r="AM38" i="2"/>
  <c r="AO38" i="2"/>
  <c r="AP38" i="2"/>
  <c r="AQ38" i="2"/>
  <c r="AR38" i="2"/>
  <c r="AI39" i="2"/>
  <c r="AJ39" i="2"/>
  <c r="AK39" i="2"/>
  <c r="AL39" i="2"/>
  <c r="AM39" i="2"/>
  <c r="AO39" i="2"/>
  <c r="AP39" i="2"/>
  <c r="AQ39" i="2"/>
  <c r="AR39" i="2"/>
  <c r="AI40" i="2"/>
  <c r="AJ40" i="2"/>
  <c r="AK40" i="2"/>
  <c r="AL40" i="2"/>
  <c r="AM40" i="2"/>
  <c r="AO40" i="2"/>
  <c r="AP40" i="2"/>
  <c r="AQ40" i="2"/>
  <c r="AR40" i="2"/>
  <c r="AI41" i="2"/>
  <c r="AJ41" i="2"/>
  <c r="AK41" i="2"/>
  <c r="AL41" i="2"/>
  <c r="AM41" i="2"/>
  <c r="AO41" i="2"/>
  <c r="AP41" i="2"/>
  <c r="AQ41" i="2"/>
  <c r="AR41" i="2"/>
  <c r="AI42" i="2"/>
  <c r="AJ42" i="2"/>
  <c r="AK42" i="2"/>
  <c r="AL42" i="2"/>
  <c r="AM42" i="2"/>
  <c r="AO42" i="2"/>
  <c r="AP42" i="2"/>
  <c r="AQ42" i="2"/>
  <c r="AR42" i="2"/>
  <c r="AI43" i="2"/>
  <c r="AJ43" i="2"/>
  <c r="AK43" i="2"/>
  <c r="AL43" i="2"/>
  <c r="AM43" i="2"/>
  <c r="AO43" i="2"/>
  <c r="AP43" i="2"/>
  <c r="AQ43" i="2"/>
  <c r="AR43" i="2"/>
  <c r="AI44" i="2"/>
  <c r="AJ44" i="2"/>
  <c r="AK44" i="2"/>
  <c r="AL44" i="2"/>
  <c r="AM44" i="2"/>
  <c r="AO44" i="2"/>
  <c r="AP44" i="2"/>
  <c r="AQ44" i="2"/>
  <c r="AR44" i="2"/>
  <c r="AI45" i="2"/>
  <c r="AJ45" i="2"/>
  <c r="AK45" i="2"/>
  <c r="AL45" i="2"/>
  <c r="AM45" i="2"/>
  <c r="AO45" i="2"/>
  <c r="AP45" i="2"/>
  <c r="AQ45" i="2"/>
  <c r="AR45" i="2"/>
  <c r="AI46" i="2"/>
  <c r="AJ46" i="2"/>
  <c r="AK46" i="2"/>
  <c r="AL46" i="2"/>
  <c r="AM46" i="2"/>
  <c r="AO46" i="2"/>
  <c r="AP46" i="2"/>
  <c r="AQ46" i="2"/>
  <c r="AR46" i="2"/>
  <c r="AI47" i="2"/>
  <c r="AJ47" i="2"/>
  <c r="AK47" i="2"/>
  <c r="AL47" i="2"/>
  <c r="AM47" i="2"/>
  <c r="AO47" i="2"/>
  <c r="AP47" i="2"/>
  <c r="AQ47" i="2"/>
  <c r="AR47" i="2"/>
  <c r="AI48" i="2"/>
  <c r="AJ48" i="2"/>
  <c r="AK48" i="2"/>
  <c r="AL48" i="2"/>
  <c r="AM48" i="2"/>
  <c r="AO48" i="2"/>
  <c r="AP48" i="2"/>
  <c r="AQ48" i="2"/>
  <c r="AR48" i="2"/>
  <c r="AI50" i="2"/>
  <c r="AJ50" i="2"/>
  <c r="AK50" i="2"/>
  <c r="AL50" i="2"/>
  <c r="AM50" i="2"/>
  <c r="AO50" i="2"/>
  <c r="AP50" i="2"/>
  <c r="AQ50" i="2"/>
  <c r="AR50" i="2"/>
  <c r="AI51" i="2"/>
  <c r="AJ51" i="2"/>
  <c r="AK51" i="2"/>
  <c r="AL51" i="2"/>
  <c r="AM51" i="2"/>
  <c r="AO51" i="2"/>
  <c r="AP51" i="2"/>
  <c r="AQ51" i="2"/>
  <c r="AR51" i="2"/>
  <c r="AI52" i="2"/>
  <c r="AJ52" i="2"/>
  <c r="AK52" i="2"/>
  <c r="AL52" i="2"/>
  <c r="AM52" i="2"/>
  <c r="AO52" i="2"/>
  <c r="AP52" i="2"/>
  <c r="AQ52" i="2"/>
  <c r="AR52" i="2"/>
  <c r="AI53" i="2"/>
  <c r="AJ53" i="2"/>
  <c r="AK53" i="2"/>
  <c r="AL53" i="2"/>
  <c r="AM53" i="2"/>
  <c r="AO53" i="2"/>
  <c r="AP53" i="2"/>
  <c r="AQ53" i="2"/>
  <c r="AR53" i="2"/>
  <c r="AI54" i="2"/>
  <c r="AJ54" i="2"/>
  <c r="AK54" i="2"/>
  <c r="AL54" i="2"/>
  <c r="AM54" i="2"/>
  <c r="AO54" i="2"/>
  <c r="AP54" i="2"/>
  <c r="AQ54" i="2"/>
  <c r="AR54" i="2"/>
  <c r="AI55" i="2"/>
  <c r="AJ55" i="2"/>
  <c r="AK55" i="2"/>
  <c r="AL55" i="2"/>
  <c r="AM55" i="2"/>
  <c r="AO55" i="2"/>
  <c r="AP55" i="2"/>
  <c r="AQ55" i="2"/>
  <c r="AR55" i="2"/>
  <c r="AI56" i="2"/>
  <c r="AJ56" i="2"/>
  <c r="AK56" i="2"/>
  <c r="AL56" i="2"/>
  <c r="AM56" i="2"/>
  <c r="AO56" i="2"/>
  <c r="AP56" i="2"/>
  <c r="AQ56" i="2"/>
  <c r="AR56" i="2"/>
  <c r="AI57" i="2"/>
  <c r="AJ57" i="2"/>
  <c r="AK57" i="2"/>
  <c r="AL57" i="2"/>
  <c r="AM57" i="2"/>
  <c r="AO57" i="2"/>
  <c r="AP57" i="2"/>
  <c r="AQ57" i="2"/>
  <c r="AR57" i="2"/>
  <c r="AI58" i="2"/>
  <c r="AJ58" i="2"/>
  <c r="AK58" i="2"/>
  <c r="AL58" i="2"/>
  <c r="AM58" i="2"/>
  <c r="AO58" i="2"/>
  <c r="AP58" i="2"/>
  <c r="AQ58" i="2"/>
  <c r="AR58" i="2"/>
  <c r="AI59" i="2"/>
  <c r="AJ59" i="2"/>
  <c r="AK59" i="2"/>
  <c r="AL59" i="2"/>
  <c r="AM59" i="2"/>
  <c r="AO59" i="2"/>
  <c r="AP59" i="2"/>
  <c r="AQ59" i="2"/>
  <c r="AR59" i="2"/>
  <c r="AI60" i="2"/>
  <c r="AJ60" i="2"/>
  <c r="AK60" i="2"/>
  <c r="AL60" i="2"/>
  <c r="AM60" i="2"/>
  <c r="AO60" i="2"/>
  <c r="AP60" i="2"/>
  <c r="AQ60" i="2"/>
  <c r="AR60" i="2"/>
  <c r="AI61" i="2"/>
  <c r="AJ61" i="2"/>
  <c r="AK61" i="2"/>
  <c r="AL61" i="2"/>
  <c r="AM61" i="2"/>
  <c r="AO61" i="2"/>
  <c r="AP61" i="2"/>
  <c r="AQ61" i="2"/>
  <c r="AR61" i="2"/>
  <c r="AI62" i="2"/>
  <c r="AJ62" i="2"/>
  <c r="AK62" i="2"/>
  <c r="AL62" i="2"/>
  <c r="AM62" i="2"/>
  <c r="AO62" i="2"/>
  <c r="AP62" i="2"/>
  <c r="AQ62" i="2"/>
  <c r="AR62" i="2"/>
  <c r="AI63" i="2"/>
  <c r="AJ63" i="2"/>
  <c r="AK63" i="2"/>
  <c r="AL63" i="2"/>
  <c r="AM63" i="2"/>
  <c r="AO63" i="2"/>
  <c r="AP63" i="2"/>
  <c r="AQ63" i="2"/>
  <c r="AR63" i="2"/>
  <c r="AI64" i="2"/>
  <c r="AJ64" i="2"/>
  <c r="AK64" i="2"/>
  <c r="AL64" i="2"/>
  <c r="AM64" i="2"/>
  <c r="AO64" i="2"/>
  <c r="AP64" i="2"/>
  <c r="AQ64" i="2"/>
  <c r="AR64" i="2"/>
  <c r="AI65" i="2"/>
  <c r="AJ65" i="2"/>
  <c r="AK65" i="2"/>
  <c r="AL65" i="2"/>
  <c r="AM65" i="2"/>
  <c r="AO65" i="2"/>
  <c r="AP65" i="2"/>
  <c r="AQ65" i="2"/>
  <c r="AR65" i="2"/>
  <c r="AI66" i="2"/>
  <c r="AJ66" i="2"/>
  <c r="AK66" i="2"/>
  <c r="AL66" i="2"/>
  <c r="AM66" i="2"/>
  <c r="AO66" i="2"/>
  <c r="AP66" i="2"/>
  <c r="AQ66" i="2"/>
  <c r="AR66" i="2"/>
  <c r="AI67" i="2"/>
  <c r="AJ67" i="2"/>
  <c r="AK67" i="2"/>
  <c r="AL67" i="2"/>
  <c r="AM67" i="2"/>
  <c r="AO67" i="2"/>
  <c r="AP67" i="2"/>
  <c r="AQ67" i="2"/>
  <c r="AR67" i="2"/>
  <c r="AI68" i="2"/>
  <c r="AJ68" i="2"/>
  <c r="AK68" i="2"/>
  <c r="AL68" i="2"/>
  <c r="AM68" i="2"/>
  <c r="AO68" i="2"/>
  <c r="AP68" i="2"/>
  <c r="AQ68" i="2"/>
  <c r="AR68" i="2"/>
  <c r="AI69" i="2"/>
  <c r="AJ69" i="2"/>
  <c r="AK69" i="2"/>
  <c r="AL69" i="2"/>
  <c r="AM69" i="2"/>
  <c r="AO69" i="2"/>
  <c r="AP69" i="2"/>
  <c r="AQ69" i="2"/>
  <c r="AR69" i="2"/>
  <c r="AI70" i="2"/>
  <c r="AJ70" i="2"/>
  <c r="AK70" i="2"/>
  <c r="AL70" i="2"/>
  <c r="AM70" i="2"/>
  <c r="AO70" i="2"/>
  <c r="AP70" i="2"/>
  <c r="AQ70" i="2"/>
  <c r="AR70" i="2"/>
  <c r="AI71" i="2"/>
  <c r="AJ71" i="2"/>
  <c r="AK71" i="2"/>
  <c r="AL71" i="2"/>
  <c r="AM71" i="2"/>
  <c r="AO71" i="2"/>
  <c r="AP71" i="2"/>
  <c r="AQ71" i="2"/>
  <c r="AR71" i="2"/>
  <c r="AI72" i="2"/>
  <c r="AJ72" i="2"/>
  <c r="AK72" i="2"/>
  <c r="AL72" i="2"/>
  <c r="AM72" i="2"/>
  <c r="AO72" i="2"/>
  <c r="AP72" i="2"/>
  <c r="AQ72" i="2"/>
  <c r="AR72" i="2"/>
  <c r="AI73" i="2"/>
  <c r="AJ73" i="2"/>
  <c r="AK73" i="2"/>
  <c r="AL73" i="2"/>
  <c r="AM73" i="2"/>
  <c r="AO73" i="2"/>
  <c r="AP73" i="2"/>
  <c r="AQ73" i="2"/>
  <c r="AR73" i="2"/>
  <c r="AI74" i="2"/>
  <c r="AJ74" i="2"/>
  <c r="AK74" i="2"/>
  <c r="AL74" i="2"/>
  <c r="AM74" i="2"/>
  <c r="AO74" i="2"/>
  <c r="AP74" i="2"/>
  <c r="AQ74" i="2"/>
  <c r="AR74" i="2"/>
  <c r="AI75" i="2"/>
  <c r="AJ75" i="2"/>
  <c r="AK75" i="2"/>
  <c r="AL75" i="2"/>
  <c r="AM75" i="2"/>
  <c r="AO75" i="2"/>
  <c r="AP75" i="2"/>
  <c r="AQ75" i="2"/>
  <c r="AR75" i="2"/>
  <c r="AI76" i="2"/>
  <c r="AJ76" i="2"/>
  <c r="AK76" i="2"/>
  <c r="AL76" i="2"/>
  <c r="AM76" i="2"/>
  <c r="AO76" i="2"/>
  <c r="AP76" i="2"/>
  <c r="AQ76" i="2"/>
  <c r="AR76" i="2"/>
  <c r="AI77" i="2"/>
  <c r="AJ77" i="2"/>
  <c r="AK77" i="2"/>
  <c r="AL77" i="2"/>
  <c r="AM77" i="2"/>
  <c r="AO77" i="2"/>
  <c r="AP77" i="2"/>
  <c r="AQ77" i="2"/>
  <c r="AR77" i="2"/>
  <c r="AI78" i="2"/>
  <c r="AJ78" i="2"/>
  <c r="AK78" i="2"/>
  <c r="AL78" i="2"/>
  <c r="AM78" i="2"/>
  <c r="AO78" i="2"/>
  <c r="AP78" i="2"/>
  <c r="AQ78" i="2"/>
  <c r="AR78" i="2"/>
  <c r="AI79" i="2"/>
  <c r="AJ79" i="2"/>
  <c r="AK79" i="2"/>
  <c r="AL79" i="2"/>
  <c r="AM79" i="2"/>
  <c r="AO79" i="2"/>
  <c r="AP79" i="2"/>
  <c r="AQ79" i="2"/>
  <c r="AR79" i="2"/>
  <c r="AI80" i="2"/>
  <c r="AJ80" i="2"/>
  <c r="AK80" i="2"/>
  <c r="AL80" i="2"/>
  <c r="AM80" i="2"/>
  <c r="AO80" i="2"/>
  <c r="AP80" i="2"/>
  <c r="AQ80" i="2"/>
  <c r="AR80" i="2"/>
  <c r="AI81" i="2"/>
  <c r="AJ81" i="2"/>
  <c r="AK81" i="2"/>
  <c r="AL81" i="2"/>
  <c r="AM81" i="2"/>
  <c r="AO81" i="2"/>
  <c r="AP81" i="2"/>
  <c r="AQ81" i="2"/>
  <c r="AR81" i="2"/>
  <c r="AI82" i="2"/>
  <c r="AJ82" i="2"/>
  <c r="AK82" i="2"/>
  <c r="AL82" i="2"/>
  <c r="AM82" i="2"/>
  <c r="AO82" i="2"/>
  <c r="AP82" i="2"/>
  <c r="AQ82" i="2"/>
  <c r="AR82" i="2"/>
  <c r="AI83" i="2"/>
  <c r="AJ83" i="2"/>
  <c r="AK83" i="2"/>
  <c r="AL83" i="2"/>
  <c r="AM83" i="2"/>
  <c r="AO83" i="2"/>
  <c r="AP83" i="2"/>
  <c r="AQ83" i="2"/>
  <c r="AR83" i="2"/>
  <c r="AI84" i="2"/>
  <c r="AJ84" i="2"/>
  <c r="AK84" i="2"/>
  <c r="AL84" i="2"/>
  <c r="AM84" i="2"/>
  <c r="AO84" i="2"/>
  <c r="AP84" i="2"/>
  <c r="AQ84" i="2"/>
  <c r="AR84" i="2"/>
  <c r="AI85" i="2"/>
  <c r="AJ85" i="2"/>
  <c r="AK85" i="2"/>
  <c r="AL85" i="2"/>
  <c r="AM85" i="2"/>
  <c r="AO85" i="2"/>
  <c r="AP85" i="2"/>
  <c r="AQ85" i="2"/>
  <c r="AR85" i="2"/>
  <c r="AI86" i="2"/>
  <c r="AJ86" i="2"/>
  <c r="AK86" i="2"/>
  <c r="AL86" i="2"/>
  <c r="AM86" i="2"/>
  <c r="AO86" i="2"/>
  <c r="AP86" i="2"/>
  <c r="AQ86" i="2"/>
  <c r="AR86" i="2"/>
  <c r="AI87" i="2"/>
  <c r="AJ87" i="2"/>
  <c r="AK87" i="2"/>
  <c r="AL87" i="2"/>
  <c r="AM87" i="2"/>
  <c r="AO87" i="2"/>
  <c r="AP87" i="2"/>
  <c r="AQ87" i="2"/>
  <c r="AR87" i="2"/>
  <c r="AI88" i="2"/>
  <c r="AJ88" i="2"/>
  <c r="AK88" i="2"/>
  <c r="AL88" i="2"/>
  <c r="AM88" i="2"/>
  <c r="AO88" i="2"/>
  <c r="AP88" i="2"/>
  <c r="AQ88" i="2"/>
  <c r="AR88" i="2"/>
  <c r="AI89" i="2"/>
  <c r="AJ89" i="2"/>
  <c r="AK89" i="2"/>
  <c r="AL89" i="2"/>
  <c r="AM89" i="2"/>
  <c r="AO89" i="2"/>
  <c r="AP89" i="2"/>
  <c r="AQ89" i="2"/>
  <c r="AR89" i="2"/>
  <c r="AI90" i="2"/>
  <c r="AJ90" i="2"/>
  <c r="AK90" i="2"/>
  <c r="AL90" i="2"/>
  <c r="AM90" i="2"/>
  <c r="AO90" i="2"/>
  <c r="AP90" i="2"/>
  <c r="AQ90" i="2"/>
  <c r="AR90" i="2"/>
  <c r="AI91" i="2"/>
  <c r="AJ91" i="2"/>
  <c r="AK91" i="2"/>
  <c r="AL91" i="2"/>
  <c r="AM91" i="2"/>
  <c r="AO91" i="2"/>
  <c r="AP91" i="2"/>
  <c r="AQ91" i="2"/>
  <c r="AR91" i="2"/>
  <c r="AI92" i="2"/>
  <c r="AJ92" i="2"/>
  <c r="AK92" i="2"/>
  <c r="AL92" i="2"/>
  <c r="AM92" i="2"/>
  <c r="AO92" i="2"/>
  <c r="AP92" i="2"/>
  <c r="AQ92" i="2"/>
  <c r="AR92" i="2"/>
  <c r="AI93" i="2"/>
  <c r="AJ93" i="2"/>
  <c r="AK93" i="2"/>
  <c r="AL93" i="2"/>
  <c r="AM93" i="2"/>
  <c r="AO93" i="2"/>
  <c r="AP93" i="2"/>
  <c r="AQ93" i="2"/>
  <c r="AR93" i="2"/>
  <c r="AI94" i="2"/>
  <c r="AJ94" i="2"/>
  <c r="AK94" i="2"/>
  <c r="AL94" i="2"/>
  <c r="AM94" i="2"/>
  <c r="AO94" i="2"/>
  <c r="AP94" i="2"/>
  <c r="AQ94" i="2"/>
  <c r="AR94" i="2"/>
  <c r="AI95" i="2"/>
  <c r="AJ95" i="2"/>
  <c r="AK95" i="2"/>
  <c r="AL95" i="2"/>
  <c r="AM95" i="2"/>
  <c r="AO95" i="2"/>
  <c r="AP95" i="2"/>
  <c r="AQ95" i="2"/>
  <c r="AR95" i="2"/>
  <c r="AI96" i="2"/>
  <c r="AJ96" i="2"/>
  <c r="AK96" i="2"/>
  <c r="AL96" i="2"/>
  <c r="AM96" i="2"/>
  <c r="AO96" i="2"/>
  <c r="AP96" i="2"/>
  <c r="AQ96" i="2"/>
  <c r="AR96" i="2"/>
  <c r="AI97" i="2"/>
  <c r="AJ97" i="2"/>
  <c r="AK97" i="2"/>
  <c r="AL97" i="2"/>
  <c r="AM97" i="2"/>
  <c r="AO97" i="2"/>
  <c r="AP97" i="2"/>
  <c r="AQ97" i="2"/>
  <c r="AR97" i="2"/>
  <c r="AI98" i="2"/>
  <c r="AJ98" i="2"/>
  <c r="AK98" i="2"/>
  <c r="AL98" i="2"/>
  <c r="AM98" i="2"/>
  <c r="AO98" i="2"/>
  <c r="AP98" i="2"/>
  <c r="AQ98" i="2"/>
  <c r="AR98" i="2"/>
  <c r="AI99" i="2"/>
  <c r="AJ99" i="2"/>
  <c r="AK99" i="2"/>
  <c r="AL99" i="2"/>
  <c r="AM99" i="2"/>
  <c r="AO99" i="2"/>
  <c r="AP99" i="2"/>
  <c r="AQ99" i="2"/>
  <c r="AR99" i="2"/>
  <c r="AI100" i="2"/>
  <c r="AJ100" i="2"/>
  <c r="AK100" i="2"/>
  <c r="AL100" i="2"/>
  <c r="AM100" i="2"/>
  <c r="AO100" i="2"/>
  <c r="AP100" i="2"/>
  <c r="AQ100" i="2"/>
  <c r="AR100" i="2"/>
  <c r="AI101" i="2"/>
  <c r="AJ101" i="2"/>
  <c r="AK101" i="2"/>
  <c r="AL101" i="2"/>
  <c r="AM101" i="2"/>
  <c r="AO101" i="2"/>
  <c r="AP101" i="2"/>
  <c r="AQ101" i="2"/>
  <c r="AR101" i="2"/>
  <c r="AI102" i="2"/>
  <c r="AJ102" i="2"/>
  <c r="AK102" i="2"/>
  <c r="AL102" i="2"/>
  <c r="AM102" i="2"/>
  <c r="AO102" i="2"/>
  <c r="AP102" i="2"/>
  <c r="AQ102" i="2"/>
  <c r="AR102" i="2"/>
  <c r="AI103" i="2"/>
  <c r="AJ103" i="2"/>
  <c r="AK103" i="2"/>
  <c r="AL103" i="2"/>
  <c r="AM103" i="2"/>
  <c r="AO103" i="2"/>
  <c r="AP103" i="2"/>
  <c r="AQ103" i="2"/>
  <c r="AR103" i="2"/>
  <c r="AI104" i="2"/>
  <c r="AJ104" i="2"/>
  <c r="AK104" i="2"/>
  <c r="AL104" i="2"/>
  <c r="AM104" i="2"/>
  <c r="AO104" i="2"/>
  <c r="AP104" i="2"/>
  <c r="AQ104" i="2"/>
  <c r="AR104" i="2"/>
  <c r="AI105" i="2"/>
  <c r="AJ105" i="2"/>
  <c r="AK105" i="2"/>
  <c r="AL105" i="2"/>
  <c r="AM105" i="2"/>
  <c r="AO105" i="2"/>
  <c r="AP105" i="2"/>
  <c r="AQ105" i="2"/>
  <c r="AR105" i="2"/>
  <c r="AI106" i="2"/>
  <c r="AJ106" i="2"/>
  <c r="AK106" i="2"/>
  <c r="AL106" i="2"/>
  <c r="AM106" i="2"/>
  <c r="AO106" i="2"/>
  <c r="AP106" i="2"/>
  <c r="AQ106" i="2"/>
  <c r="AR106" i="2"/>
  <c r="AI107" i="2"/>
  <c r="AJ107" i="2"/>
  <c r="AK107" i="2"/>
  <c r="AL107" i="2"/>
  <c r="AM107" i="2"/>
  <c r="AO107" i="2"/>
  <c r="AP107" i="2"/>
  <c r="AQ107" i="2"/>
  <c r="AR107" i="2"/>
  <c r="AI108" i="2"/>
  <c r="AJ108" i="2"/>
  <c r="AK108" i="2"/>
  <c r="AL108" i="2"/>
  <c r="AM108" i="2"/>
  <c r="AO108" i="2"/>
  <c r="AP108" i="2"/>
  <c r="AQ108" i="2"/>
  <c r="AR108" i="2"/>
  <c r="AI109" i="2"/>
  <c r="AJ109" i="2"/>
  <c r="AK109" i="2"/>
  <c r="AL109" i="2"/>
  <c r="AM109" i="2"/>
  <c r="AO109" i="2"/>
  <c r="AP109" i="2"/>
  <c r="AQ109" i="2"/>
  <c r="AR109" i="2"/>
  <c r="AI110" i="2"/>
  <c r="AJ110" i="2"/>
  <c r="AK110" i="2"/>
  <c r="AL110" i="2"/>
  <c r="AM110" i="2"/>
  <c r="AO110" i="2"/>
  <c r="AP110" i="2"/>
  <c r="AQ110" i="2"/>
  <c r="AR110" i="2"/>
  <c r="AI111" i="2"/>
  <c r="AJ111" i="2"/>
  <c r="AK111" i="2"/>
  <c r="AL111" i="2"/>
  <c r="AM111" i="2"/>
  <c r="AO111" i="2"/>
  <c r="AP111" i="2"/>
  <c r="AQ111" i="2"/>
  <c r="AR111" i="2"/>
  <c r="AI112" i="2"/>
  <c r="AJ112" i="2"/>
  <c r="AK112" i="2"/>
  <c r="AL112" i="2"/>
  <c r="AM112" i="2"/>
  <c r="AO112" i="2"/>
  <c r="AP112" i="2"/>
  <c r="AQ112" i="2"/>
  <c r="AR112" i="2"/>
  <c r="AI113" i="2"/>
  <c r="AJ113" i="2"/>
  <c r="AK113" i="2"/>
  <c r="AL113" i="2"/>
  <c r="AM113" i="2"/>
  <c r="AO113" i="2"/>
  <c r="AP113" i="2"/>
  <c r="AQ113" i="2"/>
  <c r="AR113" i="2"/>
  <c r="AI114" i="2"/>
  <c r="AJ114" i="2"/>
  <c r="AK114" i="2"/>
  <c r="AL114" i="2"/>
  <c r="AM114" i="2"/>
  <c r="AO114" i="2"/>
  <c r="AP114" i="2"/>
  <c r="AQ114" i="2"/>
  <c r="AR114" i="2"/>
  <c r="AI115" i="2"/>
  <c r="AJ115" i="2"/>
  <c r="AK115" i="2"/>
  <c r="AL115" i="2"/>
  <c r="AM115" i="2"/>
  <c r="AO115" i="2"/>
  <c r="AP115" i="2"/>
  <c r="AQ115" i="2"/>
  <c r="AR115" i="2"/>
  <c r="AI116" i="2"/>
  <c r="AJ116" i="2"/>
  <c r="AK116" i="2"/>
  <c r="AL116" i="2"/>
  <c r="AM116" i="2"/>
  <c r="AO116" i="2"/>
  <c r="AP116" i="2"/>
  <c r="AQ116" i="2"/>
  <c r="AR116" i="2"/>
  <c r="AI117" i="2"/>
  <c r="AJ117" i="2"/>
  <c r="AK117" i="2"/>
  <c r="AL117" i="2"/>
  <c r="AM117" i="2"/>
  <c r="AO117" i="2"/>
  <c r="AP117" i="2"/>
  <c r="AQ117" i="2"/>
  <c r="AR117" i="2"/>
  <c r="AI118" i="2"/>
  <c r="AJ118" i="2"/>
  <c r="AK118" i="2"/>
  <c r="AL118" i="2"/>
  <c r="AM118" i="2"/>
  <c r="AO118" i="2"/>
  <c r="AP118" i="2"/>
  <c r="AQ118" i="2"/>
  <c r="AR118" i="2"/>
  <c r="AI119" i="2"/>
  <c r="AJ119" i="2"/>
  <c r="AK119" i="2"/>
  <c r="AL119" i="2"/>
  <c r="AM119" i="2"/>
  <c r="AO119" i="2"/>
  <c r="AP119" i="2"/>
  <c r="AQ119" i="2"/>
  <c r="AR119" i="2"/>
  <c r="AR10" i="2"/>
  <c r="AQ10" i="2"/>
  <c r="AP10" i="2"/>
  <c r="AO10" i="2"/>
  <c r="AM10" i="2"/>
  <c r="AL10" i="2"/>
  <c r="AI10" i="2"/>
  <c r="AK10" i="2"/>
  <c r="AJ10" i="2"/>
  <c r="R90" i="1"/>
  <c r="R46" i="1"/>
  <c r="R38" i="1"/>
  <c r="R30" i="1"/>
  <c r="R18" i="1"/>
  <c r="R10" i="1"/>
  <c r="Q63" i="1"/>
  <c r="P44" i="1"/>
  <c r="P45" i="1"/>
  <c r="P48" i="1"/>
  <c r="P49" i="1"/>
  <c r="P52" i="1"/>
  <c r="P53" i="1"/>
  <c r="P56" i="1"/>
  <c r="P57" i="1"/>
  <c r="P61" i="1"/>
  <c r="P62" i="1"/>
  <c r="P65" i="1"/>
  <c r="P66" i="1"/>
  <c r="P69" i="1"/>
  <c r="P70" i="1"/>
  <c r="P73" i="1"/>
  <c r="P74" i="1"/>
  <c r="P77" i="1"/>
  <c r="P78" i="1"/>
  <c r="P81" i="1"/>
  <c r="P82" i="1"/>
  <c r="P85" i="1"/>
  <c r="P86" i="1"/>
  <c r="P89" i="1"/>
  <c r="P92" i="1"/>
  <c r="P93" i="1"/>
  <c r="P96" i="1"/>
  <c r="P97" i="1"/>
  <c r="P100" i="1"/>
  <c r="P101" i="1"/>
  <c r="P104" i="1"/>
  <c r="P105" i="1"/>
  <c r="P108" i="1"/>
  <c r="P109" i="1"/>
  <c r="P112" i="1"/>
  <c r="P113" i="1"/>
  <c r="P13" i="1"/>
  <c r="P14" i="1"/>
  <c r="P16" i="1"/>
  <c r="P17" i="1"/>
  <c r="P18" i="1"/>
  <c r="P19" i="1"/>
  <c r="P20" i="1"/>
  <c r="P21" i="1"/>
  <c r="P22" i="1"/>
  <c r="P24" i="1"/>
  <c r="P25" i="1"/>
  <c r="P26" i="1"/>
  <c r="P28" i="1"/>
  <c r="P29" i="1"/>
  <c r="P30" i="1"/>
  <c r="P33" i="1"/>
  <c r="P34" i="1"/>
  <c r="P35" i="1"/>
  <c r="P36" i="1"/>
  <c r="P37" i="1"/>
  <c r="P38" i="1"/>
  <c r="P40" i="1"/>
  <c r="P41" i="1"/>
  <c r="R11" i="1"/>
  <c r="R12" i="1"/>
  <c r="R13" i="1"/>
  <c r="R14" i="1"/>
  <c r="R15" i="1"/>
  <c r="R16" i="1"/>
  <c r="R17" i="1"/>
  <c r="R19" i="1"/>
  <c r="R20" i="1"/>
  <c r="R21" i="1"/>
  <c r="R22" i="1"/>
  <c r="R23" i="1"/>
  <c r="R24" i="1"/>
  <c r="R25" i="1"/>
  <c r="R26" i="1"/>
  <c r="R27" i="1"/>
  <c r="R28" i="1"/>
  <c r="R29" i="1"/>
  <c r="R31" i="1"/>
  <c r="R32" i="1"/>
  <c r="R33" i="1"/>
  <c r="R34" i="1"/>
  <c r="R35" i="1"/>
  <c r="R36" i="1"/>
  <c r="R37" i="1"/>
  <c r="R39" i="1"/>
  <c r="R40" i="1"/>
  <c r="R41" i="1"/>
  <c r="R42" i="1"/>
  <c r="R43" i="1"/>
  <c r="R44" i="1"/>
  <c r="R45" i="1"/>
  <c r="R47" i="1"/>
  <c r="R48" i="1"/>
  <c r="R49" i="1"/>
  <c r="R50" i="1"/>
  <c r="R51" i="1"/>
  <c r="R52" i="1"/>
  <c r="R53" i="1"/>
  <c r="R54" i="1"/>
  <c r="R55" i="1"/>
  <c r="R56" i="1"/>
  <c r="R57" i="1"/>
  <c r="R58"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1" i="1"/>
  <c r="R92" i="1"/>
  <c r="R93" i="1"/>
  <c r="R94" i="1"/>
  <c r="R95" i="1"/>
  <c r="R96" i="1"/>
  <c r="R97" i="1"/>
  <c r="R98" i="1"/>
  <c r="R99" i="1"/>
  <c r="R100" i="1"/>
  <c r="R101" i="1"/>
  <c r="R102" i="1"/>
  <c r="R103" i="1"/>
  <c r="R104" i="1"/>
  <c r="R105" i="1"/>
  <c r="R106" i="1"/>
  <c r="R107" i="1"/>
  <c r="R108" i="1"/>
  <c r="R109" i="1"/>
  <c r="R110" i="1"/>
  <c r="R111" i="1"/>
  <c r="R112" i="1"/>
  <c r="R113" i="1"/>
  <c r="R114" i="1"/>
  <c r="P11" i="1"/>
  <c r="P12" i="1"/>
  <c r="P15" i="1"/>
  <c r="P23" i="1"/>
  <c r="P27" i="1"/>
  <c r="P31" i="1"/>
  <c r="P32" i="1"/>
  <c r="P39" i="1"/>
  <c r="P42" i="1"/>
  <c r="P43" i="1"/>
  <c r="P46" i="1"/>
  <c r="P47" i="1"/>
  <c r="P50" i="1"/>
  <c r="P51" i="1"/>
  <c r="P54" i="1"/>
  <c r="P55" i="1"/>
  <c r="P58" i="1"/>
  <c r="P60" i="1"/>
  <c r="P63" i="1"/>
  <c r="P64" i="1"/>
  <c r="P67" i="1"/>
  <c r="P68" i="1"/>
  <c r="P71" i="1"/>
  <c r="P72" i="1"/>
  <c r="P75" i="1"/>
  <c r="P76" i="1"/>
  <c r="P79" i="1"/>
  <c r="P80" i="1"/>
  <c r="P83" i="1"/>
  <c r="P84" i="1"/>
  <c r="P87" i="1"/>
  <c r="P88" i="1"/>
  <c r="P90" i="1"/>
  <c r="P91" i="1"/>
  <c r="P94" i="1"/>
  <c r="P95" i="1"/>
  <c r="P98" i="1"/>
  <c r="P99" i="1"/>
  <c r="P102" i="1"/>
  <c r="P103" i="1"/>
  <c r="P106" i="1"/>
  <c r="P107" i="1"/>
  <c r="P110" i="1"/>
  <c r="P111" i="1"/>
  <c r="P114" i="1"/>
  <c r="P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60" i="1"/>
  <c r="Q61" i="1"/>
  <c r="Q62"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0" i="1"/>
  <c r="AQ8" i="2" l="1"/>
  <c r="AO8" i="2"/>
  <c r="AL8" i="2"/>
  <c r="AR8" i="2"/>
  <c r="AI8" i="2"/>
  <c r="AP8" i="2"/>
  <c r="AM8" i="2"/>
  <c r="AE121" i="2"/>
  <c r="B10" i="4" s="1"/>
  <c r="K10" i="4" s="1"/>
  <c r="AK8" i="2"/>
  <c r="AJ8" i="2"/>
  <c r="Q8" i="1"/>
  <c r="R8" i="1"/>
  <c r="P8" i="1"/>
  <c r="AS8" i="2" l="1"/>
  <c r="B1" i="2" s="1"/>
  <c r="S8" i="1"/>
  <c r="B1" i="1" s="1"/>
  <c r="N113" i="1" l="1"/>
  <c r="N114" i="1"/>
  <c r="L116" i="1" l="1"/>
  <c r="B9" i="4" s="1"/>
  <c r="B15" i="4" l="1"/>
  <c r="K9" i="4"/>
  <c r="K8" i="4" s="1"/>
  <c r="L8" i="4" l="1"/>
  <c r="B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<sst xmlns="http://schemas.openxmlformats.org/spreadsheetml/2006/main" count="1198" uniqueCount="398">
  <si>
    <t>gemeente Land van Cuijk</t>
  </si>
  <si>
    <t>soort</t>
  </si>
  <si>
    <t>opmerking</t>
  </si>
  <si>
    <t>SKAL-
gecertificeerd</t>
  </si>
  <si>
    <t>H.18-20 dr kl</t>
  </si>
  <si>
    <t>BEV.18-20 dr kl</t>
  </si>
  <si>
    <t>H.20-25 dr kl</t>
  </si>
  <si>
    <t>Totaal</t>
  </si>
  <si>
    <t>aantal</t>
  </si>
  <si>
    <t>prijs per
eenheid</t>
  </si>
  <si>
    <t>Acer buergerianum</t>
  </si>
  <si>
    <t>eigenwortel</t>
  </si>
  <si>
    <t>st</t>
  </si>
  <si>
    <t>Acer campestre</t>
  </si>
  <si>
    <t>Acer campestre 'Elsrijk'</t>
  </si>
  <si>
    <t>Acer campestre 'Red Shine'</t>
  </si>
  <si>
    <t>Acer davidii</t>
  </si>
  <si>
    <t>Acer griseum</t>
  </si>
  <si>
    <t>Acer platanoides</t>
  </si>
  <si>
    <t>Acer platanoides 'Faassen's Black'</t>
  </si>
  <si>
    <t>Acer platanoides 'Royal Red'</t>
  </si>
  <si>
    <t>Acer pseudoplatanus</t>
  </si>
  <si>
    <t>Acer pseudoplatanus 'Atropurpureum'</t>
  </si>
  <si>
    <t>Acer pseudoplatanus 'Rotterdam'</t>
  </si>
  <si>
    <t>Acer rubrum</t>
  </si>
  <si>
    <t>Acer rubrum RED SUNSET</t>
  </si>
  <si>
    <t>Acer rubrum 'Scanlon'</t>
  </si>
  <si>
    <t>Acer saccharinum</t>
  </si>
  <si>
    <t>Acer x freemanii 'Armstrong'</t>
  </si>
  <si>
    <t>Acer xfreemanii AUTUMN BLAZE</t>
  </si>
  <si>
    <t>Aesculus flava 'Vestita'</t>
  </si>
  <si>
    <t>Aesculus hippocastanum</t>
  </si>
  <si>
    <t>Aesculus indica</t>
  </si>
  <si>
    <t>Alnus cordata</t>
  </si>
  <si>
    <t>Alnus glutinosa</t>
  </si>
  <si>
    <t>Alnus glutinosa 'Laciniata'</t>
  </si>
  <si>
    <t>Alnus incana</t>
  </si>
  <si>
    <t>Alnus xspaethii 'Spaeth'</t>
  </si>
  <si>
    <t>Amelanchier arborea 'Robin Hill'</t>
  </si>
  <si>
    <t>Amelanchier 'Ballerina'</t>
  </si>
  <si>
    <t>Betula nigra</t>
  </si>
  <si>
    <t>Betula pendula</t>
  </si>
  <si>
    <t>Betula pubescens</t>
  </si>
  <si>
    <t>Carpinus betulus</t>
  </si>
  <si>
    <t>Carpinus betulus 'Frans Fontaine'</t>
  </si>
  <si>
    <t>Carpinus betulus 'Lucas'</t>
  </si>
  <si>
    <t>Castanea sativa</t>
  </si>
  <si>
    <t>Celtis australis</t>
  </si>
  <si>
    <t>Corylus colurna</t>
  </si>
  <si>
    <t>Crataegus persimiles 'Splendens'</t>
  </si>
  <si>
    <t>Fagus sylvatica</t>
  </si>
  <si>
    <t>Fagus sylvatica 'Atropunicea'</t>
  </si>
  <si>
    <t>Fraxinus excelsior</t>
  </si>
  <si>
    <t>Gleditsia triacanthos 'Skyline'</t>
  </si>
  <si>
    <t>Gleditsia triacanthos 'Sunburst'</t>
  </si>
  <si>
    <t>Gymnocladus dioica</t>
  </si>
  <si>
    <t>Juglans regia</t>
  </si>
  <si>
    <t>Koelreuteria paniculata</t>
  </si>
  <si>
    <t>Koelreuteria paniculata 'Fastigiata'</t>
  </si>
  <si>
    <t>Liquidambar styraciflua 'Worplesdon'</t>
  </si>
  <si>
    <t>Liriodendron tulipifera</t>
  </si>
  <si>
    <t>Malus baccata 'Streetparade'</t>
  </si>
  <si>
    <t>Morus alba</t>
  </si>
  <si>
    <t>Nyssa sylvatica</t>
  </si>
  <si>
    <t>Ostrya carpinifolia</t>
  </si>
  <si>
    <t>Parrotia persica 'Vanessa'</t>
  </si>
  <si>
    <t>Pinus nigra</t>
  </si>
  <si>
    <t>Pinus sylvestris</t>
  </si>
  <si>
    <t>Populus tremula</t>
  </si>
  <si>
    <t>Prunus avium</t>
  </si>
  <si>
    <t>Prunus avium 'Landscape Bloom'</t>
  </si>
  <si>
    <t>Prunus avium 'Plena'</t>
  </si>
  <si>
    <t>Prunus serrula</t>
  </si>
  <si>
    <t>Prunus serrulata</t>
  </si>
  <si>
    <t>Prunus serrulata 'Amanogawa'</t>
  </si>
  <si>
    <t>Prunus serrulata 'Kanzan'</t>
  </si>
  <si>
    <t>Prunus serrulata 'Sunset Boulevard'</t>
  </si>
  <si>
    <t>Prunus xyedoensis</t>
  </si>
  <si>
    <t>Quercus cerris</t>
  </si>
  <si>
    <t>Quercus coccinea 'Splendens'</t>
  </si>
  <si>
    <t>Quercus frainetto</t>
  </si>
  <si>
    <t>Quercus palustris</t>
  </si>
  <si>
    <t>Quercus petraea</t>
  </si>
  <si>
    <t>Quercus phellos</t>
  </si>
  <si>
    <t>Salix alba</t>
  </si>
  <si>
    <t>Salix xsepulcralis 'Chrysocoma'</t>
  </si>
  <si>
    <t>Sorbus aria 'Magnifica'</t>
  </si>
  <si>
    <t>Styphnolobium japonicum</t>
  </si>
  <si>
    <t>Styphnolobium japonicum 'Fleright' PRINCETON UPRIGHT</t>
  </si>
  <si>
    <t>Styphnolobium japonicum 'Regent'</t>
  </si>
  <si>
    <t>Taxodium distichum</t>
  </si>
  <si>
    <t>Tilia cordata</t>
  </si>
  <si>
    <t>Tilia cordata 'Böhlje'</t>
  </si>
  <si>
    <t>Tilia cordata 'Greenspire'</t>
  </si>
  <si>
    <t>Tilia cordata 'Rancho'</t>
  </si>
  <si>
    <t>Tilia euchlora</t>
  </si>
  <si>
    <t>Tilia europaea</t>
  </si>
  <si>
    <t>Tilia europaea 'Euchlora'</t>
  </si>
  <si>
    <t>Tilia europaea 'Koningslinde'</t>
  </si>
  <si>
    <t>Tilia europaea 'Pallida'</t>
  </si>
  <si>
    <t>Tilia platyphyllos</t>
  </si>
  <si>
    <t>Tilia platyphyllos 'Delft'</t>
  </si>
  <si>
    <t>Tilia platyphyllos 'Orebrp'</t>
  </si>
  <si>
    <t>Tilia platyphyllos 'Rubra'</t>
  </si>
  <si>
    <t>Tilia tomentosa 'Brabant'</t>
  </si>
  <si>
    <t>Tilia tomentosa 'Doornik'</t>
  </si>
  <si>
    <t>Tilia tomentosa 'Szeleste'</t>
  </si>
  <si>
    <t>Tilia tomentosa 'Varsaviensis'</t>
  </si>
  <si>
    <t>Ulmus 'Clusius'</t>
  </si>
  <si>
    <t>Ulmus 'Columella'</t>
  </si>
  <si>
    <t>Ulmus 'Dodoens'</t>
  </si>
  <si>
    <t xml:space="preserve">Ulmus ' Frontier' </t>
  </si>
  <si>
    <t>Ulmus laevis</t>
  </si>
  <si>
    <t>Ulmus 'Lobel'</t>
  </si>
  <si>
    <t>Zelkova serrata</t>
  </si>
  <si>
    <t>Zelkova serrata 'Flekova' GREEN VASE</t>
  </si>
  <si>
    <t>Beplantingslijst Bomen</t>
  </si>
  <si>
    <t>Inschrijver</t>
  </si>
  <si>
    <t>Totaal Beplantingslijst Bomen</t>
  </si>
  <si>
    <t>Aronia melanocarpa</t>
  </si>
  <si>
    <t>Berberis frikartii 'Amstelveen'</t>
  </si>
  <si>
    <t>Berberis thunbergii 'Atropurpurea'</t>
  </si>
  <si>
    <t>Berberis verruculosa</t>
  </si>
  <si>
    <t>Buddleja 'Blue Chip'</t>
  </si>
  <si>
    <t>Buddleja davidii 'Nanho Blue'</t>
  </si>
  <si>
    <t>Buddleja 'Purple Chip'</t>
  </si>
  <si>
    <t>Buddleja 'White Ball'</t>
  </si>
  <si>
    <t>Buddleja 'White Chip'</t>
  </si>
  <si>
    <t>Caryopteris clandonensis 'Blauer Spatz'</t>
  </si>
  <si>
    <t>Caryopteris clandonensis 'Heavenly Blue'</t>
  </si>
  <si>
    <t>Chaenomeles superba 'Jet Trail'</t>
  </si>
  <si>
    <t>Chaenomeles superba 'Orange Trail'</t>
  </si>
  <si>
    <t>Cornus alba Sibirica</t>
  </si>
  <si>
    <t>Cornus 'Kelseyi'</t>
  </si>
  <si>
    <t>Cotoneaster dammeri</t>
  </si>
  <si>
    <t>Cotoneaster dammeri 'Gelre'</t>
  </si>
  <si>
    <t>Cotoneaster horizontalis</t>
  </si>
  <si>
    <t>Cotoneaster radicans 'Eichholz'</t>
  </si>
  <si>
    <t>Cotoneaster suecicus 'Coral Beauty'</t>
  </si>
  <si>
    <t>Deutzia gracilis</t>
  </si>
  <si>
    <t>Deutzia gracilis 'Nikko'</t>
  </si>
  <si>
    <t>Deutzia hybriden 'Mont Rose'</t>
  </si>
  <si>
    <t>Deutzia purpurascens 'Kalmiiflora'</t>
  </si>
  <si>
    <t>Diervilla sessilifolia 'Butterfly'</t>
  </si>
  <si>
    <t>Echinacea purpurea</t>
  </si>
  <si>
    <t>Euonymus fortunei 'Dart's Blanket'</t>
  </si>
  <si>
    <t>Forsythia 'Maluch'</t>
  </si>
  <si>
    <t>Hedera colchica 'Arborescens'</t>
  </si>
  <si>
    <t>Hedera colchica 'Fall Favourite'</t>
  </si>
  <si>
    <t>Hedera helix 'Arborescens'</t>
  </si>
  <si>
    <t>Hydrangea macrophylla 'Madame Emile Mouilere'</t>
  </si>
  <si>
    <t>Hydrangea paniculata 'Dart's Little Dot'</t>
  </si>
  <si>
    <t>Hydrangea serrata 'Bluebird'</t>
  </si>
  <si>
    <t>Hypericum 'Black Gem'</t>
  </si>
  <si>
    <t>Hypericum calycinum</t>
  </si>
  <si>
    <t>Hypericum dummeri 'Peter Dummer'</t>
  </si>
  <si>
    <t>Hypericum 'Hidcote'</t>
  </si>
  <si>
    <t>Hypericum 'Red Gem'</t>
  </si>
  <si>
    <t>Ligustrum vulgare 'Atrovirens'</t>
  </si>
  <si>
    <t>Ligustrum vulgare 'Lodense'</t>
  </si>
  <si>
    <t>Lonicera nitida 'Elegant'</t>
  </si>
  <si>
    <t>Lonicera nitida 'Maigrun'</t>
  </si>
  <si>
    <t>Lonicera pileata</t>
  </si>
  <si>
    <t>Lonicera pileata 'Moss Green'</t>
  </si>
  <si>
    <t>Mahonia aquifolium 'Apollo'</t>
  </si>
  <si>
    <t>Philadelphus 'Belle Etoile'</t>
  </si>
  <si>
    <t>Philadelphus coronarius</t>
  </si>
  <si>
    <t>Philadelphus 'Lemoinei'</t>
  </si>
  <si>
    <t>Philadelphus 'Manteau d'Hermine'</t>
  </si>
  <si>
    <t>Photinia fraseri 'Red Robin'</t>
  </si>
  <si>
    <t>Physocarpus capitatus 'Tilden Park'</t>
  </si>
  <si>
    <t>Potentilla fruticosa 'Abbotswood'</t>
  </si>
  <si>
    <t>Potentilla fruticosa 'Farreri'</t>
  </si>
  <si>
    <t>Potentilla fruticosa 'Goldfinger'</t>
  </si>
  <si>
    <t>Potentilla fruticosa 'Limelight'</t>
  </si>
  <si>
    <t>Potentilla fruticosa 'McKay's White'</t>
  </si>
  <si>
    <t>Prunus lauroceracus 'Cherry Brandy'</t>
  </si>
  <si>
    <t>Prunus laurocerasus 'Otto Luyken'</t>
  </si>
  <si>
    <t>Prunus laurocerasus 'Polster'</t>
  </si>
  <si>
    <t>Prunus laurocerasus 'Zabeliana'</t>
  </si>
  <si>
    <t>Pyracantha coccinea 'Red Cushion'</t>
  </si>
  <si>
    <t>Pyracantha 'Firelight'</t>
  </si>
  <si>
    <t>Ribes alpinum 'Schmidt'</t>
  </si>
  <si>
    <t>Ribes sanguineaum 'King Edward VII'</t>
  </si>
  <si>
    <t>Ribes sanguineum 'Atrorubens Select'</t>
  </si>
  <si>
    <t>Rosa (H) Ice Meidiland</t>
  </si>
  <si>
    <t>Rosa 'Heidetraum'</t>
  </si>
  <si>
    <t>Rosa Marathon</t>
  </si>
  <si>
    <t>Rosa 'Red Meidiland'</t>
  </si>
  <si>
    <t>Rosa Rote Hannover</t>
  </si>
  <si>
    <t>Rosa 'Rugby'</t>
  </si>
  <si>
    <t>Rosa rugosa 'Dagmar Hastrup'</t>
  </si>
  <si>
    <t>Rosa rugosa 'Rotes Meer'</t>
  </si>
  <si>
    <t>Rosa rugosa 'Schneekoppe'</t>
  </si>
  <si>
    <t>Rosa 'Short Track'</t>
  </si>
  <si>
    <t>Rosa 'The Fairy'</t>
  </si>
  <si>
    <t>Rosa 'White Roadrunner'</t>
  </si>
  <si>
    <t>Spiraea betulifolia 'Tor'</t>
  </si>
  <si>
    <t>Spiraea cinerea 'Grefsheim'</t>
  </si>
  <si>
    <t>Spiraea decumbens</t>
  </si>
  <si>
    <t>Spiraea japonica 'Anthony Waterer'</t>
  </si>
  <si>
    <t>Spiraea japonica 'Dart's Red'</t>
  </si>
  <si>
    <t>Spiraea japonica 'Genpei'</t>
  </si>
  <si>
    <t>Spiraea japonica 'Golden Princess'</t>
  </si>
  <si>
    <t>Spiraea japonica 'Goldflame'</t>
  </si>
  <si>
    <t>Spiraea japonica 'Goldmound'</t>
  </si>
  <si>
    <t>Spiraea japonica 'Little Princess'</t>
  </si>
  <si>
    <t>Spiraea nipponica 'Halward's Silver'</t>
  </si>
  <si>
    <t>Spiraea nipponica 'June Bride'</t>
  </si>
  <si>
    <t>Spiraea nipponica 'Snowmound'</t>
  </si>
  <si>
    <t>Spiraea vanhouttei</t>
  </si>
  <si>
    <t>Stephanandra incisa 'Crispa'</t>
  </si>
  <si>
    <t>Stephanandra tanakae</t>
  </si>
  <si>
    <t>Symphoricarpos albus laevigatus</t>
  </si>
  <si>
    <t>Symphoricarpos chenaultii 'Hancock'</t>
  </si>
  <si>
    <t>Symphoricarpos chenaultii 'Hancock Low'</t>
  </si>
  <si>
    <t>Symphoricarpos doorenbosii 'Mother of Pearl'</t>
  </si>
  <si>
    <t>Symphoricarpos 'Magic Berry'</t>
  </si>
  <si>
    <t>Taxus baccata</t>
  </si>
  <si>
    <t>Viburnum lantana</t>
  </si>
  <si>
    <t>Viburnum opulus 'Compactum'</t>
  </si>
  <si>
    <t>Viburnum tinus</t>
  </si>
  <si>
    <t>Weigela 'Bristol Ruby'</t>
  </si>
  <si>
    <t>Weigela florida 'Purpurea'</t>
  </si>
  <si>
    <t>Weigela florida 'Tango'</t>
  </si>
  <si>
    <t>Weigela florida 'Victoria'</t>
  </si>
  <si>
    <t>Weigela 'Little Red Robin'</t>
  </si>
  <si>
    <t>Weigela 'Naomi Campbell'</t>
  </si>
  <si>
    <t>P11</t>
  </si>
  <si>
    <t>25-30 C1,5</t>
  </si>
  <si>
    <t>30-40 C1,5</t>
  </si>
  <si>
    <t>50-60 MK</t>
  </si>
  <si>
    <t>Totaallijst beplantingen</t>
  </si>
  <si>
    <t>Bomen</t>
  </si>
  <si>
    <t>Heesters</t>
  </si>
  <si>
    <t>Solitairen</t>
  </si>
  <si>
    <t>Vaste planten</t>
  </si>
  <si>
    <t>Totaal beplantingen excl BTW</t>
  </si>
  <si>
    <t>nb in te vullen bij bestekspost 850110 Leverantie materiaal, bomen en beplantingen van de raamovereenkomst</t>
  </si>
  <si>
    <t>Magnolia grandiflora</t>
  </si>
  <si>
    <t>Beplantingslijst Heesters</t>
  </si>
  <si>
    <t>Beplantingslijst Solitairen</t>
  </si>
  <si>
    <t>Amelanchier a. 'Obelisk'</t>
  </si>
  <si>
    <t>Cornus kousa 'China Girl'</t>
  </si>
  <si>
    <t>Hibiscus syriacus 'Oiseau Bleu'</t>
  </si>
  <si>
    <t>Lagerstroemia indica</t>
  </si>
  <si>
    <t>Osmanthus decorus</t>
  </si>
  <si>
    <t>Prunus s. 'Amanogawa'</t>
  </si>
  <si>
    <t xml:space="preserve">Syringa vulgaris 'Charles Joly' </t>
  </si>
  <si>
    <t>Viburnum bodnantense 'Dawn'</t>
  </si>
  <si>
    <t>Viburnum plicatum 'Mariesii'</t>
  </si>
  <si>
    <t>Solitair 3-tak</t>
  </si>
  <si>
    <t>Amelanchier lamarckii</t>
  </si>
  <si>
    <t>125-150 mk</t>
  </si>
  <si>
    <t>150-175 mk</t>
  </si>
  <si>
    <t>175-200 mk</t>
  </si>
  <si>
    <t>Totaal Beplantingslijst Solitairen</t>
  </si>
  <si>
    <t>Totaal Beplantingslijst Heesters</t>
  </si>
  <si>
    <t>Crataegus monogyna</t>
  </si>
  <si>
    <t>Euonymus europaeus</t>
  </si>
  <si>
    <t>Frangula alnus</t>
  </si>
  <si>
    <t>Ilex aquifolium</t>
  </si>
  <si>
    <t>Ligustrum ovalifolium</t>
  </si>
  <si>
    <t>Ligustrum vulgare</t>
  </si>
  <si>
    <t>Prunus spinosa</t>
  </si>
  <si>
    <t>Rhamnus cathartica</t>
  </si>
  <si>
    <t>Rhamnus frangula</t>
  </si>
  <si>
    <t>Rosa canina</t>
  </si>
  <si>
    <t>Rosa rubiginosa</t>
  </si>
  <si>
    <t>Viburnum opulus</t>
  </si>
  <si>
    <t>inheems</t>
  </si>
  <si>
    <t>Beplantingslijst Vaste planten</t>
  </si>
  <si>
    <t>Totaal Beplantingslijst Vaste planten</t>
  </si>
  <si>
    <t>Achillea millefolium 'Schneetaler'</t>
  </si>
  <si>
    <t>Alchemilla mollis</t>
  </si>
  <si>
    <t>Anemone hybrida 'Honorine Jobert'</t>
  </si>
  <si>
    <t>Aster ageratoides 'Asmoe'</t>
  </si>
  <si>
    <t>Aster ageratoides 'Asran'</t>
  </si>
  <si>
    <t>Aster ageratoides 'Stardust'</t>
  </si>
  <si>
    <t>Aster divaricatus</t>
  </si>
  <si>
    <t>Aster ericoides 'Pink Star'</t>
  </si>
  <si>
    <t>Carex morowii 'Variegata'</t>
  </si>
  <si>
    <t>Geranium cantabrigiense 'Biokovo'</t>
  </si>
  <si>
    <t>Geranium 'Johnson's Blue'</t>
  </si>
  <si>
    <t>Geranium macrorrhizum 'Spessart'</t>
  </si>
  <si>
    <t>Geranium 'Rozanne'</t>
  </si>
  <si>
    <t>Geranium 'Tiny Monster'</t>
  </si>
  <si>
    <t>Geum 'Scarlet Tempest'</t>
  </si>
  <si>
    <t>Hemerocallis hybriden 'Stella d'oro'</t>
  </si>
  <si>
    <t>Imperata 'red baron'</t>
  </si>
  <si>
    <t>Kalimeris incisa 'Madiva'</t>
  </si>
  <si>
    <t>Kalimeris incisa 'Nana Blue'</t>
  </si>
  <si>
    <t>Lamiastrium galeobdolon</t>
  </si>
  <si>
    <t>Lavandula angustifolia 'Hidcote'</t>
  </si>
  <si>
    <t>Miscanthus sinensis 'Gracillimus'</t>
  </si>
  <si>
    <t>Nepeta faassenii</t>
  </si>
  <si>
    <t>Nepeta faassenii 'Six Hills Giant'</t>
  </si>
  <si>
    <t>Nepeta faassenii 'Walkers Low'</t>
  </si>
  <si>
    <t>Nepeta racemosa 'Grog'</t>
  </si>
  <si>
    <t>Pachysandra terminalis 'Green Carpet'</t>
  </si>
  <si>
    <t>Pennisetum alopecuroides</t>
  </si>
  <si>
    <t>Pennisetum alopecuroides 'Hameln'</t>
  </si>
  <si>
    <t>Perovskia atriplicifolia 'Blue Spire'</t>
  </si>
  <si>
    <t>Persicaria amplexicaulis</t>
  </si>
  <si>
    <t>Phlomis russeliana</t>
  </si>
  <si>
    <t>Rudbeckia fulgida 'Goldsturm'</t>
  </si>
  <si>
    <t>Salvia nemorosa 'Caradonna'</t>
  </si>
  <si>
    <t>Salvia nemorosa 'Mainacht'</t>
  </si>
  <si>
    <t>Sedum spectabile 'Herbstfreude'</t>
  </si>
  <si>
    <t>Sesleria autumnalis</t>
  </si>
  <si>
    <t>Teucrium lucidrys</t>
  </si>
  <si>
    <t>Waldsteinia ternata</t>
  </si>
  <si>
    <t>P9</t>
  </si>
  <si>
    <t>Cornus mas</t>
  </si>
  <si>
    <t>Totaal Beplantingslijst Bos- &amp; haagplantsoen</t>
  </si>
  <si>
    <t>Beplantingslijst Bos- &amp; Haagplantsoen</t>
  </si>
  <si>
    <t>Bos- &amp; Haagplantsoen</t>
  </si>
  <si>
    <t>Cytissus scoparius</t>
  </si>
  <si>
    <t>Myrica gale</t>
  </si>
  <si>
    <t>Ribes rubrum</t>
  </si>
  <si>
    <t>Aeleagnus ebbingei</t>
  </si>
  <si>
    <t>Salix viminalis</t>
  </si>
  <si>
    <t>Salix fragilis</t>
  </si>
  <si>
    <t>Salix caprea</t>
  </si>
  <si>
    <t>Hypophaea rhamnoides</t>
  </si>
  <si>
    <t>Cornus sanguinea</t>
  </si>
  <si>
    <t>Coryllus avelana</t>
  </si>
  <si>
    <t>Sambucus nigra</t>
  </si>
  <si>
    <t>Pulmonaria officinalis</t>
  </si>
  <si>
    <t>Buddleja White ''Profusion'</t>
  </si>
  <si>
    <t>Buddleja davidii Pink Delight'</t>
  </si>
  <si>
    <t>Buddleja davidii 'Royal Red'</t>
  </si>
  <si>
    <t>Hamamelis mollis</t>
  </si>
  <si>
    <t>Hamamelis intermedia 'Pallida</t>
  </si>
  <si>
    <t>Hamamelis intermedia Diane</t>
  </si>
  <si>
    <t>Viburnum carlesii</t>
  </si>
  <si>
    <t xml:space="preserve">Viburnum burkwoodii </t>
  </si>
  <si>
    <t>Vibyurnum carlcephalum</t>
  </si>
  <si>
    <t>Syringa vulgaris 'Madame Lemoine</t>
  </si>
  <si>
    <t>Syringa vulgaris Ándenken an Ludwig Spath'</t>
  </si>
  <si>
    <t>Diervilla splendens</t>
  </si>
  <si>
    <t>30-40 C2</t>
  </si>
  <si>
    <t>50-60 C3</t>
  </si>
  <si>
    <t>40-50 MK</t>
  </si>
  <si>
    <t>30-40 MK</t>
  </si>
  <si>
    <t>60-80 WG</t>
  </si>
  <si>
    <t>30-40 WG</t>
  </si>
  <si>
    <t>100-125 wg</t>
  </si>
  <si>
    <t>80-100 wg</t>
  </si>
  <si>
    <t>60-80 wg</t>
  </si>
  <si>
    <t>Rosa tomentosa</t>
  </si>
  <si>
    <t xml:space="preserve">Gedaan te: </t>
  </si>
  <si>
    <t>op:</t>
  </si>
  <si>
    <t>Handtekening:</t>
  </si>
  <si>
    <t>Soort</t>
  </si>
  <si>
    <t>Beveerd, maat 18-20 met draadkluit</t>
  </si>
  <si>
    <t>Hoogstam, maat 18-20 met draadkluit</t>
  </si>
  <si>
    <t>Hoogstam, maat 20-25 met draadkluit</t>
  </si>
  <si>
    <t>maat 125-150 met kluit</t>
  </si>
  <si>
    <t>maat 150-175 met kluit</t>
  </si>
  <si>
    <t>maat 175-200 met kluit</t>
  </si>
  <si>
    <t>H.18-20 dr kl  =</t>
  </si>
  <si>
    <t>BEV.18-20 dr kl  =</t>
  </si>
  <si>
    <t>H.20-25 dr kl  =</t>
  </si>
  <si>
    <t>125-150 mk  =</t>
  </si>
  <si>
    <t>150-175 mk  =</t>
  </si>
  <si>
    <t>175-200 mk  =</t>
  </si>
  <si>
    <t>30-40 WG  =</t>
  </si>
  <si>
    <t>60-80 WG  =</t>
  </si>
  <si>
    <t>25-30 C1,5  =</t>
  </si>
  <si>
    <t>30-40 C1,5  =</t>
  </si>
  <si>
    <t>maat 30-40 wortelgoed</t>
  </si>
  <si>
    <t>maat 60-80 wortelgoed</t>
  </si>
  <si>
    <t>maat 60-80 wortelgod</t>
  </si>
  <si>
    <t>maat 30-40 in container 1,5 ltr</t>
  </si>
  <si>
    <t>maat 25-30 in containter 1,5ltr</t>
  </si>
  <si>
    <t>50-60 MK  =</t>
  </si>
  <si>
    <t>50-60 C3  =</t>
  </si>
  <si>
    <t>40-50 MK  =</t>
  </si>
  <si>
    <t>30-40 MK  =</t>
  </si>
  <si>
    <t>maat 30-40 met kluit</t>
  </si>
  <si>
    <t>maat 40-50 met kluit</t>
  </si>
  <si>
    <t>maat 50-60 met kluit</t>
  </si>
  <si>
    <t>maat 30-40 in container 2,0 ltr</t>
  </si>
  <si>
    <t>30-40 C2  =</t>
  </si>
  <si>
    <t>maat 50-60 in container 3,0 ltr</t>
  </si>
  <si>
    <t>60-80 wg  =</t>
  </si>
  <si>
    <t>80-100 wg  =</t>
  </si>
  <si>
    <t>100-125 wg  =</t>
  </si>
  <si>
    <t>maat 80-100 wortelgoed</t>
  </si>
  <si>
    <t>maat 100-125 wortelgoed</t>
  </si>
  <si>
    <t>P9  =</t>
  </si>
  <si>
    <t>P11  =</t>
  </si>
  <si>
    <t>Potmaat P9 (9x9 cm)</t>
  </si>
  <si>
    <t>Potmaat P11 (11x11 cm)</t>
  </si>
  <si>
    <r>
      <t xml:space="preserve">Deze complete plantlijst dient samen met de inschrijvingsstaat van de raamovereenkomst </t>
    </r>
    <r>
      <rPr>
        <b/>
        <sz val="11"/>
        <color theme="1"/>
        <rFont val="Calibri"/>
        <family val="2"/>
      </rPr>
      <t>ondertekend</t>
    </r>
    <r>
      <rPr>
        <sz val="11"/>
        <color theme="1"/>
        <rFont val="Calibri"/>
        <family val="2"/>
      </rPr>
      <t xml:space="preserve"> te worden en maakt integraal deel uit van de inschrijving in het kader van de aanbestedingsprocedure. Deze plantlijst dient als *.PDF en Excel te worden toegevoegd.</t>
    </r>
  </si>
  <si>
    <r>
      <t>Opmerking:</t>
    </r>
    <r>
      <rPr>
        <sz val="11"/>
        <color theme="1"/>
        <rFont val="Calibri"/>
        <family val="2"/>
      </rPr>
      <t xml:space="preserve"> De ingediende eenheidsprijzen voor de beplantingen maken integraal deel uit van de raamovereenkomst. Op de beplanting opgenomen in deze plantlijst zijn onverkort dezelfde contractuele bepalingen, voorwaarden en uitvoeringsmodaliteiten van toepassing als deze opgenomen in de raamovereenkomst "Aanleg en renovatie groenvoorzieningen 2027 met besteknummer Z/26/307472.De aantallen genoemd in deze lijst zijn fictieve hoeveelheden.</t>
    </r>
  </si>
  <si>
    <t>30-40 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</si>
</sst>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9" x14ac:knownFonts="1">
    <font>
      <sz val="11"/>
      <color theme="1"/>
      <name val="Calibri"/>
      <family val="2"/>
    </font>
    <font>
      <b/>
      <sz val="11"/>
      <color theme="0"/>
      <name val="Calibri"/>
      <family val="2"/>
    </font>
    <font>
      <b/>
      <sz val="11"/>
      <color theme="1"/>
      <name val="Calibri"/>
      <family val="2"/>
    </font>
    <font>
      <sz val="8"/>
      <color theme="1"/>
      <name val="Calibri"/>
      <family val="2"/>
    </font>
    <font>
      <b/>
      <sz val="8"/>
      <color theme="0"/>
      <name val="Calibri"/>
      <family val="2"/>
    </font>
    <font>
      <b/>
      <sz val="14"/>
      <color theme="1"/>
      <name val="Calibri"/>
      <family val="2"/>
    </font>
    <font>
      <i/>
      <sz val="11"/>
      <color theme="1"/>
      <name val="Calibri"/>
      <family val="2"/>
    </font>
    <font>
      <sz val="14"/>
      <color theme="1"/>
      <name val="Calibri"/>
      <family val="2"/>
    </font>
    <font>
      <b/>
      <i/>
      <sz val="12"/>
      <color theme="1"/>
      <name val="Calibri"/>
      <family val="2"/>
    </font>
  </fonts>
  <fills count="7">
    <fill>
      <patternFill patternType="none"/>
    </fill>
    <fill>
      <patternFill patternType="gray125"/>
    </fill>
    <fill>
      <patternFill patternType="solid">
        <fgColor theme="5"/>
        <bgColor indexed="64"/>
      </patternFill>
    </fill>
    <fill>
      <patternFill patternType="solid">
        <fgColor theme="1"/>
        <bgColor indexed="64"/>
      </patternFill>
    </fill>
    <fill>
      <patternFill patternType="solid">
        <fgColor rgb="FFFF0000"/>
        <bgColor indexed="64"/>
      </patternFill>
    </fill>
    <fill>
      <patternFill patternType="solid">
        <fgColor theme="5" tint="0.59999389629810485"/>
        <bgColor indexed="64"/>
      </patternFill>
    </fill>
    <fill>
      <patternFill patternType="solid">
        <fgColor theme="0"/>
        <bgColor indexed="64"/>
      </patternFill>
    </fill>
  </fills>
  <borders count="31">
    <border>
      <left/>
      <right/>
      <top/>
      <bottom/>
      <diagonal/>
    </border>
    <border>
      <left/>
      <right/>
      <top style="hair">
        <color auto="1"/>
      </top>
      <bottom style="hair">
        <color auto="1"/>
      </bottom>
      <diagonal/>
    </border>
    <border>
      <left style="thin">
        <color indexed="64"/>
      </left>
      <right/>
      <top/>
      <bottom/>
      <diagonal/>
    </border>
    <border>
      <left/>
      <right style="thin">
        <color indexed="64"/>
      </right>
      <top/>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style="thin">
        <color indexed="64"/>
      </left>
      <right/>
      <top style="hair">
        <color auto="1"/>
      </top>
      <bottom style="medium">
        <color indexed="64"/>
      </bottom>
      <diagonal/>
    </border>
    <border>
      <left/>
      <right style="thin">
        <color indexed="64"/>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hair">
        <color auto="1"/>
      </top>
      <bottom/>
      <diagonal/>
    </border>
    <border>
      <left/>
      <right/>
      <top style="hair">
        <color auto="1"/>
      </top>
      <bottom/>
      <diagonal/>
    </border>
    <border>
      <left style="thin">
        <color indexed="64"/>
      </left>
      <right/>
      <top style="hair">
        <color auto="1"/>
      </top>
      <bottom/>
      <diagonal/>
    </border>
    <border>
      <left/>
      <right style="thin">
        <color indexed="64"/>
      </right>
      <top style="hair">
        <color auto="1"/>
      </top>
      <bottom/>
      <diagonal/>
    </border>
    <border>
      <left/>
      <right/>
      <top/>
      <bottom style="thin">
        <color indexed="64"/>
      </bottom>
      <diagonal/>
    </border>
  </borders>
  <cellStyleXfs count="1">
    <xf numFmtId="0" fontId="0" fillId="0" borderId="0"/>
  </cellStyleXfs>
  <cellXfs count="103">
    <xf numFmtId="0" fontId="0" fillId="0" borderId="0" xfId="0"/>
    <xf numFmtId="164" fontId="0" fillId="0" borderId="0" xfId="0" applyNumberFormat="1"/>
    <xf numFmtId="0" fontId="0" fillId="2" borderId="0" xfId="0" applyFill="1"/>
    <xf numFmtId="0" fontId="3" fillId="0" borderId="0" xfId="0" applyFont="1"/>
    <xf numFmtId="0" fontId="0" fillId="4" borderId="0" xfId="0" applyFill="1"/>
    <xf numFmtId="0" fontId="0" fillId="0" borderId="1" xfId="0" applyBorder="1"/>
    <xf numFmtId="0" fontId="0" fillId="2" borderId="1" xfId="0" applyFill="1" applyBorder="1"/>
    <xf numFmtId="0" fontId="3" fillId="0" borderId="1" xfId="0" applyFont="1" applyBorder="1"/>
    <xf numFmtId="164" fontId="0" fillId="0" borderId="1" xfId="0" applyNumberFormat="1" applyBorder="1"/>
    <xf numFmtId="0" fontId="1" fillId="3" borderId="2" xfId="0" applyFont="1" applyFill="1" applyBorder="1"/>
    <xf numFmtId="0" fontId="4" fillId="3" borderId="0" xfId="0" applyFont="1" applyFill="1"/>
    <xf numFmtId="0" fontId="0" fillId="0" borderId="4" xfId="0" applyBorder="1"/>
    <xf numFmtId="164" fontId="0" fillId="0" borderId="5" xfId="0" applyNumberFormat="1" applyBorder="1"/>
    <xf numFmtId="164" fontId="0" fillId="5" borderId="5" xfId="0" applyNumberFormat="1" applyFill="1" applyBorder="1" applyProtection="1">
      <protection locked="0"/>
    </xf>
    <xf numFmtId="0" fontId="2" fillId="0" borderId="6" xfId="0" applyFont="1" applyBorder="1"/>
    <xf numFmtId="0" fontId="0" fillId="0" borderId="7" xfId="0" applyBorder="1"/>
    <xf numFmtId="0" fontId="0" fillId="0" borderId="8" xfId="0" applyBorder="1"/>
    <xf numFmtId="0" fontId="2" fillId="0" borderId="9" xfId="0" applyFont="1" applyBorder="1"/>
    <xf numFmtId="0" fontId="0" fillId="0" borderId="10" xfId="0" applyBorder="1"/>
    <xf numFmtId="0" fontId="0" fillId="0" borderId="9" xfId="0" applyBorder="1"/>
    <xf numFmtId="0" fontId="0" fillId="0" borderId="12" xfId="0" applyBorder="1"/>
    <xf numFmtId="0" fontId="3" fillId="0" borderId="12" xfId="0" applyFont="1" applyBorder="1"/>
    <xf numFmtId="164" fontId="0" fillId="0" borderId="12" xfId="0" applyNumberFormat="1" applyBorder="1"/>
    <xf numFmtId="0" fontId="0" fillId="0" borderId="13" xfId="0" applyBorder="1"/>
    <xf numFmtId="0" fontId="2" fillId="0" borderId="7" xfId="0" applyFont="1" applyBorder="1"/>
    <xf numFmtId="0" fontId="2" fillId="0" borderId="0" xfId="0" applyFont="1"/>
    <xf numFmtId="0" fontId="1" fillId="3" borderId="9" xfId="0" applyFont="1" applyFill="1" applyBorder="1"/>
    <xf numFmtId="0" fontId="1" fillId="3" borderId="0" xfId="0" applyFont="1" applyFill="1"/>
    <xf numFmtId="0" fontId="1" fillId="3" borderId="10" xfId="0" applyFont="1" applyFill="1" applyBorder="1"/>
    <xf numFmtId="0" fontId="0" fillId="0" borderId="14" xfId="0" applyBorder="1"/>
    <xf numFmtId="164" fontId="0" fillId="0" borderId="15" xfId="0" applyNumberFormat="1" applyBorder="1"/>
    <xf numFmtId="0" fontId="0" fillId="0" borderId="16" xfId="0" applyBorder="1"/>
    <xf numFmtId="0" fontId="0" fillId="0" borderId="17" xfId="0" applyBorder="1"/>
    <xf numFmtId="0" fontId="0" fillId="2" borderId="17" xfId="0" applyFill="1" applyBorder="1"/>
    <xf numFmtId="0" fontId="0" fillId="0" borderId="18" xfId="0" applyBorder="1"/>
    <xf numFmtId="0" fontId="3" fillId="0" borderId="17" xfId="0" applyFont="1" applyBorder="1"/>
    <xf numFmtId="164" fontId="0" fillId="5" borderId="19" xfId="0" applyNumberFormat="1" applyFill="1" applyBorder="1" applyProtection="1">
      <protection locked="0"/>
    </xf>
    <xf numFmtId="164" fontId="0" fillId="0" borderId="17" xfId="0" applyNumberFormat="1" applyBorder="1"/>
    <xf numFmtId="164" fontId="0" fillId="0" borderId="19" xfId="0" applyNumberFormat="1" applyBorder="1"/>
    <xf numFmtId="164" fontId="0" fillId="0" borderId="20" xfId="0" applyNumberFormat="1" applyBorder="1"/>
    <xf numFmtId="0" fontId="0" fillId="3" borderId="1" xfId="0" applyFill="1" applyBorder="1"/>
    <xf numFmtId="0" fontId="0" fillId="3" borderId="17" xfId="0" applyFill="1" applyBorder="1"/>
    <xf numFmtId="164" fontId="1" fillId="3" borderId="3" xfId="0" applyNumberFormat="1" applyFont="1" applyFill="1" applyBorder="1" applyAlignment="1">
      <alignment wrapText="1"/>
    </xf>
    <xf numFmtId="14" fontId="6" fillId="0" borderId="11" xfId="0" applyNumberFormat="1" applyFont="1" applyBorder="1" applyAlignment="1">
      <alignment horizontal="left"/>
    </xf>
    <xf numFmtId="0" fontId="0" fillId="0" borderId="21" xfId="0" applyBorder="1"/>
    <xf numFmtId="0" fontId="0" fillId="0" borderId="22" xfId="0" applyBorder="1"/>
    <xf numFmtId="0" fontId="0" fillId="2" borderId="22" xfId="0" applyFill="1" applyBorder="1"/>
    <xf numFmtId="0" fontId="3" fillId="0" borderId="22" xfId="0" applyFont="1" applyBorder="1"/>
    <xf numFmtId="164" fontId="0" fillId="0" borderId="22" xfId="0" applyNumberFormat="1" applyBorder="1"/>
    <xf numFmtId="0" fontId="1" fillId="3" borderId="6" xfId="0" applyFont="1" applyFill="1" applyBorder="1"/>
    <xf numFmtId="0" fontId="1" fillId="3" borderId="7" xfId="0" applyFont="1" applyFill="1" applyBorder="1"/>
    <xf numFmtId="0" fontId="1" fillId="3" borderId="8" xfId="0" applyFont="1" applyFill="1" applyBorder="1"/>
    <xf numFmtId="0" fontId="5" fillId="0" borderId="7" xfId="0" applyFont="1" applyBorder="1" applyAlignment="1">
      <alignment horizontal="center" vertical="center"/>
    </xf>
    <xf numFmtId="0" fontId="5" fillId="0" borderId="0" xfId="0" applyFont="1" applyAlignment="1">
      <alignment horizontal="center" vertical="center"/>
    </xf>
    <xf numFmtId="164" fontId="1" fillId="3" borderId="0" xfId="0" applyNumberFormat="1" applyFont="1" applyFill="1" applyAlignment="1">
      <alignment wrapText="1"/>
    </xf>
    <xf numFmtId="164" fontId="0" fillId="0" borderId="4" xfId="0" applyNumberFormat="1" applyBorder="1"/>
    <xf numFmtId="14" fontId="6" fillId="0" borderId="9" xfId="0" applyNumberFormat="1" applyFont="1" applyBorder="1" applyAlignment="1">
      <alignment horizontal="left"/>
    </xf>
    <xf numFmtId="164" fontId="0" fillId="0" borderId="18" xfId="0" applyNumberFormat="1" applyBorder="1"/>
    <xf numFmtId="0" fontId="7" fillId="0" borderId="14" xfId="0" applyFont="1" applyBorder="1"/>
    <xf numFmtId="44" fontId="7" fillId="0" borderId="1" xfId="0" applyNumberFormat="1" applyFont="1" applyBorder="1"/>
    <xf numFmtId="0" fontId="8" fillId="0" borderId="0" xfId="0" applyFont="1"/>
    <xf numFmtId="0" fontId="7" fillId="0" borderId="16" xfId="0" applyFont="1" applyBorder="1"/>
    <xf numFmtId="44" fontId="7" fillId="0" borderId="17" xfId="0" applyNumberFormat="1" applyFont="1" applyBorder="1"/>
    <xf numFmtId="0" fontId="5" fillId="0" borderId="21" xfId="0" applyFont="1" applyBorder="1"/>
    <xf numFmtId="44" fontId="5" fillId="0" borderId="23" xfId="0" applyNumberFormat="1" applyFont="1" applyBorder="1"/>
    <xf numFmtId="0" fontId="0" fillId="0" borderId="27" xfId="0" applyBorder="1"/>
    <xf numFmtId="0" fontId="0" fillId="2" borderId="27" xfId="0" applyFill="1" applyBorder="1"/>
    <xf numFmtId="0" fontId="0" fillId="0" borderId="28" xfId="0" applyBorder="1"/>
    <xf numFmtId="0" fontId="3" fillId="0" borderId="27" xfId="0" applyFont="1" applyBorder="1"/>
    <xf numFmtId="164" fontId="0" fillId="5" borderId="29" xfId="0" applyNumberFormat="1" applyFill="1" applyBorder="1" applyProtection="1">
      <protection locked="0"/>
    </xf>
    <xf numFmtId="164" fontId="0" fillId="0" borderId="29" xfId="0" applyNumberFormat="1" applyBorder="1"/>
    <xf numFmtId="0" fontId="0" fillId="3" borderId="27" xfId="0" applyFill="1" applyBorder="1"/>
    <xf numFmtId="0" fontId="0" fillId="6" borderId="4" xfId="0" applyFill="1" applyBorder="1"/>
    <xf numFmtId="164" fontId="0" fillId="6" borderId="1" xfId="0" applyNumberFormat="1" applyFill="1" applyBorder="1"/>
    <xf numFmtId="0" fontId="0" fillId="6" borderId="1" xfId="0" applyFill="1" applyBorder="1"/>
    <xf numFmtId="0" fontId="1" fillId="3" borderId="24" xfId="0" applyFont="1" applyFill="1" applyBorder="1" applyAlignment="1">
      <alignment horizontal="center"/>
    </xf>
    <xf numFmtId="0" fontId="1" fillId="3" borderId="7" xfId="0" applyFont="1" applyFill="1" applyBorder="1" applyAlignment="1">
      <alignment horizontal="center"/>
    </xf>
    <xf numFmtId="0" fontId="1" fillId="3" borderId="25" xfId="0" applyFont="1" applyFill="1" applyBorder="1" applyAlignment="1">
      <alignment horizontal="center"/>
    </xf>
    <xf numFmtId="0" fontId="0" fillId="0" borderId="26" xfId="0" applyBorder="1"/>
    <xf numFmtId="0" fontId="0" fillId="0" borderId="0" xfId="0" applyAlignment="1">
      <alignment horizontal="right"/>
    </xf>
    <xf numFmtId="0" fontId="6" fillId="0" borderId="0" xfId="0" applyFont="1" applyAlignment="1">
      <alignment horizontal="right"/>
    </xf>
    <xf numFmtId="0" fontId="6" fillId="0" borderId="0" xfId="0" applyFont="1"/>
    <xf numFmtId="0" fontId="0" fillId="0" borderId="30" xfId="0" applyBorder="1" applyAlignment="1" applyProtection="1">
      <alignment horizontal="center"/>
      <protection locked="0"/>
    </xf>
    <xf numFmtId="0" fontId="0" fillId="0" borderId="0" xfId="0" applyAlignment="1">
      <alignment horizontal="left" vertical="center" wrapText="1"/>
    </xf>
    <xf numFmtId="0" fontId="0" fillId="5" borderId="30" xfId="0" applyFill="1" applyBorder="1" applyAlignment="1" applyProtection="1">
      <alignment horizontal="left"/>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164" fontId="2" fillId="5" borderId="0" xfId="0" applyNumberFormat="1" applyFont="1" applyFill="1" applyAlignment="1" applyProtection="1">
      <alignment horizontal="left"/>
      <protection locked="0"/>
    </xf>
    <xf numFmtId="0" fontId="1" fillId="3" borderId="24" xfId="0" applyFont="1" applyFill="1" applyBorder="1" applyAlignment="1">
      <alignment horizontal="center"/>
    </xf>
    <xf numFmtId="0" fontId="1" fillId="3" borderId="7" xfId="0" applyFont="1" applyFill="1" applyBorder="1" applyAlignment="1">
      <alignment horizontal="center"/>
    </xf>
    <xf numFmtId="0" fontId="1" fillId="3" borderId="25" xfId="0" applyFont="1" applyFill="1" applyBorder="1" applyAlignment="1">
      <alignment horizontal="center"/>
    </xf>
    <xf numFmtId="0" fontId="2" fillId="0" borderId="0" xfId="0" applyFont="1" applyAlignment="1">
      <alignment horizontal="left" vertical="center" wrapText="1"/>
    </xf>
    <xf numFmtId="164" fontId="5" fillId="0" borderId="21" xfId="0" applyNumberFormat="1" applyFont="1" applyBorder="1" applyAlignment="1">
      <alignment horizontal="center"/>
    </xf>
    <xf numFmtId="164" fontId="5" fillId="0" borderId="22" xfId="0" applyNumberFormat="1" applyFont="1" applyBorder="1" applyAlignment="1">
      <alignment horizontal="center"/>
    </xf>
    <xf numFmtId="164" fontId="5" fillId="0" borderId="23" xfId="0" applyNumberFormat="1" applyFont="1" applyBorder="1" applyAlignment="1">
      <alignment horizontal="center"/>
    </xf>
    <xf numFmtId="0" fontId="1" fillId="3" borderId="2" xfId="0" applyFont="1" applyFill="1" applyBorder="1" applyAlignment="1">
      <alignment horizontal="center"/>
    </xf>
    <xf numFmtId="0" fontId="1" fillId="3" borderId="0" xfId="0" applyFont="1" applyFill="1" applyAlignment="1">
      <alignment horizontal="center"/>
    </xf>
    <xf numFmtId="0" fontId="1" fillId="3" borderId="3" xfId="0" applyFont="1" applyFill="1" applyBorder="1" applyAlignment="1">
      <alignment horizontal="center"/>
    </xf>
    <xf numFmtId="0" fontId="2" fillId="5" borderId="0" xfId="0" applyFont="1" applyFill="1" applyAlignment="1" applyProtection="1">
      <alignment horizontal="left"/>
      <protection locked="0"/>
    </xf>
    <xf numFmtId="164" fontId="0" fillId="5" borderId="1" xfId="0" applyNumberFormat="1" applyFill="1" applyBorder="1" applyProtection="1">
      <protection locked="0"/>
    </xf>
    <xf numFmtId="0" fontId="4" fillId="3" borderId="0" xfId="0" applyFont="1" applyFill="1" applyBorder="1"/>
    <xf numFmtId="164" fontId="1" fillId="3" borderId="2" xfId="0" applyNumberFormat="1" applyFont="1" applyFill="1" applyBorder="1" applyAlignment="1">
      <alignment wrapText="1"/>
    </xf>
    <xf numFmtId="164" fontId="1" fillId="3" borderId="0" xfId="0" applyNumberFormat="1" applyFont="1" applyFill="1" applyBorder="1" applyAlignment="1">
      <alignment wrapText="1"/>
    </xf>
  </cellXfs>
  <cellStyles count="1">
    <cellStyle name="Standaard" xfId="0" builtinId="0"/>
  </cellStyles>
  <dxfs count="167">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ont>
        <color theme="0"/>
      </font>
    </dxf>
    <dxf>
      <font>
        <color theme="5" tint="0.59996337778862885"/>
      </font>
      <fill>
        <patternFill>
          <bgColor theme="5" tint="0.59996337778862885"/>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0"/>
      </font>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
      <font>
        <color theme="0"/>
      </font>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ont>
        <color theme="5" tint="0.59996337778862885"/>
      </font>
      <fill>
        <patternFill>
          <bgColor theme="5" tint="0.59996337778862885"/>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patternType="none">
          <bgColor auto="1"/>
        </patternFill>
      </fill>
    </dxf>
    <dxf>
      <font>
        <color theme="5" tint="0.59996337778862885"/>
      </font>
      <fill>
        <patternFill>
          <bgColor theme="5" tint="0.59996337778862885"/>
        </patternFill>
      </fill>
    </dxf>
    <dxf>
      <fill>
        <patternFill patternType="none">
          <bgColor auto="1"/>
        </patternFill>
      </fill>
    </dxf>
    <dxf>
      <fill>
        <patternFill>
          <bgColor theme="5"/>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628650</xdr:colOff>
      <xdr:row>0</xdr:row>
      <xdr:rowOff>38100</xdr:rowOff>
    </xdr:from>
    <xdr:to>
      <xdr:col>8</xdr:col>
      <xdr:colOff>1209675</xdr:colOff>
      <xdr:row>5</xdr:row>
      <xdr:rowOff>72998</xdr:rowOff>
    </xdr:to>
    <xdr:pic>
      <xdr:nvPicPr>
        <xdr:cNvPr id="2" name="Afbeelding 1" descr="Home | Ons Land van Cuijk">
          <a:extLst>
            <a:ext uri="{FF2B5EF4-FFF2-40B4-BE49-F238E27FC236}">
              <a16:creationId xmlns:a16="http://schemas.microsoft.com/office/drawing/2014/main" id="{471DCAB4-B3A2-4AA2-AF98-2AD3B50BA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08E6369B-3DE3-1706-2987-883B86B64B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74080CD0-0185-4168-BA76-DB2DC82C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30</xdr:col>
      <xdr:colOff>257175</xdr:colOff>
      <xdr:row>0</xdr:row>
      <xdr:rowOff>95250</xdr:rowOff>
    </xdr:from>
    <xdr:to>
      <xdr:col>32</xdr:col>
      <xdr:colOff>1219200</xdr:colOff>
      <xdr:row>5</xdr:row>
      <xdr:rowOff>34898</xdr:rowOff>
    </xdr:to>
    <xdr:pic>
      <xdr:nvPicPr>
        <xdr:cNvPr id="2" name="Afbeelding 1" descr="Home | Ons Land van Cuijk">
          <a:extLst>
            <a:ext uri="{FF2B5EF4-FFF2-40B4-BE49-F238E27FC236}">
              <a16:creationId xmlns:a16="http://schemas.microsoft.com/office/drawing/2014/main" id="{7491B4D3-4F8B-4D04-A525-73042C73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897100" y="9525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C23AC030-A5DA-429D-A2ED-850100E77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628650</xdr:colOff>
      <xdr:row>0</xdr:row>
      <xdr:rowOff>38100</xdr:rowOff>
    </xdr:from>
    <xdr:to>
      <xdr:col>13</xdr:col>
      <xdr:colOff>1209675</xdr:colOff>
      <xdr:row>5</xdr:row>
      <xdr:rowOff>72998</xdr:rowOff>
    </xdr:to>
    <xdr:pic>
      <xdr:nvPicPr>
        <xdr:cNvPr id="2" name="Afbeelding 1" descr="Home | Ons Land van Cuijk">
          <a:extLst>
            <a:ext uri="{FF2B5EF4-FFF2-40B4-BE49-F238E27FC236}">
              <a16:creationId xmlns:a16="http://schemas.microsoft.com/office/drawing/2014/main" id="{5F1993E2-45BC-4EEE-AF3E-5070658C23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00" y="38100"/>
          <a:ext cx="1762125" cy="9873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706D1-E523-47B4-9343-1DC9F3E4A6A0}">
  <dimension ref="A1:L1048576"/>
  <sheetViews>
    <sheetView showGridLines="0" tabSelected="1" workbookViewId="0">
      <pane ySplit="8" topLeftCell="A9" activePane="bottomLeft" state="frozen"/>
      <selection activeCell="B4" sqref="B4:E4"/>
      <selection pane="bottomLeft" activeCell="B25" sqref="B25:G25"/>
    </sheetView>
  </sheetViews>
  <sheetFormatPr defaultRowHeight="15" x14ac:dyDescent="0.25"/>
  <cols>
    <col min="1" max="1" width="52.7109375" bestFit="1" customWidth="1"/>
    <col min="2" max="2" width="33.7109375" customWidth="1"/>
    <col min="4" max="4" width="9.140625" style="3"/>
    <col min="5" max="5" width="15.28515625" style="1" customWidth="1"/>
    <col min="6" max="6" width="9.140625" style="3"/>
    <col min="7" max="7" width="15.28515625" customWidth="1"/>
    <col min="8" max="8" width="2.42578125" customWidth="1"/>
    <col min="9" max="9" width="20.85546875" customWidth="1"/>
    <col min="11" max="11" width="9.42578125" style="4" hidden="1" customWidth="1"/>
    <col min="12" max="12" width="9.140625" hidden="1" customWidth="1"/>
  </cols>
  <sheetData>
    <row r="1" spans="1:12" x14ac:dyDescent="0.25">
      <c r="A1" s="14" t="s">
        <v>232</v>
      </c>
      <c r="B1" s="85" t="str">
        <f>IF(L8=0,"prijslijst volledig ingevuld","NOG NIET ALLE PRIJZEN PER EENHEID INGEVULD")</f>
        <v>NOG NIET ALLE PRIJZEN PER EENHEID INGEVULD</v>
      </c>
      <c r="C1" s="85"/>
      <c r="D1" s="85"/>
      <c r="E1" s="85"/>
      <c r="F1" s="24"/>
      <c r="G1" s="15"/>
      <c r="H1" s="15"/>
      <c r="I1" s="16"/>
    </row>
    <row r="2" spans="1:12" x14ac:dyDescent="0.25">
      <c r="A2" s="17" t="s">
        <v>0</v>
      </c>
      <c r="B2" s="86"/>
      <c r="C2" s="86"/>
      <c r="D2" s="86"/>
      <c r="E2" s="86"/>
      <c r="F2" s="25"/>
      <c r="G2" s="25"/>
      <c r="I2" s="18"/>
    </row>
    <row r="3" spans="1:12" x14ac:dyDescent="0.25">
      <c r="A3" s="19"/>
      <c r="I3" s="18"/>
    </row>
    <row r="4" spans="1:12" x14ac:dyDescent="0.25">
      <c r="A4" s="17" t="s">
        <v>117</v>
      </c>
      <c r="B4" s="87"/>
      <c r="C4" s="87"/>
      <c r="D4" s="87"/>
      <c r="E4" s="87"/>
      <c r="I4" s="18"/>
    </row>
    <row r="5" spans="1:12" x14ac:dyDescent="0.25">
      <c r="A5" s="19"/>
      <c r="I5" s="18"/>
    </row>
    <row r="6" spans="1:12" ht="15.75" thickBot="1" x14ac:dyDescent="0.3">
      <c r="A6" s="43">
        <v>46269</v>
      </c>
      <c r="B6" s="20"/>
      <c r="C6" s="20"/>
      <c r="D6" s="21"/>
      <c r="E6" s="22"/>
      <c r="F6" s="21"/>
      <c r="G6" s="20"/>
      <c r="H6" s="20"/>
      <c r="I6" s="23"/>
    </row>
    <row r="7" spans="1:12" x14ac:dyDescent="0.25">
      <c r="A7" s="49"/>
      <c r="B7" s="50"/>
      <c r="C7" s="88"/>
      <c r="D7" s="89"/>
      <c r="E7" s="90"/>
      <c r="F7" s="89"/>
      <c r="G7" s="90"/>
      <c r="H7" s="50"/>
      <c r="I7" s="51"/>
    </row>
    <row r="8" spans="1:12" ht="32.25" customHeight="1" x14ac:dyDescent="0.25">
      <c r="A8" s="26"/>
      <c r="B8" s="27"/>
      <c r="C8" s="9"/>
      <c r="D8" s="10"/>
      <c r="E8" s="42"/>
      <c r="F8" s="10"/>
      <c r="G8" s="42"/>
      <c r="H8" s="27"/>
      <c r="I8" s="28"/>
      <c r="K8" s="4">
        <f>SUM(K9:K13)</f>
        <v>5</v>
      </c>
      <c r="L8">
        <f>K8</f>
        <v>5</v>
      </c>
    </row>
    <row r="9" spans="1:12" ht="18.75" x14ac:dyDescent="0.3">
      <c r="A9" s="58" t="s">
        <v>233</v>
      </c>
      <c r="B9" s="59">
        <f>Bomen!L116</f>
        <v>0</v>
      </c>
      <c r="C9" s="11"/>
      <c r="D9" s="7"/>
      <c r="E9" s="7"/>
      <c r="F9" s="7"/>
      <c r="G9" s="7"/>
      <c r="H9" s="7"/>
      <c r="I9" s="30"/>
      <c r="K9" s="4">
        <f>IF(B9=0,1,0)</f>
        <v>1</v>
      </c>
    </row>
    <row r="10" spans="1:12" ht="18.75" x14ac:dyDescent="0.3">
      <c r="A10" s="58" t="s">
        <v>234</v>
      </c>
      <c r="B10" s="59">
        <f>Heesters!AE121</f>
        <v>0</v>
      </c>
      <c r="C10" s="11"/>
      <c r="D10" s="7"/>
      <c r="E10" s="7"/>
      <c r="F10" s="7"/>
      <c r="G10" s="7"/>
      <c r="H10" s="7"/>
      <c r="I10" s="30"/>
      <c r="K10" s="4">
        <f t="shared" ref="K10:K13" si="0">IF(B10=0,1,0)</f>
        <v>1</v>
      </c>
    </row>
    <row r="11" spans="1:12" ht="18.75" x14ac:dyDescent="0.3">
      <c r="A11" s="58" t="s">
        <v>235</v>
      </c>
      <c r="B11" s="59">
        <f>Solitairen!L32</f>
        <v>0</v>
      </c>
      <c r="C11" s="11"/>
      <c r="D11" s="7"/>
      <c r="E11" s="7"/>
      <c r="F11" s="7"/>
      <c r="G11" s="7"/>
      <c r="H11" s="7"/>
      <c r="I11" s="30"/>
      <c r="K11" s="4">
        <f t="shared" si="0"/>
        <v>1</v>
      </c>
    </row>
    <row r="12" spans="1:12" ht="18.75" x14ac:dyDescent="0.3">
      <c r="A12" s="58" t="s">
        <v>316</v>
      </c>
      <c r="B12" s="59">
        <f>'Bos&amp;Haagplantsoen'!L39</f>
        <v>0</v>
      </c>
      <c r="C12" s="11"/>
      <c r="D12" s="7"/>
      <c r="E12" s="7"/>
      <c r="F12" s="7"/>
      <c r="G12" s="8"/>
      <c r="H12" s="7"/>
      <c r="I12" s="30"/>
      <c r="K12" s="4">
        <f t="shared" si="0"/>
        <v>1</v>
      </c>
    </row>
    <row r="13" spans="1:12" ht="19.5" thickBot="1" x14ac:dyDescent="0.35">
      <c r="A13" s="61" t="s">
        <v>236</v>
      </c>
      <c r="B13" s="62" cm="1">
        <f t="array" ref="B13:D13">'Vaste planten'!L52:N52</f>
        <v>0</v>
      </c>
      <c r="C13" s="34">
        <v>0</v>
      </c>
      <c r="D13" s="35">
        <v>0</v>
      </c>
      <c r="E13" s="35"/>
      <c r="F13" s="35"/>
      <c r="G13" s="37"/>
      <c r="H13" s="35"/>
      <c r="I13" s="39"/>
      <c r="K13" s="4">
        <f t="shared" si="0"/>
        <v>1</v>
      </c>
    </row>
    <row r="14" spans="1:12" ht="15.75" thickBot="1" x14ac:dyDescent="0.3"/>
    <row r="15" spans="1:12" ht="19.5" thickBot="1" x14ac:dyDescent="0.35">
      <c r="A15" s="63" t="s">
        <v>237</v>
      </c>
      <c r="B15" s="64">
        <f>SUM(B9:B14)</f>
        <v>0</v>
      </c>
    </row>
    <row r="17" spans="1:9" ht="15.75" x14ac:dyDescent="0.25">
      <c r="A17" s="60" t="s">
        <v>238</v>
      </c>
    </row>
    <row r="20" spans="1:9" ht="42.75" customHeight="1" x14ac:dyDescent="0.25">
      <c r="A20" s="91" t="s">
        <v>396</v>
      </c>
      <c r="B20" s="91"/>
      <c r="C20" s="91"/>
      <c r="D20" s="91"/>
      <c r="E20" s="91"/>
      <c r="F20" s="91"/>
      <c r="G20" s="91"/>
      <c r="H20" s="91"/>
      <c r="I20" s="91"/>
    </row>
    <row r="21" spans="1:9" ht="32.25" customHeight="1" x14ac:dyDescent="0.25">
      <c r="A21" s="83" t="s">
        <v>395</v>
      </c>
      <c r="B21" s="83"/>
      <c r="C21" s="83"/>
      <c r="D21" s="83"/>
      <c r="E21" s="83"/>
      <c r="F21" s="83"/>
      <c r="G21" s="83"/>
      <c r="H21" s="83"/>
      <c r="I21" s="83"/>
    </row>
    <row r="25" spans="1:9" x14ac:dyDescent="0.25">
      <c r="A25" t="s">
        <v>351</v>
      </c>
      <c r="B25" s="84"/>
      <c r="C25" s="84"/>
      <c r="D25" s="84"/>
      <c r="E25" s="84"/>
      <c r="F25" s="84"/>
      <c r="G25" s="84"/>
    </row>
    <row r="27" spans="1:9" x14ac:dyDescent="0.25">
      <c r="A27" t="s">
        <v>352</v>
      </c>
      <c r="B27" s="84"/>
      <c r="C27" s="84"/>
      <c r="D27" s="84"/>
      <c r="E27" s="84"/>
      <c r="F27" s="84"/>
      <c r="G27" s="84"/>
    </row>
    <row r="30" spans="1:9" ht="51.75" customHeight="1" x14ac:dyDescent="0.25">
      <c r="A30" t="s">
        <v>353</v>
      </c>
      <c r="B30" s="82"/>
      <c r="C30" s="82"/>
      <c r="D30" s="82"/>
      <c r="E30" s="82"/>
      <c r="F30" s="82"/>
      <c r="G30" s="82"/>
    </row>
    <row r="1048576" spans="8:8" x14ac:dyDescent="0.25">
      <c r="H1048576" s="7"/>
    </row>
  </sheetData>
  <sheetProtection algorithmName="SHA-512" hashValue="hALGsAfDRz6VYH+eeDfZMhKdGDZwPIWWx7dstsswXRJxiCQwngO6KJ9ACVrV8063WSRsK5sRu8xOmyUqQOnSWQ==" saltValue="BrBAqpnivgTjqa1IwmAcLA==" spinCount="100000" sheet="1" selectLockedCells="1" autoFilter="0"/>
  <mergeCells count="9">
    <mergeCell ref="B30:G30"/>
    <mergeCell ref="A21:I21"/>
    <mergeCell ref="B25:G25"/>
    <mergeCell ref="B27:G27"/>
    <mergeCell ref="B1:E2"/>
    <mergeCell ref="B4:E4"/>
    <mergeCell ref="C7:E7"/>
    <mergeCell ref="F7:G7"/>
    <mergeCell ref="A20:I20"/>
  </mergeCells>
  <conditionalFormatting sqref="A5:XFD14 A4:B4 A32:XFD1048576 A1:B1 H1:XFD2 A2 A3:XFD3 F4:XFD4 A15:C15 E15:XFD15 A16:XFD19">
    <cfRule type="cellIs" dxfId="166" priority="23" operator="equal">
      <formula>0</formula>
    </cfRule>
  </conditionalFormatting>
  <conditionalFormatting sqref="B1 F1 F2:G2">
    <cfRule type="cellIs" dxfId="165" priority="15" operator="equal">
      <formula>"nog niet alle prijzen per eenheid ingevuld"</formula>
    </cfRule>
  </conditionalFormatting>
  <conditionalFormatting sqref="B4">
    <cfRule type="cellIs" dxfId="164" priority="16" operator="notEqual">
      <formula>0</formula>
    </cfRule>
    <cfRule type="cellIs" dxfId="163" priority="17" operator="equal">
      <formula>"x"</formula>
    </cfRule>
  </conditionalFormatting>
  <conditionalFormatting sqref="B25:G25 B27:G27">
    <cfRule type="cellIs" dxfId="162" priority="1" operator="notEqual">
      <formula>0</formula>
    </cfRule>
  </conditionalFormatting>
  <conditionalFormatting sqref="E9:E13">
    <cfRule type="cellIs" dxfId="161" priority="22" operator="notEqual">
      <formula>0</formula>
    </cfRule>
    <cfRule type="cellIs" dxfId="160" priority="26" operator="equal">
      <formula>"x"</formula>
    </cfRule>
  </conditionalFormatting>
  <conditionalFormatting sqref="G9:G11">
    <cfRule type="cellIs" dxfId="159" priority="18" operator="notEqual">
      <formula>0</formula>
    </cfRule>
    <cfRule type="cellIs" dxfId="158" priority="19" operator="equal">
      <formula>"x"</formula>
    </cfRule>
  </conditionalFormatting>
  <conditionalFormatting sqref="G9:G13">
    <cfRule type="cellIs" dxfId="157" priority="24" operator="equal">
      <formula>"x"</formula>
    </cfRule>
  </conditionalFormatting>
  <conditionalFormatting sqref="H9:H13">
    <cfRule type="cellIs" dxfId="156" priority="3" operator="notEqual">
      <formula>0</formula>
    </cfRule>
    <cfRule type="cellIs" dxfId="155" priority="4" operator="equal">
      <formula>"x"</formula>
    </cfRule>
  </conditionalFormatting>
  <conditionalFormatting sqref="H1048576">
    <cfRule type="cellIs" dxfId="154" priority="6" operator="notEqual">
      <formula>0</formula>
    </cfRule>
    <cfRule type="cellIs" dxfId="153" priority="7" operator="equal">
      <formula>"x"</formula>
    </cfRule>
  </conditionalFormatting>
  <conditionalFormatting sqref="J20:XFD21 A22:XFD24 A25:B25 H25:XFD25 A26:XFD26 A27:B27 H27:XFD27 A28:XFD29 A30:B30 H30:XFD30 A31:XFD31">
    <cfRule type="cellIs" dxfId="152" priority="2" operator="equal">
      <formula>0</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9186-EDCF-4E96-ADD1-A0879855E205}">
  <dimension ref="A1:S120"/>
  <sheetViews>
    <sheetView showGridLines="0" workbookViewId="0">
      <pane ySplit="9" topLeftCell="A10" activePane="bottomLeft" state="frozen"/>
      <selection activeCell="B4" sqref="B4:E4"/>
      <selection pane="bottomLeft" activeCell="B4" sqref="B4:I4"/>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9.140625" style="4" hidden="1" customWidth="1"/>
    <col min="19" max="19" width="9.140625" hidden="1" customWidth="1"/>
  </cols>
  <sheetData>
    <row r="1" spans="1:19" x14ac:dyDescent="0.25">
      <c r="A1" s="14" t="s">
        <v>116</v>
      </c>
      <c r="B1" s="85" t="str">
        <f>IF(S8=0,"prijslijst volledig ingevuld","NOG NIET ALLE PRIJZEN PER EENHEID INGEVULD")</f>
        <v>NOG NIET ALLE PRIJZEN PER EENHEID INGEVULD</v>
      </c>
      <c r="C1" s="85"/>
      <c r="D1" s="85"/>
      <c r="E1" s="85"/>
      <c r="F1" s="85"/>
      <c r="G1" s="85"/>
      <c r="H1" s="85"/>
      <c r="I1" s="85"/>
      <c r="J1" s="24"/>
      <c r="K1" s="24"/>
      <c r="L1" s="15"/>
      <c r="M1" s="15"/>
      <c r="N1" s="16"/>
    </row>
    <row r="2" spans="1:19" x14ac:dyDescent="0.25">
      <c r="A2" s="17" t="s">
        <v>0</v>
      </c>
      <c r="B2" s="86"/>
      <c r="C2" s="86"/>
      <c r="D2" s="86"/>
      <c r="E2" s="86"/>
      <c r="F2" s="86"/>
      <c r="G2" s="86"/>
      <c r="H2" s="86"/>
      <c r="I2" s="86"/>
      <c r="J2" s="25"/>
      <c r="K2" s="25"/>
      <c r="L2" s="25"/>
      <c r="N2" s="18"/>
    </row>
    <row r="3" spans="1:19" x14ac:dyDescent="0.25">
      <c r="A3" s="19"/>
      <c r="C3"/>
      <c r="N3" s="18"/>
    </row>
    <row r="4" spans="1:19" x14ac:dyDescent="0.25">
      <c r="A4" s="17" t="s">
        <v>117</v>
      </c>
      <c r="B4" s="98"/>
      <c r="C4" s="98"/>
      <c r="D4" s="98"/>
      <c r="E4" s="98"/>
      <c r="F4" s="98"/>
      <c r="G4" s="98"/>
      <c r="H4" s="98"/>
      <c r="I4" s="98"/>
      <c r="N4" s="18"/>
    </row>
    <row r="5" spans="1:19" x14ac:dyDescent="0.25">
      <c r="A5" s="19"/>
      <c r="C5"/>
      <c r="N5" s="18"/>
    </row>
    <row r="6" spans="1:19" ht="15.75" thickBot="1" x14ac:dyDescent="0.3">
      <c r="A6" s="43">
        <v>46269</v>
      </c>
      <c r="B6" s="20"/>
      <c r="C6" s="20"/>
      <c r="D6" s="20"/>
      <c r="E6" s="21"/>
      <c r="F6" s="22"/>
      <c r="G6" s="20"/>
      <c r="H6" s="21"/>
      <c r="I6" s="20"/>
      <c r="J6" s="20"/>
      <c r="K6" s="21"/>
      <c r="L6" s="20"/>
      <c r="M6" s="20"/>
      <c r="N6" s="23"/>
    </row>
    <row r="7" spans="1:19" x14ac:dyDescent="0.25">
      <c r="A7" s="26" t="s">
        <v>1</v>
      </c>
      <c r="B7" s="27" t="s">
        <v>2</v>
      </c>
      <c r="C7" s="27" t="s">
        <v>3</v>
      </c>
      <c r="D7" s="95" t="s">
        <v>4</v>
      </c>
      <c r="E7" s="96"/>
      <c r="F7" s="97"/>
      <c r="G7" s="96" t="s">
        <v>5</v>
      </c>
      <c r="H7" s="96"/>
      <c r="I7" s="96"/>
      <c r="J7" s="95" t="s">
        <v>6</v>
      </c>
      <c r="K7" s="96"/>
      <c r="L7" s="97"/>
      <c r="M7" s="27"/>
      <c r="N7" s="28" t="s">
        <v>7</v>
      </c>
    </row>
    <row r="8" spans="1:19" ht="32.25" customHeight="1" x14ac:dyDescent="0.25">
      <c r="A8" s="26"/>
      <c r="B8" s="27"/>
      <c r="C8" s="27"/>
      <c r="D8" s="9" t="s">
        <v>8</v>
      </c>
      <c r="E8" s="10"/>
      <c r="F8" s="42" t="s">
        <v>9</v>
      </c>
      <c r="G8" s="27" t="s">
        <v>8</v>
      </c>
      <c r="H8" s="10"/>
      <c r="I8" s="42" t="s">
        <v>9</v>
      </c>
      <c r="J8" s="9" t="s">
        <v>8</v>
      </c>
      <c r="K8" s="10"/>
      <c r="L8" s="42" t="s">
        <v>9</v>
      </c>
      <c r="M8" s="27"/>
      <c r="N8" s="28"/>
      <c r="P8" s="4">
        <f>SUM(P10:P114)</f>
        <v>105</v>
      </c>
      <c r="Q8" s="4">
        <f>SUM(Q10:Q114)</f>
        <v>9</v>
      </c>
      <c r="R8" s="4">
        <f>SUM(R10:R114)</f>
        <v>24</v>
      </c>
      <c r="S8">
        <f>R8+Q8+P8</f>
        <v>138</v>
      </c>
    </row>
    <row r="9" spans="1:19" x14ac:dyDescent="0.25">
      <c r="A9" s="26"/>
      <c r="B9" s="27"/>
      <c r="C9" s="27"/>
      <c r="D9" s="9"/>
      <c r="E9" s="10"/>
      <c r="F9" s="42"/>
      <c r="G9" s="27"/>
      <c r="H9" s="10"/>
      <c r="I9" s="54"/>
      <c r="J9" s="9"/>
      <c r="K9" s="10"/>
      <c r="L9" s="42"/>
      <c r="M9" s="27"/>
      <c r="N9" s="28"/>
    </row>
    <row r="10" spans="1:19" x14ac:dyDescent="0.25">
      <c r="A10" s="29" t="s">
        <v>10</v>
      </c>
      <c r="B10" s="5" t="s">
        <v>11</v>
      </c>
      <c r="C10" s="6" t="s">
        <v>12</v>
      </c>
      <c r="D10" s="11">
        <v>10</v>
      </c>
      <c r="E10" s="7" t="s">
        <v>12</v>
      </c>
      <c r="F10" s="13"/>
      <c r="G10" s="5"/>
      <c r="H10" s="7"/>
      <c r="I10" s="8"/>
      <c r="J10" s="11">
        <v>5</v>
      </c>
      <c r="K10" s="7" t="s">
        <v>12</v>
      </c>
      <c r="L10" s="13"/>
      <c r="M10" s="40"/>
      <c r="N10" s="30">
        <f t="shared" ref="N10:N73" si="0">(F10*D10)+(I10*G10)+(L10*J10)</f>
        <v>0</v>
      </c>
      <c r="P10" s="4">
        <f>IF(D10=0,0,(IF(F10=0,1,0)))</f>
        <v>1</v>
      </c>
      <c r="Q10" s="4">
        <f>IF(G10=0,0,(IF(I10=0,1,0)))</f>
        <v>0</v>
      </c>
      <c r="R10" s="4">
        <f>IF(J10=0,0,(IF(L10=0,1,0)))</f>
        <v>1</v>
      </c>
    </row>
    <row r="11" spans="1:19" x14ac:dyDescent="0.25">
      <c r="A11" s="29" t="s">
        <v>13</v>
      </c>
      <c r="B11" s="5" t="s">
        <v>11</v>
      </c>
      <c r="C11" s="6" t="s">
        <v>12</v>
      </c>
      <c r="D11" s="11">
        <v>25</v>
      </c>
      <c r="E11" s="7" t="s">
        <v>12</v>
      </c>
      <c r="F11" s="13"/>
      <c r="G11" s="5"/>
      <c r="H11" s="7"/>
      <c r="I11" s="8"/>
      <c r="J11" s="11">
        <v>25</v>
      </c>
      <c r="K11" s="7" t="s">
        <v>12</v>
      </c>
      <c r="L11" s="13"/>
      <c r="M11" s="40"/>
      <c r="N11" s="30">
        <f t="shared" si="0"/>
        <v>0</v>
      </c>
      <c r="P11" s="4">
        <f t="shared" ref="P11:P75" si="1">IF(D11=0,0,(IF(F11=0,1,0)))</f>
        <v>1</v>
      </c>
      <c r="Q11" s="4">
        <f t="shared" ref="Q11:Q75" si="2">IF(G11=0,0,(IF(I11=0,1,0)))</f>
        <v>0</v>
      </c>
      <c r="R11" s="4">
        <f t="shared" ref="R11:R75" si="3">IF(J11=0,0,(IF(L11=0,1,0)))</f>
        <v>1</v>
      </c>
    </row>
    <row r="12" spans="1:19" x14ac:dyDescent="0.25">
      <c r="A12" s="29" t="s">
        <v>14</v>
      </c>
      <c r="B12" s="5" t="s">
        <v>11</v>
      </c>
      <c r="C12" s="6" t="s">
        <v>12</v>
      </c>
      <c r="D12" s="11">
        <v>10</v>
      </c>
      <c r="E12" s="7" t="s">
        <v>12</v>
      </c>
      <c r="F12" s="13"/>
      <c r="G12" s="5"/>
      <c r="H12" s="7"/>
      <c r="I12" s="8"/>
      <c r="J12" s="11">
        <v>5</v>
      </c>
      <c r="K12" s="7" t="s">
        <v>12</v>
      </c>
      <c r="L12" s="13"/>
      <c r="M12" s="40"/>
      <c r="N12" s="30">
        <f t="shared" si="0"/>
        <v>0</v>
      </c>
      <c r="P12" s="4">
        <f t="shared" si="1"/>
        <v>1</v>
      </c>
      <c r="Q12" s="4">
        <f t="shared" si="2"/>
        <v>0</v>
      </c>
      <c r="R12" s="4">
        <f t="shared" si="3"/>
        <v>1</v>
      </c>
    </row>
    <row r="13" spans="1:19" x14ac:dyDescent="0.25">
      <c r="A13" s="29" t="s">
        <v>15</v>
      </c>
      <c r="B13" s="5" t="s">
        <v>11</v>
      </c>
      <c r="C13" s="6" t="s">
        <v>12</v>
      </c>
      <c r="D13" s="11">
        <v>10</v>
      </c>
      <c r="E13" s="7" t="s">
        <v>12</v>
      </c>
      <c r="F13" s="13"/>
      <c r="G13" s="5"/>
      <c r="H13" s="7"/>
      <c r="I13" s="8"/>
      <c r="J13" s="11"/>
      <c r="K13" s="7"/>
      <c r="L13" s="12"/>
      <c r="M13" s="40"/>
      <c r="N13" s="30">
        <f t="shared" si="0"/>
        <v>0</v>
      </c>
      <c r="P13" s="4">
        <f t="shared" si="1"/>
        <v>1</v>
      </c>
      <c r="Q13" s="4">
        <f t="shared" si="2"/>
        <v>0</v>
      </c>
      <c r="R13" s="4">
        <f t="shared" si="3"/>
        <v>0</v>
      </c>
    </row>
    <row r="14" spans="1:19" x14ac:dyDescent="0.25">
      <c r="A14" s="29" t="s">
        <v>16</v>
      </c>
      <c r="B14" s="5" t="s">
        <v>11</v>
      </c>
      <c r="C14" s="6" t="s">
        <v>12</v>
      </c>
      <c r="D14" s="11">
        <v>10</v>
      </c>
      <c r="E14" s="7" t="s">
        <v>12</v>
      </c>
      <c r="F14" s="13"/>
      <c r="G14" s="5"/>
      <c r="H14" s="7"/>
      <c r="I14" s="8"/>
      <c r="J14" s="11"/>
      <c r="K14" s="7"/>
      <c r="L14" s="12"/>
      <c r="M14" s="40"/>
      <c r="N14" s="30">
        <f t="shared" si="0"/>
        <v>0</v>
      </c>
      <c r="P14" s="4">
        <f t="shared" si="1"/>
        <v>1</v>
      </c>
      <c r="Q14" s="4">
        <f t="shared" si="2"/>
        <v>0</v>
      </c>
      <c r="R14" s="4">
        <f t="shared" si="3"/>
        <v>0</v>
      </c>
    </row>
    <row r="15" spans="1:19" x14ac:dyDescent="0.25">
      <c r="A15" s="29" t="s">
        <v>17</v>
      </c>
      <c r="B15" s="5" t="s">
        <v>11</v>
      </c>
      <c r="C15" s="6" t="s">
        <v>12</v>
      </c>
      <c r="D15" s="11">
        <v>10</v>
      </c>
      <c r="E15" s="7" t="s">
        <v>12</v>
      </c>
      <c r="F15" s="13"/>
      <c r="G15" s="5"/>
      <c r="H15" s="7"/>
      <c r="I15" s="8"/>
      <c r="J15" s="11"/>
      <c r="K15" s="7"/>
      <c r="L15" s="12"/>
      <c r="M15" s="40"/>
      <c r="N15" s="30">
        <f t="shared" si="0"/>
        <v>0</v>
      </c>
      <c r="P15" s="4">
        <f t="shared" si="1"/>
        <v>1</v>
      </c>
      <c r="Q15" s="4">
        <f t="shared" si="2"/>
        <v>0</v>
      </c>
      <c r="R15" s="4">
        <f t="shared" si="3"/>
        <v>0</v>
      </c>
    </row>
    <row r="16" spans="1:19" x14ac:dyDescent="0.25">
      <c r="A16" s="29" t="s">
        <v>18</v>
      </c>
      <c r="B16" s="5" t="s">
        <v>11</v>
      </c>
      <c r="C16" s="6" t="s">
        <v>12</v>
      </c>
      <c r="D16" s="11">
        <v>50</v>
      </c>
      <c r="E16" s="7" t="s">
        <v>12</v>
      </c>
      <c r="F16" s="13"/>
      <c r="G16" s="5"/>
      <c r="H16" s="7"/>
      <c r="I16" s="8"/>
      <c r="J16" s="11">
        <v>25</v>
      </c>
      <c r="K16" s="7" t="s">
        <v>12</v>
      </c>
      <c r="L16" s="13"/>
      <c r="M16" s="40"/>
      <c r="N16" s="30">
        <f t="shared" si="0"/>
        <v>0</v>
      </c>
      <c r="P16" s="4">
        <f t="shared" si="1"/>
        <v>1</v>
      </c>
      <c r="Q16" s="4">
        <f t="shared" si="2"/>
        <v>0</v>
      </c>
      <c r="R16" s="4">
        <f t="shared" si="3"/>
        <v>1</v>
      </c>
    </row>
    <row r="17" spans="1:18" x14ac:dyDescent="0.25">
      <c r="A17" s="29" t="s">
        <v>19</v>
      </c>
      <c r="B17" s="5" t="s">
        <v>11</v>
      </c>
      <c r="C17" s="6" t="s">
        <v>12</v>
      </c>
      <c r="D17" s="11">
        <v>25</v>
      </c>
      <c r="E17" s="7" t="s">
        <v>12</v>
      </c>
      <c r="F17" s="13"/>
      <c r="G17" s="5"/>
      <c r="H17" s="7"/>
      <c r="I17" s="8"/>
      <c r="J17" s="11">
        <v>25</v>
      </c>
      <c r="K17" s="7" t="s">
        <v>12</v>
      </c>
      <c r="L17" s="13"/>
      <c r="M17" s="40"/>
      <c r="N17" s="30">
        <f t="shared" si="0"/>
        <v>0</v>
      </c>
      <c r="P17" s="4">
        <f t="shared" si="1"/>
        <v>1</v>
      </c>
      <c r="Q17" s="4">
        <f t="shared" si="2"/>
        <v>0</v>
      </c>
      <c r="R17" s="4">
        <f t="shared" si="3"/>
        <v>1</v>
      </c>
    </row>
    <row r="18" spans="1:18" x14ac:dyDescent="0.25">
      <c r="A18" s="29" t="s">
        <v>20</v>
      </c>
      <c r="B18" s="5" t="s">
        <v>11</v>
      </c>
      <c r="C18" s="6" t="s">
        <v>12</v>
      </c>
      <c r="D18" s="11">
        <v>25</v>
      </c>
      <c r="E18" s="7" t="s">
        <v>12</v>
      </c>
      <c r="F18" s="13"/>
      <c r="G18" s="5"/>
      <c r="H18" s="7"/>
      <c r="I18" s="8"/>
      <c r="J18" s="11">
        <v>25</v>
      </c>
      <c r="K18" s="7" t="s">
        <v>12</v>
      </c>
      <c r="L18" s="13"/>
      <c r="M18" s="40"/>
      <c r="N18" s="30">
        <f t="shared" si="0"/>
        <v>0</v>
      </c>
      <c r="P18" s="4">
        <f t="shared" si="1"/>
        <v>1</v>
      </c>
      <c r="Q18" s="4">
        <f t="shared" si="2"/>
        <v>0</v>
      </c>
      <c r="R18" s="4">
        <f t="shared" si="3"/>
        <v>1</v>
      </c>
    </row>
    <row r="19" spans="1:18" x14ac:dyDescent="0.25">
      <c r="A19" s="29" t="s">
        <v>21</v>
      </c>
      <c r="B19" s="5" t="s">
        <v>11</v>
      </c>
      <c r="C19" s="6" t="s">
        <v>12</v>
      </c>
      <c r="D19" s="11">
        <v>50</v>
      </c>
      <c r="E19" s="7" t="s">
        <v>12</v>
      </c>
      <c r="F19" s="13"/>
      <c r="G19" s="5"/>
      <c r="H19" s="7"/>
      <c r="I19" s="8"/>
      <c r="J19" s="11">
        <v>25</v>
      </c>
      <c r="K19" s="7" t="s">
        <v>12</v>
      </c>
      <c r="L19" s="13"/>
      <c r="M19" s="40"/>
      <c r="N19" s="30">
        <f t="shared" si="0"/>
        <v>0</v>
      </c>
      <c r="P19" s="4">
        <f t="shared" si="1"/>
        <v>1</v>
      </c>
      <c r="Q19" s="4">
        <f t="shared" si="2"/>
        <v>0</v>
      </c>
      <c r="R19" s="4">
        <f t="shared" si="3"/>
        <v>1</v>
      </c>
    </row>
    <row r="20" spans="1:18" x14ac:dyDescent="0.25">
      <c r="A20" s="29" t="s">
        <v>22</v>
      </c>
      <c r="B20" s="5" t="s">
        <v>11</v>
      </c>
      <c r="C20" s="6" t="s">
        <v>12</v>
      </c>
      <c r="D20" s="11">
        <v>10</v>
      </c>
      <c r="E20" s="7" t="s">
        <v>12</v>
      </c>
      <c r="F20" s="13"/>
      <c r="G20" s="5"/>
      <c r="H20" s="7"/>
      <c r="I20" s="8"/>
      <c r="J20" s="11"/>
      <c r="K20" s="7"/>
      <c r="L20" s="12"/>
      <c r="M20" s="40"/>
      <c r="N20" s="30">
        <f t="shared" si="0"/>
        <v>0</v>
      </c>
      <c r="P20" s="4">
        <f t="shared" si="1"/>
        <v>1</v>
      </c>
      <c r="Q20" s="4">
        <f t="shared" si="2"/>
        <v>0</v>
      </c>
      <c r="R20" s="4">
        <f t="shared" si="3"/>
        <v>0</v>
      </c>
    </row>
    <row r="21" spans="1:18" x14ac:dyDescent="0.25">
      <c r="A21" s="29" t="s">
        <v>23</v>
      </c>
      <c r="B21" s="5" t="s">
        <v>11</v>
      </c>
      <c r="C21" s="6" t="s">
        <v>12</v>
      </c>
      <c r="D21" s="11">
        <v>10</v>
      </c>
      <c r="E21" s="7" t="s">
        <v>12</v>
      </c>
      <c r="F21" s="13"/>
      <c r="G21" s="5"/>
      <c r="H21" s="7"/>
      <c r="I21" s="8"/>
      <c r="J21" s="11">
        <v>5</v>
      </c>
      <c r="K21" s="7" t="s">
        <v>12</v>
      </c>
      <c r="L21" s="13"/>
      <c r="M21" s="40"/>
      <c r="N21" s="30">
        <f t="shared" si="0"/>
        <v>0</v>
      </c>
      <c r="P21" s="4">
        <f t="shared" si="1"/>
        <v>1</v>
      </c>
      <c r="Q21" s="4">
        <f t="shared" si="2"/>
        <v>0</v>
      </c>
      <c r="R21" s="4">
        <f t="shared" si="3"/>
        <v>1</v>
      </c>
    </row>
    <row r="22" spans="1:18" x14ac:dyDescent="0.25">
      <c r="A22" s="29" t="s">
        <v>24</v>
      </c>
      <c r="B22" s="5" t="s">
        <v>11</v>
      </c>
      <c r="C22" s="6" t="s">
        <v>12</v>
      </c>
      <c r="D22" s="11">
        <v>10</v>
      </c>
      <c r="E22" s="7" t="s">
        <v>12</v>
      </c>
      <c r="F22" s="13"/>
      <c r="G22" s="5"/>
      <c r="H22" s="7"/>
      <c r="I22" s="8"/>
      <c r="J22" s="11"/>
      <c r="K22" s="7"/>
      <c r="L22" s="12"/>
      <c r="M22" s="40"/>
      <c r="N22" s="30">
        <f t="shared" si="0"/>
        <v>0</v>
      </c>
      <c r="P22" s="4">
        <f t="shared" si="1"/>
        <v>1</v>
      </c>
      <c r="Q22" s="4">
        <f t="shared" si="2"/>
        <v>0</v>
      </c>
      <c r="R22" s="4">
        <f t="shared" si="3"/>
        <v>0</v>
      </c>
    </row>
    <row r="23" spans="1:18" x14ac:dyDescent="0.25">
      <c r="A23" s="29" t="s">
        <v>25</v>
      </c>
      <c r="B23" s="5" t="s">
        <v>11</v>
      </c>
      <c r="C23" s="6" t="s">
        <v>12</v>
      </c>
      <c r="D23" s="11">
        <v>10</v>
      </c>
      <c r="E23" s="7" t="s">
        <v>12</v>
      </c>
      <c r="F23" s="13"/>
      <c r="G23" s="5"/>
      <c r="H23" s="7"/>
      <c r="I23" s="8"/>
      <c r="J23" s="11"/>
      <c r="K23" s="7"/>
      <c r="L23" s="12"/>
      <c r="M23" s="40"/>
      <c r="N23" s="30">
        <f t="shared" si="0"/>
        <v>0</v>
      </c>
      <c r="P23" s="4">
        <f t="shared" si="1"/>
        <v>1</v>
      </c>
      <c r="Q23" s="4">
        <f t="shared" si="2"/>
        <v>0</v>
      </c>
      <c r="R23" s="4">
        <f t="shared" si="3"/>
        <v>0</v>
      </c>
    </row>
    <row r="24" spans="1:18" x14ac:dyDescent="0.25">
      <c r="A24" s="29" t="s">
        <v>26</v>
      </c>
      <c r="B24" s="5" t="s">
        <v>11</v>
      </c>
      <c r="C24" s="6" t="s">
        <v>12</v>
      </c>
      <c r="D24" s="11">
        <v>10</v>
      </c>
      <c r="E24" s="7" t="s">
        <v>12</v>
      </c>
      <c r="F24" s="13"/>
      <c r="G24" s="5"/>
      <c r="H24" s="7"/>
      <c r="I24" s="8"/>
      <c r="J24" s="11"/>
      <c r="K24" s="7"/>
      <c r="L24" s="12"/>
      <c r="M24" s="40"/>
      <c r="N24" s="30">
        <f t="shared" si="0"/>
        <v>0</v>
      </c>
      <c r="P24" s="4">
        <f t="shared" si="1"/>
        <v>1</v>
      </c>
      <c r="Q24" s="4">
        <f t="shared" si="2"/>
        <v>0</v>
      </c>
      <c r="R24" s="4">
        <f t="shared" si="3"/>
        <v>0</v>
      </c>
    </row>
    <row r="25" spans="1:18" x14ac:dyDescent="0.25">
      <c r="A25" s="29" t="s">
        <v>27</v>
      </c>
      <c r="B25" s="5" t="s">
        <v>11</v>
      </c>
      <c r="C25" s="6" t="s">
        <v>12</v>
      </c>
      <c r="D25" s="11">
        <v>25</v>
      </c>
      <c r="E25" s="7" t="s">
        <v>12</v>
      </c>
      <c r="F25" s="13"/>
      <c r="G25" s="5"/>
      <c r="H25" s="7"/>
      <c r="I25" s="8"/>
      <c r="J25" s="11"/>
      <c r="K25" s="7"/>
      <c r="L25" s="12"/>
      <c r="M25" s="40"/>
      <c r="N25" s="30">
        <f t="shared" si="0"/>
        <v>0</v>
      </c>
      <c r="P25" s="4">
        <f t="shared" si="1"/>
        <v>1</v>
      </c>
      <c r="Q25" s="4">
        <f t="shared" si="2"/>
        <v>0</v>
      </c>
      <c r="R25" s="4">
        <f t="shared" si="3"/>
        <v>0</v>
      </c>
    </row>
    <row r="26" spans="1:18" x14ac:dyDescent="0.25">
      <c r="A26" s="29" t="s">
        <v>28</v>
      </c>
      <c r="B26" s="5" t="s">
        <v>11</v>
      </c>
      <c r="C26" s="6" t="s">
        <v>12</v>
      </c>
      <c r="D26" s="11">
        <v>10</v>
      </c>
      <c r="E26" s="7" t="s">
        <v>12</v>
      </c>
      <c r="F26" s="13"/>
      <c r="G26" s="5"/>
      <c r="H26" s="7"/>
      <c r="I26" s="8"/>
      <c r="J26" s="11"/>
      <c r="K26" s="7"/>
      <c r="L26" s="12"/>
      <c r="M26" s="40"/>
      <c r="N26" s="30">
        <f t="shared" si="0"/>
        <v>0</v>
      </c>
      <c r="P26" s="4">
        <f t="shared" si="1"/>
        <v>1</v>
      </c>
      <c r="Q26" s="4">
        <f t="shared" si="2"/>
        <v>0</v>
      </c>
      <c r="R26" s="4">
        <f t="shared" si="3"/>
        <v>0</v>
      </c>
    </row>
    <row r="27" spans="1:18" x14ac:dyDescent="0.25">
      <c r="A27" s="29" t="s">
        <v>29</v>
      </c>
      <c r="B27" s="5" t="s">
        <v>11</v>
      </c>
      <c r="C27" s="6" t="s">
        <v>12</v>
      </c>
      <c r="D27" s="11">
        <v>20</v>
      </c>
      <c r="E27" s="7" t="s">
        <v>12</v>
      </c>
      <c r="F27" s="13"/>
      <c r="G27" s="5"/>
      <c r="H27" s="7"/>
      <c r="I27" s="8"/>
      <c r="J27" s="11"/>
      <c r="K27" s="7"/>
      <c r="L27" s="12"/>
      <c r="M27" s="40"/>
      <c r="N27" s="30">
        <f t="shared" si="0"/>
        <v>0</v>
      </c>
      <c r="P27" s="4">
        <f t="shared" si="1"/>
        <v>1</v>
      </c>
      <c r="Q27" s="4">
        <f t="shared" si="2"/>
        <v>0</v>
      </c>
      <c r="R27" s="4">
        <f t="shared" si="3"/>
        <v>0</v>
      </c>
    </row>
    <row r="28" spans="1:18" x14ac:dyDescent="0.25">
      <c r="A28" s="29" t="s">
        <v>30</v>
      </c>
      <c r="B28" s="5" t="s">
        <v>11</v>
      </c>
      <c r="C28" s="6" t="s">
        <v>12</v>
      </c>
      <c r="D28" s="11">
        <v>20</v>
      </c>
      <c r="E28" s="7" t="s">
        <v>12</v>
      </c>
      <c r="F28" s="13"/>
      <c r="G28" s="5"/>
      <c r="H28" s="7"/>
      <c r="I28" s="8"/>
      <c r="J28" s="11"/>
      <c r="K28" s="7"/>
      <c r="L28" s="12"/>
      <c r="M28" s="40"/>
      <c r="N28" s="30">
        <f t="shared" si="0"/>
        <v>0</v>
      </c>
      <c r="P28" s="4">
        <f t="shared" si="1"/>
        <v>1</v>
      </c>
      <c r="Q28" s="4">
        <f t="shared" si="2"/>
        <v>0</v>
      </c>
      <c r="R28" s="4">
        <f t="shared" si="3"/>
        <v>0</v>
      </c>
    </row>
    <row r="29" spans="1:18" x14ac:dyDescent="0.25">
      <c r="A29" s="29" t="s">
        <v>31</v>
      </c>
      <c r="B29" s="5" t="s">
        <v>11</v>
      </c>
      <c r="C29" s="6" t="s">
        <v>12</v>
      </c>
      <c r="D29" s="11">
        <v>25</v>
      </c>
      <c r="E29" s="7" t="s">
        <v>12</v>
      </c>
      <c r="F29" s="13"/>
      <c r="G29" s="5"/>
      <c r="H29" s="7"/>
      <c r="I29" s="8"/>
      <c r="J29" s="11"/>
      <c r="K29" s="7"/>
      <c r="L29" s="12"/>
      <c r="M29" s="40"/>
      <c r="N29" s="30">
        <f t="shared" si="0"/>
        <v>0</v>
      </c>
      <c r="P29" s="4">
        <f t="shared" si="1"/>
        <v>1</v>
      </c>
      <c r="Q29" s="4">
        <f t="shared" si="2"/>
        <v>0</v>
      </c>
      <c r="R29" s="4">
        <f t="shared" si="3"/>
        <v>0</v>
      </c>
    </row>
    <row r="30" spans="1:18" x14ac:dyDescent="0.25">
      <c r="A30" s="29" t="s">
        <v>32</v>
      </c>
      <c r="B30" s="5" t="s">
        <v>11</v>
      </c>
      <c r="C30" s="6" t="s">
        <v>12</v>
      </c>
      <c r="D30" s="11">
        <v>25</v>
      </c>
      <c r="E30" s="7" t="s">
        <v>12</v>
      </c>
      <c r="F30" s="13"/>
      <c r="G30" s="5"/>
      <c r="H30" s="7"/>
      <c r="I30" s="8"/>
      <c r="J30" s="11">
        <v>10</v>
      </c>
      <c r="K30" s="7" t="s">
        <v>12</v>
      </c>
      <c r="L30" s="13"/>
      <c r="M30" s="40"/>
      <c r="N30" s="30">
        <f t="shared" si="0"/>
        <v>0</v>
      </c>
      <c r="P30" s="4">
        <f t="shared" si="1"/>
        <v>1</v>
      </c>
      <c r="Q30" s="4">
        <f t="shared" si="2"/>
        <v>0</v>
      </c>
      <c r="R30" s="4">
        <f t="shared" si="3"/>
        <v>1</v>
      </c>
    </row>
    <row r="31" spans="1:18" x14ac:dyDescent="0.25">
      <c r="A31" s="29" t="s">
        <v>33</v>
      </c>
      <c r="B31" s="5" t="s">
        <v>11</v>
      </c>
      <c r="C31" s="6" t="s">
        <v>12</v>
      </c>
      <c r="D31" s="11">
        <v>20</v>
      </c>
      <c r="E31" s="7" t="s">
        <v>12</v>
      </c>
      <c r="F31" s="13"/>
      <c r="G31" s="5"/>
      <c r="H31" s="7"/>
      <c r="I31" s="8"/>
      <c r="J31" s="11"/>
      <c r="K31" s="7"/>
      <c r="L31" s="12"/>
      <c r="M31" s="40"/>
      <c r="N31" s="30">
        <f t="shared" si="0"/>
        <v>0</v>
      </c>
      <c r="P31" s="4">
        <f t="shared" si="1"/>
        <v>1</v>
      </c>
      <c r="Q31" s="4">
        <f t="shared" si="2"/>
        <v>0</v>
      </c>
      <c r="R31" s="4">
        <f t="shared" si="3"/>
        <v>0</v>
      </c>
    </row>
    <row r="32" spans="1:18" x14ac:dyDescent="0.25">
      <c r="A32" s="29" t="s">
        <v>34</v>
      </c>
      <c r="B32" s="5" t="s">
        <v>11</v>
      </c>
      <c r="C32" s="6" t="s">
        <v>12</v>
      </c>
      <c r="D32" s="11">
        <v>100</v>
      </c>
      <c r="E32" s="7" t="s">
        <v>12</v>
      </c>
      <c r="F32" s="13"/>
      <c r="G32" s="5"/>
      <c r="H32" s="7"/>
      <c r="I32" s="8"/>
      <c r="J32" s="11">
        <v>50</v>
      </c>
      <c r="K32" s="7" t="s">
        <v>12</v>
      </c>
      <c r="L32" s="13"/>
      <c r="M32" s="40"/>
      <c r="N32" s="30">
        <f t="shared" si="0"/>
        <v>0</v>
      </c>
      <c r="P32" s="4">
        <f t="shared" si="1"/>
        <v>1</v>
      </c>
      <c r="Q32" s="4">
        <f t="shared" si="2"/>
        <v>0</v>
      </c>
      <c r="R32" s="4">
        <f t="shared" si="3"/>
        <v>1</v>
      </c>
    </row>
    <row r="33" spans="1:18" x14ac:dyDescent="0.25">
      <c r="A33" s="29" t="s">
        <v>35</v>
      </c>
      <c r="B33" s="5" t="s">
        <v>11</v>
      </c>
      <c r="C33" s="6" t="s">
        <v>12</v>
      </c>
      <c r="D33" s="11">
        <v>20</v>
      </c>
      <c r="E33" s="7" t="s">
        <v>12</v>
      </c>
      <c r="F33" s="13"/>
      <c r="G33" s="5"/>
      <c r="H33" s="7"/>
      <c r="I33" s="8"/>
      <c r="J33" s="11"/>
      <c r="K33" s="7"/>
      <c r="L33" s="12"/>
      <c r="M33" s="40"/>
      <c r="N33" s="30">
        <f t="shared" si="0"/>
        <v>0</v>
      </c>
      <c r="P33" s="4">
        <f t="shared" si="1"/>
        <v>1</v>
      </c>
      <c r="Q33" s="4">
        <f t="shared" si="2"/>
        <v>0</v>
      </c>
      <c r="R33" s="4">
        <f t="shared" si="3"/>
        <v>0</v>
      </c>
    </row>
    <row r="34" spans="1:18" x14ac:dyDescent="0.25">
      <c r="A34" s="29" t="s">
        <v>36</v>
      </c>
      <c r="B34" s="5" t="s">
        <v>11</v>
      </c>
      <c r="C34" s="6" t="s">
        <v>12</v>
      </c>
      <c r="D34" s="11">
        <v>20</v>
      </c>
      <c r="E34" s="7" t="s">
        <v>12</v>
      </c>
      <c r="F34" s="13"/>
      <c r="G34" s="5"/>
      <c r="H34" s="7"/>
      <c r="I34" s="8"/>
      <c r="J34" s="11"/>
      <c r="K34" s="7"/>
      <c r="L34" s="12"/>
      <c r="M34" s="40"/>
      <c r="N34" s="30">
        <f t="shared" si="0"/>
        <v>0</v>
      </c>
      <c r="P34" s="4">
        <f t="shared" si="1"/>
        <v>1</v>
      </c>
      <c r="Q34" s="4">
        <f t="shared" si="2"/>
        <v>0</v>
      </c>
      <c r="R34" s="4">
        <f t="shared" si="3"/>
        <v>0</v>
      </c>
    </row>
    <row r="35" spans="1:18" x14ac:dyDescent="0.25">
      <c r="A35" s="29" t="s">
        <v>37</v>
      </c>
      <c r="B35" s="5" t="s">
        <v>11</v>
      </c>
      <c r="C35" s="6" t="s">
        <v>12</v>
      </c>
      <c r="D35" s="11">
        <v>25</v>
      </c>
      <c r="E35" s="7" t="s">
        <v>12</v>
      </c>
      <c r="F35" s="13"/>
      <c r="G35" s="5"/>
      <c r="H35" s="7"/>
      <c r="I35" s="8"/>
      <c r="J35" s="11">
        <v>10</v>
      </c>
      <c r="K35" s="7" t="s">
        <v>12</v>
      </c>
      <c r="L35" s="13"/>
      <c r="M35" s="40"/>
      <c r="N35" s="30">
        <f t="shared" si="0"/>
        <v>0</v>
      </c>
      <c r="P35" s="4">
        <f t="shared" si="1"/>
        <v>1</v>
      </c>
      <c r="Q35" s="4">
        <f t="shared" si="2"/>
        <v>0</v>
      </c>
      <c r="R35" s="4">
        <f t="shared" si="3"/>
        <v>1</v>
      </c>
    </row>
    <row r="36" spans="1:18" x14ac:dyDescent="0.25">
      <c r="A36" s="29" t="s">
        <v>38</v>
      </c>
      <c r="B36" s="5" t="s">
        <v>11</v>
      </c>
      <c r="C36" s="6" t="s">
        <v>12</v>
      </c>
      <c r="D36" s="11">
        <v>50</v>
      </c>
      <c r="E36" s="7" t="s">
        <v>12</v>
      </c>
      <c r="F36" s="13"/>
      <c r="G36" s="5"/>
      <c r="H36" s="7"/>
      <c r="I36" s="8"/>
      <c r="J36" s="11">
        <v>25</v>
      </c>
      <c r="K36" s="7" t="s">
        <v>12</v>
      </c>
      <c r="L36" s="13"/>
      <c r="M36" s="40"/>
      <c r="N36" s="30">
        <f t="shared" si="0"/>
        <v>0</v>
      </c>
      <c r="P36" s="4">
        <f t="shared" si="1"/>
        <v>1</v>
      </c>
      <c r="Q36" s="4">
        <f t="shared" si="2"/>
        <v>0</v>
      </c>
      <c r="R36" s="4">
        <f t="shared" si="3"/>
        <v>1</v>
      </c>
    </row>
    <row r="37" spans="1:18" x14ac:dyDescent="0.25">
      <c r="A37" s="29" t="s">
        <v>39</v>
      </c>
      <c r="B37" s="5" t="s">
        <v>11</v>
      </c>
      <c r="C37" s="6" t="s">
        <v>12</v>
      </c>
      <c r="D37" s="11">
        <v>25</v>
      </c>
      <c r="E37" s="7" t="s">
        <v>12</v>
      </c>
      <c r="F37" s="13"/>
      <c r="G37" s="5"/>
      <c r="H37" s="7"/>
      <c r="I37" s="8"/>
      <c r="J37" s="11"/>
      <c r="K37" s="7"/>
      <c r="L37" s="12"/>
      <c r="M37" s="40"/>
      <c r="N37" s="30">
        <f t="shared" si="0"/>
        <v>0</v>
      </c>
      <c r="P37" s="4">
        <f t="shared" si="1"/>
        <v>1</v>
      </c>
      <c r="Q37" s="4">
        <f t="shared" si="2"/>
        <v>0</v>
      </c>
      <c r="R37" s="4">
        <f t="shared" si="3"/>
        <v>0</v>
      </c>
    </row>
    <row r="38" spans="1:18" x14ac:dyDescent="0.25">
      <c r="A38" s="29" t="s">
        <v>40</v>
      </c>
      <c r="B38" s="5" t="s">
        <v>11</v>
      </c>
      <c r="C38" s="6" t="s">
        <v>12</v>
      </c>
      <c r="D38" s="11">
        <v>25</v>
      </c>
      <c r="E38" s="7" t="s">
        <v>12</v>
      </c>
      <c r="F38" s="13"/>
      <c r="G38" s="5"/>
      <c r="H38" s="7"/>
      <c r="I38" s="8"/>
      <c r="J38" s="11">
        <v>25</v>
      </c>
      <c r="K38" s="7" t="s">
        <v>12</v>
      </c>
      <c r="L38" s="13"/>
      <c r="M38" s="40"/>
      <c r="N38" s="30">
        <f t="shared" si="0"/>
        <v>0</v>
      </c>
      <c r="P38" s="4">
        <f t="shared" si="1"/>
        <v>1</v>
      </c>
      <c r="Q38" s="4">
        <f t="shared" si="2"/>
        <v>0</v>
      </c>
      <c r="R38" s="4">
        <f t="shared" si="3"/>
        <v>1</v>
      </c>
    </row>
    <row r="39" spans="1:18" x14ac:dyDescent="0.25">
      <c r="A39" s="29" t="s">
        <v>41</v>
      </c>
      <c r="B39" s="5" t="s">
        <v>11</v>
      </c>
      <c r="C39" s="6" t="s">
        <v>12</v>
      </c>
      <c r="D39" s="11">
        <v>50</v>
      </c>
      <c r="E39" s="7" t="s">
        <v>12</v>
      </c>
      <c r="F39" s="13"/>
      <c r="G39" s="5"/>
      <c r="H39" s="7"/>
      <c r="I39" s="8"/>
      <c r="J39" s="11">
        <v>25</v>
      </c>
      <c r="K39" s="7" t="s">
        <v>12</v>
      </c>
      <c r="L39" s="13"/>
      <c r="M39" s="40"/>
      <c r="N39" s="30">
        <f t="shared" si="0"/>
        <v>0</v>
      </c>
      <c r="P39" s="4">
        <f t="shared" si="1"/>
        <v>1</v>
      </c>
      <c r="Q39" s="4">
        <f t="shared" si="2"/>
        <v>0</v>
      </c>
      <c r="R39" s="4">
        <f t="shared" si="3"/>
        <v>1</v>
      </c>
    </row>
    <row r="40" spans="1:18" x14ac:dyDescent="0.25">
      <c r="A40" s="29" t="s">
        <v>42</v>
      </c>
      <c r="B40" s="5" t="s">
        <v>11</v>
      </c>
      <c r="C40" s="6" t="s">
        <v>12</v>
      </c>
      <c r="D40" s="11">
        <v>25</v>
      </c>
      <c r="E40" s="7" t="s">
        <v>12</v>
      </c>
      <c r="F40" s="13"/>
      <c r="G40" s="5"/>
      <c r="H40" s="7"/>
      <c r="I40" s="8"/>
      <c r="J40" s="11">
        <v>25</v>
      </c>
      <c r="K40" s="7" t="s">
        <v>12</v>
      </c>
      <c r="L40" s="13"/>
      <c r="M40" s="40"/>
      <c r="N40" s="30">
        <f t="shared" si="0"/>
        <v>0</v>
      </c>
      <c r="P40" s="4">
        <f t="shared" si="1"/>
        <v>1</v>
      </c>
      <c r="Q40" s="4">
        <f t="shared" si="2"/>
        <v>0</v>
      </c>
      <c r="R40" s="4">
        <f t="shared" si="3"/>
        <v>1</v>
      </c>
    </row>
    <row r="41" spans="1:18" x14ac:dyDescent="0.25">
      <c r="A41" s="29" t="s">
        <v>43</v>
      </c>
      <c r="B41" s="5" t="s">
        <v>11</v>
      </c>
      <c r="C41" s="6" t="s">
        <v>12</v>
      </c>
      <c r="D41" s="11">
        <v>100</v>
      </c>
      <c r="E41" s="7" t="s">
        <v>12</v>
      </c>
      <c r="F41" s="13"/>
      <c r="G41" s="5">
        <v>25</v>
      </c>
      <c r="H41" s="7" t="s">
        <v>12</v>
      </c>
      <c r="I41" s="13"/>
      <c r="J41" s="11">
        <v>50</v>
      </c>
      <c r="K41" s="7" t="s">
        <v>12</v>
      </c>
      <c r="L41" s="13"/>
      <c r="M41" s="40"/>
      <c r="N41" s="30">
        <f t="shared" si="0"/>
        <v>0</v>
      </c>
      <c r="P41" s="4">
        <f t="shared" si="1"/>
        <v>1</v>
      </c>
      <c r="Q41" s="4">
        <f t="shared" si="2"/>
        <v>1</v>
      </c>
      <c r="R41" s="4">
        <f t="shared" si="3"/>
        <v>1</v>
      </c>
    </row>
    <row r="42" spans="1:18" x14ac:dyDescent="0.25">
      <c r="A42" s="29" t="s">
        <v>44</v>
      </c>
      <c r="B42" s="5" t="s">
        <v>11</v>
      </c>
      <c r="C42" s="6" t="s">
        <v>12</v>
      </c>
      <c r="D42" s="11">
        <v>25</v>
      </c>
      <c r="E42" s="7" t="s">
        <v>12</v>
      </c>
      <c r="F42" s="13"/>
      <c r="G42" s="5"/>
      <c r="H42" s="7"/>
      <c r="I42" s="8"/>
      <c r="J42" s="11"/>
      <c r="K42" s="7"/>
      <c r="L42" s="12"/>
      <c r="M42" s="40"/>
      <c r="N42" s="30">
        <f t="shared" si="0"/>
        <v>0</v>
      </c>
      <c r="P42" s="4">
        <f t="shared" si="1"/>
        <v>1</v>
      </c>
      <c r="Q42" s="4">
        <f t="shared" si="2"/>
        <v>0</v>
      </c>
      <c r="R42" s="4">
        <f t="shared" si="3"/>
        <v>0</v>
      </c>
    </row>
    <row r="43" spans="1:18" x14ac:dyDescent="0.25">
      <c r="A43" s="29" t="s">
        <v>45</v>
      </c>
      <c r="B43" s="5" t="s">
        <v>11</v>
      </c>
      <c r="C43" s="6" t="s">
        <v>12</v>
      </c>
      <c r="D43" s="11">
        <v>25</v>
      </c>
      <c r="E43" s="7" t="s">
        <v>12</v>
      </c>
      <c r="F43" s="13"/>
      <c r="G43" s="5">
        <v>25</v>
      </c>
      <c r="H43" s="7" t="s">
        <v>12</v>
      </c>
      <c r="I43" s="13"/>
      <c r="J43" s="11"/>
      <c r="K43" s="7"/>
      <c r="L43" s="12"/>
      <c r="M43" s="40"/>
      <c r="N43" s="30">
        <f t="shared" si="0"/>
        <v>0</v>
      </c>
      <c r="P43" s="4">
        <f t="shared" si="1"/>
        <v>1</v>
      </c>
      <c r="Q43" s="4">
        <f t="shared" si="2"/>
        <v>1</v>
      </c>
      <c r="R43" s="4">
        <f t="shared" si="3"/>
        <v>0</v>
      </c>
    </row>
    <row r="44" spans="1:18" x14ac:dyDescent="0.25">
      <c r="A44" s="29" t="s">
        <v>46</v>
      </c>
      <c r="B44" s="5" t="s">
        <v>11</v>
      </c>
      <c r="C44" s="6" t="s">
        <v>12</v>
      </c>
      <c r="D44" s="11">
        <v>50</v>
      </c>
      <c r="E44" s="7" t="s">
        <v>12</v>
      </c>
      <c r="F44" s="13"/>
      <c r="G44" s="5"/>
      <c r="H44" s="7"/>
      <c r="I44" s="8"/>
      <c r="J44" s="11"/>
      <c r="K44" s="7"/>
      <c r="L44" s="12"/>
      <c r="M44" s="40"/>
      <c r="N44" s="30">
        <f t="shared" si="0"/>
        <v>0</v>
      </c>
      <c r="P44" s="4">
        <f t="shared" si="1"/>
        <v>1</v>
      </c>
      <c r="Q44" s="4">
        <f t="shared" si="2"/>
        <v>0</v>
      </c>
      <c r="R44" s="4">
        <f t="shared" si="3"/>
        <v>0</v>
      </c>
    </row>
    <row r="45" spans="1:18" x14ac:dyDescent="0.25">
      <c r="A45" s="29" t="s">
        <v>47</v>
      </c>
      <c r="B45" s="5" t="s">
        <v>11</v>
      </c>
      <c r="C45" s="6" t="s">
        <v>12</v>
      </c>
      <c r="D45" s="11">
        <v>25</v>
      </c>
      <c r="E45" s="7" t="s">
        <v>12</v>
      </c>
      <c r="F45" s="13"/>
      <c r="G45" s="5"/>
      <c r="H45" s="7"/>
      <c r="I45" s="8"/>
      <c r="J45" s="11"/>
      <c r="K45" s="7"/>
      <c r="L45" s="12"/>
      <c r="M45" s="40"/>
      <c r="N45" s="30">
        <f t="shared" si="0"/>
        <v>0</v>
      </c>
      <c r="P45" s="4">
        <f t="shared" si="1"/>
        <v>1</v>
      </c>
      <c r="Q45" s="4">
        <f t="shared" si="2"/>
        <v>0</v>
      </c>
      <c r="R45" s="4">
        <f t="shared" si="3"/>
        <v>0</v>
      </c>
    </row>
    <row r="46" spans="1:18" x14ac:dyDescent="0.25">
      <c r="A46" s="29" t="s">
        <v>48</v>
      </c>
      <c r="B46" s="5" t="s">
        <v>11</v>
      </c>
      <c r="C46" s="6" t="s">
        <v>12</v>
      </c>
      <c r="D46" s="11">
        <v>25</v>
      </c>
      <c r="E46" s="7" t="s">
        <v>12</v>
      </c>
      <c r="F46" s="13"/>
      <c r="G46" s="5"/>
      <c r="H46" s="7"/>
      <c r="I46" s="8"/>
      <c r="J46" s="11">
        <v>10</v>
      </c>
      <c r="K46" s="7" t="s">
        <v>12</v>
      </c>
      <c r="L46" s="13"/>
      <c r="M46" s="40"/>
      <c r="N46" s="30">
        <f t="shared" si="0"/>
        <v>0</v>
      </c>
      <c r="P46" s="4">
        <f t="shared" si="1"/>
        <v>1</v>
      </c>
      <c r="Q46" s="4">
        <f t="shared" si="2"/>
        <v>0</v>
      </c>
      <c r="R46" s="4">
        <f t="shared" si="3"/>
        <v>1</v>
      </c>
    </row>
    <row r="47" spans="1:18" x14ac:dyDescent="0.25">
      <c r="A47" s="29" t="s">
        <v>49</v>
      </c>
      <c r="B47" s="5" t="s">
        <v>11</v>
      </c>
      <c r="C47" s="6" t="s">
        <v>12</v>
      </c>
      <c r="D47" s="11">
        <v>10</v>
      </c>
      <c r="E47" s="7" t="s">
        <v>12</v>
      </c>
      <c r="F47" s="13"/>
      <c r="G47" s="5"/>
      <c r="H47" s="7"/>
      <c r="I47" s="8"/>
      <c r="J47" s="11"/>
      <c r="K47" s="7"/>
      <c r="L47" s="12"/>
      <c r="M47" s="40"/>
      <c r="N47" s="30">
        <f t="shared" si="0"/>
        <v>0</v>
      </c>
      <c r="P47" s="4">
        <f t="shared" si="1"/>
        <v>1</v>
      </c>
      <c r="Q47" s="4">
        <f t="shared" si="2"/>
        <v>0</v>
      </c>
      <c r="R47" s="4">
        <f t="shared" si="3"/>
        <v>0</v>
      </c>
    </row>
    <row r="48" spans="1:18" x14ac:dyDescent="0.25">
      <c r="A48" s="29" t="s">
        <v>50</v>
      </c>
      <c r="B48" s="5" t="s">
        <v>11</v>
      </c>
      <c r="C48" s="6" t="s">
        <v>12</v>
      </c>
      <c r="D48" s="11">
        <v>50</v>
      </c>
      <c r="E48" s="7" t="s">
        <v>12</v>
      </c>
      <c r="F48" s="13"/>
      <c r="G48" s="5">
        <v>25</v>
      </c>
      <c r="H48" s="7" t="s">
        <v>12</v>
      </c>
      <c r="I48" s="13"/>
      <c r="J48" s="11">
        <v>25</v>
      </c>
      <c r="K48" s="7" t="s">
        <v>12</v>
      </c>
      <c r="L48" s="13"/>
      <c r="M48" s="40"/>
      <c r="N48" s="30">
        <f t="shared" si="0"/>
        <v>0</v>
      </c>
      <c r="P48" s="4">
        <f t="shared" si="1"/>
        <v>1</v>
      </c>
      <c r="Q48" s="4">
        <f t="shared" si="2"/>
        <v>1</v>
      </c>
      <c r="R48" s="4">
        <f t="shared" si="3"/>
        <v>1</v>
      </c>
    </row>
    <row r="49" spans="1:18" x14ac:dyDescent="0.25">
      <c r="A49" s="29" t="s">
        <v>51</v>
      </c>
      <c r="B49" s="5" t="s">
        <v>11</v>
      </c>
      <c r="C49" s="6" t="s">
        <v>12</v>
      </c>
      <c r="D49" s="11">
        <v>25</v>
      </c>
      <c r="E49" s="7" t="s">
        <v>12</v>
      </c>
      <c r="F49" s="13"/>
      <c r="G49" s="5"/>
      <c r="H49" s="7"/>
      <c r="I49" s="8"/>
      <c r="J49" s="11"/>
      <c r="K49" s="7"/>
      <c r="L49" s="12"/>
      <c r="M49" s="40"/>
      <c r="N49" s="30">
        <f t="shared" si="0"/>
        <v>0</v>
      </c>
      <c r="P49" s="4">
        <f t="shared" si="1"/>
        <v>1</v>
      </c>
      <c r="Q49" s="4">
        <f t="shared" si="2"/>
        <v>0</v>
      </c>
      <c r="R49" s="4">
        <f t="shared" si="3"/>
        <v>0</v>
      </c>
    </row>
    <row r="50" spans="1:18" x14ac:dyDescent="0.25">
      <c r="A50" s="29" t="s">
        <v>52</v>
      </c>
      <c r="B50" s="5" t="s">
        <v>11</v>
      </c>
      <c r="C50" s="6" t="s">
        <v>12</v>
      </c>
      <c r="D50" s="11">
        <v>25</v>
      </c>
      <c r="E50" s="7" t="s">
        <v>12</v>
      </c>
      <c r="F50" s="13"/>
      <c r="G50" s="5"/>
      <c r="H50" s="7"/>
      <c r="I50" s="8"/>
      <c r="J50" s="11"/>
      <c r="K50" s="7"/>
      <c r="L50" s="12"/>
      <c r="M50" s="40"/>
      <c r="N50" s="30">
        <f t="shared" si="0"/>
        <v>0</v>
      </c>
      <c r="P50" s="4">
        <f t="shared" si="1"/>
        <v>1</v>
      </c>
      <c r="Q50" s="4">
        <f t="shared" si="2"/>
        <v>0</v>
      </c>
      <c r="R50" s="4">
        <f t="shared" si="3"/>
        <v>0</v>
      </c>
    </row>
    <row r="51" spans="1:18" x14ac:dyDescent="0.25">
      <c r="A51" s="29" t="s">
        <v>53</v>
      </c>
      <c r="B51" s="5" t="s">
        <v>11</v>
      </c>
      <c r="C51" s="6" t="s">
        <v>12</v>
      </c>
      <c r="D51" s="11">
        <v>25</v>
      </c>
      <c r="E51" s="7" t="s">
        <v>12</v>
      </c>
      <c r="F51" s="13"/>
      <c r="G51" s="5"/>
      <c r="H51" s="7"/>
      <c r="I51" s="8"/>
      <c r="J51" s="11"/>
      <c r="K51" s="7"/>
      <c r="L51" s="12"/>
      <c r="M51" s="40"/>
      <c r="N51" s="30">
        <f t="shared" si="0"/>
        <v>0</v>
      </c>
      <c r="P51" s="4">
        <f t="shared" si="1"/>
        <v>1</v>
      </c>
      <c r="Q51" s="4">
        <f t="shared" si="2"/>
        <v>0</v>
      </c>
      <c r="R51" s="4">
        <f t="shared" si="3"/>
        <v>0</v>
      </c>
    </row>
    <row r="52" spans="1:18" x14ac:dyDescent="0.25">
      <c r="A52" s="29" t="s">
        <v>54</v>
      </c>
      <c r="B52" s="5" t="s">
        <v>11</v>
      </c>
      <c r="C52" s="6" t="s">
        <v>12</v>
      </c>
      <c r="D52" s="11">
        <v>25</v>
      </c>
      <c r="E52" s="7" t="s">
        <v>12</v>
      </c>
      <c r="F52" s="13"/>
      <c r="G52" s="5"/>
      <c r="H52" s="7"/>
      <c r="I52" s="8"/>
      <c r="J52" s="11"/>
      <c r="K52" s="7"/>
      <c r="L52" s="12"/>
      <c r="M52" s="40"/>
      <c r="N52" s="30">
        <f t="shared" si="0"/>
        <v>0</v>
      </c>
      <c r="P52" s="4">
        <f t="shared" si="1"/>
        <v>1</v>
      </c>
      <c r="Q52" s="4">
        <f t="shared" si="2"/>
        <v>0</v>
      </c>
      <c r="R52" s="4">
        <f t="shared" si="3"/>
        <v>0</v>
      </c>
    </row>
    <row r="53" spans="1:18" x14ac:dyDescent="0.25">
      <c r="A53" s="29" t="s">
        <v>55</v>
      </c>
      <c r="B53" s="5" t="s">
        <v>11</v>
      </c>
      <c r="C53" s="6" t="s">
        <v>12</v>
      </c>
      <c r="D53" s="11">
        <v>25</v>
      </c>
      <c r="E53" s="7" t="s">
        <v>12</v>
      </c>
      <c r="F53" s="13"/>
      <c r="G53" s="5"/>
      <c r="H53" s="7"/>
      <c r="I53" s="8"/>
      <c r="J53" s="11"/>
      <c r="K53" s="7"/>
      <c r="L53" s="12"/>
      <c r="M53" s="40"/>
      <c r="N53" s="30">
        <f t="shared" si="0"/>
        <v>0</v>
      </c>
      <c r="P53" s="4">
        <f t="shared" si="1"/>
        <v>1</v>
      </c>
      <c r="Q53" s="4">
        <f t="shared" si="2"/>
        <v>0</v>
      </c>
      <c r="R53" s="4">
        <f t="shared" si="3"/>
        <v>0</v>
      </c>
    </row>
    <row r="54" spans="1:18" x14ac:dyDescent="0.25">
      <c r="A54" s="29" t="s">
        <v>56</v>
      </c>
      <c r="B54" s="5" t="s">
        <v>11</v>
      </c>
      <c r="C54" s="6" t="s">
        <v>12</v>
      </c>
      <c r="D54" s="11">
        <v>25</v>
      </c>
      <c r="E54" s="7" t="s">
        <v>12</v>
      </c>
      <c r="F54" s="13"/>
      <c r="G54" s="5"/>
      <c r="H54" s="7"/>
      <c r="I54" s="8"/>
      <c r="J54" s="11"/>
      <c r="K54" s="7"/>
      <c r="L54" s="12"/>
      <c r="M54" s="40"/>
      <c r="N54" s="30">
        <f t="shared" si="0"/>
        <v>0</v>
      </c>
      <c r="P54" s="4">
        <f t="shared" si="1"/>
        <v>1</v>
      </c>
      <c r="Q54" s="4">
        <f t="shared" si="2"/>
        <v>0</v>
      </c>
      <c r="R54" s="4">
        <f t="shared" si="3"/>
        <v>0</v>
      </c>
    </row>
    <row r="55" spans="1:18" x14ac:dyDescent="0.25">
      <c r="A55" s="29" t="s">
        <v>57</v>
      </c>
      <c r="B55" s="5" t="s">
        <v>11</v>
      </c>
      <c r="C55" s="6" t="s">
        <v>12</v>
      </c>
      <c r="D55" s="11">
        <v>25</v>
      </c>
      <c r="E55" s="7" t="s">
        <v>12</v>
      </c>
      <c r="F55" s="13"/>
      <c r="G55" s="5"/>
      <c r="H55" s="7"/>
      <c r="I55" s="8"/>
      <c r="J55" s="11"/>
      <c r="K55" s="7"/>
      <c r="L55" s="12"/>
      <c r="M55" s="40"/>
      <c r="N55" s="30">
        <f t="shared" si="0"/>
        <v>0</v>
      </c>
      <c r="P55" s="4">
        <f t="shared" si="1"/>
        <v>1</v>
      </c>
      <c r="Q55" s="4">
        <f t="shared" si="2"/>
        <v>0</v>
      </c>
      <c r="R55" s="4">
        <f t="shared" si="3"/>
        <v>0</v>
      </c>
    </row>
    <row r="56" spans="1:18" x14ac:dyDescent="0.25">
      <c r="A56" s="29" t="s">
        <v>58</v>
      </c>
      <c r="B56" s="5" t="s">
        <v>11</v>
      </c>
      <c r="C56" s="6" t="s">
        <v>12</v>
      </c>
      <c r="D56" s="11">
        <v>25</v>
      </c>
      <c r="E56" s="7" t="s">
        <v>12</v>
      </c>
      <c r="F56" s="13"/>
      <c r="G56" s="5">
        <v>25</v>
      </c>
      <c r="H56" s="7" t="s">
        <v>12</v>
      </c>
      <c r="I56" s="13"/>
      <c r="J56" s="11"/>
      <c r="K56" s="7"/>
      <c r="L56" s="12"/>
      <c r="M56" s="40"/>
      <c r="N56" s="30">
        <f t="shared" si="0"/>
        <v>0</v>
      </c>
      <c r="P56" s="4">
        <f t="shared" si="1"/>
        <v>1</v>
      </c>
      <c r="Q56" s="4">
        <f t="shared" si="2"/>
        <v>1</v>
      </c>
      <c r="R56" s="4">
        <f t="shared" si="3"/>
        <v>0</v>
      </c>
    </row>
    <row r="57" spans="1:18" x14ac:dyDescent="0.25">
      <c r="A57" s="29" t="s">
        <v>59</v>
      </c>
      <c r="B57" s="5" t="s">
        <v>11</v>
      </c>
      <c r="C57" s="6" t="s">
        <v>12</v>
      </c>
      <c r="D57" s="11">
        <v>25</v>
      </c>
      <c r="E57" s="7" t="s">
        <v>12</v>
      </c>
      <c r="F57" s="13"/>
      <c r="G57" s="5"/>
      <c r="H57" s="7"/>
      <c r="I57" s="8"/>
      <c r="J57" s="11"/>
      <c r="K57" s="7"/>
      <c r="L57" s="12"/>
      <c r="M57" s="40"/>
      <c r="N57" s="30">
        <f t="shared" si="0"/>
        <v>0</v>
      </c>
      <c r="P57" s="4">
        <f t="shared" si="1"/>
        <v>1</v>
      </c>
      <c r="Q57" s="4">
        <f t="shared" si="2"/>
        <v>0</v>
      </c>
      <c r="R57" s="4">
        <f t="shared" si="3"/>
        <v>0</v>
      </c>
    </row>
    <row r="58" spans="1:18" x14ac:dyDescent="0.25">
      <c r="A58" s="29" t="s">
        <v>60</v>
      </c>
      <c r="B58" s="5" t="s">
        <v>11</v>
      </c>
      <c r="C58" s="6" t="s">
        <v>12</v>
      </c>
      <c r="D58" s="11">
        <v>25</v>
      </c>
      <c r="E58" s="7" t="s">
        <v>12</v>
      </c>
      <c r="F58" s="13"/>
      <c r="G58" s="5"/>
      <c r="H58" s="7"/>
      <c r="I58" s="8"/>
      <c r="J58" s="11"/>
      <c r="K58" s="7"/>
      <c r="L58" s="12"/>
      <c r="M58" s="40"/>
      <c r="N58" s="30">
        <f t="shared" si="0"/>
        <v>0</v>
      </c>
      <c r="P58" s="4">
        <f t="shared" si="1"/>
        <v>1</v>
      </c>
      <c r="Q58" s="4">
        <f t="shared" si="2"/>
        <v>0</v>
      </c>
      <c r="R58" s="4">
        <f t="shared" si="3"/>
        <v>0</v>
      </c>
    </row>
    <row r="59" spans="1:18" x14ac:dyDescent="0.25">
      <c r="A59" s="29" t="s">
        <v>239</v>
      </c>
      <c r="B59" s="5" t="s">
        <v>11</v>
      </c>
      <c r="C59" s="6"/>
      <c r="D59" s="11">
        <v>10</v>
      </c>
      <c r="E59" s="7" t="s">
        <v>12</v>
      </c>
      <c r="F59" s="13"/>
      <c r="G59" s="5"/>
      <c r="H59" s="7"/>
      <c r="I59" s="8"/>
      <c r="J59" s="11"/>
      <c r="K59" s="7"/>
      <c r="L59" s="12"/>
      <c r="M59" s="40"/>
      <c r="N59" s="30">
        <f t="shared" si="0"/>
        <v>0</v>
      </c>
      <c r="P59" s="4">
        <f t="shared" si="1"/>
        <v>1</v>
      </c>
    </row>
    <row r="60" spans="1:18" x14ac:dyDescent="0.25">
      <c r="A60" s="29" t="s">
        <v>61</v>
      </c>
      <c r="B60" s="5" t="s">
        <v>11</v>
      </c>
      <c r="C60" s="6" t="s">
        <v>12</v>
      </c>
      <c r="D60" s="11">
        <v>10</v>
      </c>
      <c r="E60" s="7" t="s">
        <v>12</v>
      </c>
      <c r="F60" s="13"/>
      <c r="G60" s="5"/>
      <c r="H60" s="7"/>
      <c r="I60" s="8"/>
      <c r="J60" s="11"/>
      <c r="K60" s="7"/>
      <c r="L60" s="12"/>
      <c r="M60" s="40"/>
      <c r="N60" s="30">
        <f t="shared" si="0"/>
        <v>0</v>
      </c>
      <c r="P60" s="4">
        <f t="shared" si="1"/>
        <v>1</v>
      </c>
      <c r="Q60" s="4">
        <f t="shared" si="2"/>
        <v>0</v>
      </c>
      <c r="R60" s="4">
        <f t="shared" si="3"/>
        <v>0</v>
      </c>
    </row>
    <row r="61" spans="1:18" x14ac:dyDescent="0.25">
      <c r="A61" s="29" t="s">
        <v>62</v>
      </c>
      <c r="B61" s="5" t="s">
        <v>11</v>
      </c>
      <c r="C61" s="6" t="s">
        <v>12</v>
      </c>
      <c r="D61" s="11">
        <v>10</v>
      </c>
      <c r="E61" s="7" t="s">
        <v>12</v>
      </c>
      <c r="F61" s="13"/>
      <c r="G61" s="5"/>
      <c r="H61" s="7"/>
      <c r="I61" s="8"/>
      <c r="J61" s="11"/>
      <c r="K61" s="7"/>
      <c r="L61" s="12"/>
      <c r="M61" s="40"/>
      <c r="N61" s="30">
        <f t="shared" si="0"/>
        <v>0</v>
      </c>
      <c r="P61" s="4">
        <f t="shared" si="1"/>
        <v>1</v>
      </c>
      <c r="Q61" s="4">
        <f t="shared" si="2"/>
        <v>0</v>
      </c>
      <c r="R61" s="4">
        <f t="shared" si="3"/>
        <v>0</v>
      </c>
    </row>
    <row r="62" spans="1:18" x14ac:dyDescent="0.25">
      <c r="A62" s="29" t="s">
        <v>63</v>
      </c>
      <c r="B62" s="5" t="s">
        <v>11</v>
      </c>
      <c r="C62" s="6" t="s">
        <v>12</v>
      </c>
      <c r="D62" s="11">
        <v>50</v>
      </c>
      <c r="E62" s="7" t="s">
        <v>12</v>
      </c>
      <c r="F62" s="13"/>
      <c r="G62" s="5"/>
      <c r="H62" s="7"/>
      <c r="I62" s="8"/>
      <c r="J62" s="11"/>
      <c r="K62" s="7"/>
      <c r="L62" s="12"/>
      <c r="M62" s="40"/>
      <c r="N62" s="30">
        <f t="shared" si="0"/>
        <v>0</v>
      </c>
      <c r="P62" s="4">
        <f t="shared" si="1"/>
        <v>1</v>
      </c>
      <c r="Q62" s="4">
        <f t="shared" si="2"/>
        <v>0</v>
      </c>
      <c r="R62" s="4">
        <f t="shared" si="3"/>
        <v>0</v>
      </c>
    </row>
    <row r="63" spans="1:18" x14ac:dyDescent="0.25">
      <c r="A63" s="29" t="s">
        <v>64</v>
      </c>
      <c r="B63" s="5" t="s">
        <v>11</v>
      </c>
      <c r="C63" s="6" t="s">
        <v>12</v>
      </c>
      <c r="D63" s="11">
        <v>25</v>
      </c>
      <c r="E63" s="7" t="s">
        <v>12</v>
      </c>
      <c r="F63" s="13"/>
      <c r="G63" s="5">
        <v>25</v>
      </c>
      <c r="H63" s="7" t="s">
        <v>12</v>
      </c>
      <c r="I63" s="13"/>
      <c r="J63" s="11"/>
      <c r="K63" s="7"/>
      <c r="L63" s="12"/>
      <c r="M63" s="40"/>
      <c r="N63" s="30">
        <f t="shared" si="0"/>
        <v>0</v>
      </c>
      <c r="P63" s="4">
        <f t="shared" si="1"/>
        <v>1</v>
      </c>
      <c r="Q63" s="4">
        <f t="shared" si="2"/>
        <v>1</v>
      </c>
      <c r="R63" s="4">
        <f t="shared" si="3"/>
        <v>0</v>
      </c>
    </row>
    <row r="64" spans="1:18" x14ac:dyDescent="0.25">
      <c r="A64" s="29" t="s">
        <v>65</v>
      </c>
      <c r="B64" s="5" t="s">
        <v>11</v>
      </c>
      <c r="C64" s="6" t="s">
        <v>12</v>
      </c>
      <c r="D64" s="11">
        <v>25</v>
      </c>
      <c r="E64" s="7" t="s">
        <v>12</v>
      </c>
      <c r="F64" s="13"/>
      <c r="G64" s="5"/>
      <c r="H64" s="7"/>
      <c r="I64" s="8"/>
      <c r="J64" s="11"/>
      <c r="K64" s="7"/>
      <c r="L64" s="12"/>
      <c r="M64" s="40"/>
      <c r="N64" s="30">
        <f t="shared" si="0"/>
        <v>0</v>
      </c>
      <c r="P64" s="4">
        <f t="shared" si="1"/>
        <v>1</v>
      </c>
      <c r="Q64" s="4">
        <f t="shared" si="2"/>
        <v>0</v>
      </c>
      <c r="R64" s="4">
        <f t="shared" si="3"/>
        <v>0</v>
      </c>
    </row>
    <row r="65" spans="1:18" x14ac:dyDescent="0.25">
      <c r="A65" s="29" t="s">
        <v>66</v>
      </c>
      <c r="B65" s="5" t="s">
        <v>11</v>
      </c>
      <c r="C65" s="6" t="s">
        <v>12</v>
      </c>
      <c r="D65" s="11">
        <v>25</v>
      </c>
      <c r="E65" s="7" t="s">
        <v>12</v>
      </c>
      <c r="F65" s="13"/>
      <c r="G65" s="5"/>
      <c r="H65" s="7"/>
      <c r="I65" s="8"/>
      <c r="J65" s="11"/>
      <c r="K65" s="7"/>
      <c r="L65" s="12"/>
      <c r="M65" s="40"/>
      <c r="N65" s="30">
        <f t="shared" si="0"/>
        <v>0</v>
      </c>
      <c r="P65" s="4">
        <f t="shared" si="1"/>
        <v>1</v>
      </c>
      <c r="Q65" s="4">
        <f t="shared" si="2"/>
        <v>0</v>
      </c>
      <c r="R65" s="4">
        <f t="shared" si="3"/>
        <v>0</v>
      </c>
    </row>
    <row r="66" spans="1:18" x14ac:dyDescent="0.25">
      <c r="A66" s="29" t="s">
        <v>67</v>
      </c>
      <c r="B66" s="5" t="s">
        <v>11</v>
      </c>
      <c r="C66" s="6" t="s">
        <v>12</v>
      </c>
      <c r="D66" s="11">
        <v>25</v>
      </c>
      <c r="E66" s="7" t="s">
        <v>12</v>
      </c>
      <c r="F66" s="13"/>
      <c r="G66" s="5"/>
      <c r="H66" s="7"/>
      <c r="I66" s="8"/>
      <c r="J66" s="11">
        <v>25</v>
      </c>
      <c r="K66" s="7" t="s">
        <v>12</v>
      </c>
      <c r="L66" s="13"/>
      <c r="M66" s="40"/>
      <c r="N66" s="30">
        <f t="shared" si="0"/>
        <v>0</v>
      </c>
      <c r="P66" s="4">
        <f t="shared" si="1"/>
        <v>1</v>
      </c>
      <c r="Q66" s="4">
        <f t="shared" si="2"/>
        <v>0</v>
      </c>
      <c r="R66" s="4">
        <f t="shared" si="3"/>
        <v>1</v>
      </c>
    </row>
    <row r="67" spans="1:18" x14ac:dyDescent="0.25">
      <c r="A67" s="29" t="s">
        <v>68</v>
      </c>
      <c r="B67" s="5" t="s">
        <v>11</v>
      </c>
      <c r="C67" s="6" t="s">
        <v>12</v>
      </c>
      <c r="D67" s="11">
        <v>25</v>
      </c>
      <c r="E67" s="7" t="s">
        <v>12</v>
      </c>
      <c r="F67" s="13"/>
      <c r="G67" s="5"/>
      <c r="H67" s="7"/>
      <c r="I67" s="8"/>
      <c r="J67" s="11"/>
      <c r="K67" s="7"/>
      <c r="L67" s="12"/>
      <c r="M67" s="40"/>
      <c r="N67" s="30">
        <f t="shared" si="0"/>
        <v>0</v>
      </c>
      <c r="P67" s="4">
        <f t="shared" si="1"/>
        <v>1</v>
      </c>
      <c r="Q67" s="4">
        <f t="shared" si="2"/>
        <v>0</v>
      </c>
      <c r="R67" s="4">
        <f t="shared" si="3"/>
        <v>0</v>
      </c>
    </row>
    <row r="68" spans="1:18" x14ac:dyDescent="0.25">
      <c r="A68" s="29" t="s">
        <v>69</v>
      </c>
      <c r="B68" s="5" t="s">
        <v>11</v>
      </c>
      <c r="C68" s="6" t="s">
        <v>12</v>
      </c>
      <c r="D68" s="11">
        <v>50</v>
      </c>
      <c r="E68" s="7" t="s">
        <v>12</v>
      </c>
      <c r="F68" s="13"/>
      <c r="G68" s="5"/>
      <c r="H68" s="7"/>
      <c r="I68" s="8"/>
      <c r="J68" s="11">
        <v>25</v>
      </c>
      <c r="K68" s="7" t="s">
        <v>12</v>
      </c>
      <c r="L68" s="13"/>
      <c r="M68" s="40"/>
      <c r="N68" s="30">
        <f t="shared" si="0"/>
        <v>0</v>
      </c>
      <c r="P68" s="4">
        <f t="shared" si="1"/>
        <v>1</v>
      </c>
      <c r="Q68" s="4">
        <f t="shared" si="2"/>
        <v>0</v>
      </c>
      <c r="R68" s="4">
        <f t="shared" si="3"/>
        <v>1</v>
      </c>
    </row>
    <row r="69" spans="1:18" x14ac:dyDescent="0.25">
      <c r="A69" s="29" t="s">
        <v>70</v>
      </c>
      <c r="B69" s="5" t="s">
        <v>11</v>
      </c>
      <c r="C69" s="6" t="s">
        <v>12</v>
      </c>
      <c r="D69" s="11">
        <v>50</v>
      </c>
      <c r="E69" s="7" t="s">
        <v>12</v>
      </c>
      <c r="F69" s="13"/>
      <c r="G69" s="5"/>
      <c r="H69" s="7"/>
      <c r="I69" s="8"/>
      <c r="J69" s="11">
        <v>25</v>
      </c>
      <c r="K69" s="7" t="s">
        <v>12</v>
      </c>
      <c r="L69" s="13"/>
      <c r="M69" s="40"/>
      <c r="N69" s="30">
        <f t="shared" si="0"/>
        <v>0</v>
      </c>
      <c r="P69" s="4">
        <f t="shared" si="1"/>
        <v>1</v>
      </c>
      <c r="Q69" s="4">
        <f t="shared" si="2"/>
        <v>0</v>
      </c>
      <c r="R69" s="4">
        <f t="shared" si="3"/>
        <v>1</v>
      </c>
    </row>
    <row r="70" spans="1:18" x14ac:dyDescent="0.25">
      <c r="A70" s="29" t="s">
        <v>71</v>
      </c>
      <c r="B70" s="5" t="s">
        <v>11</v>
      </c>
      <c r="C70" s="6" t="s">
        <v>12</v>
      </c>
      <c r="D70" s="11">
        <v>25</v>
      </c>
      <c r="E70" s="7" t="s">
        <v>12</v>
      </c>
      <c r="F70" s="13"/>
      <c r="G70" s="5"/>
      <c r="H70" s="7"/>
      <c r="I70" s="8"/>
      <c r="J70" s="11"/>
      <c r="K70" s="7"/>
      <c r="L70" s="12"/>
      <c r="M70" s="40"/>
      <c r="N70" s="30">
        <f t="shared" si="0"/>
        <v>0</v>
      </c>
      <c r="P70" s="4">
        <f t="shared" si="1"/>
        <v>1</v>
      </c>
      <c r="Q70" s="4">
        <f t="shared" si="2"/>
        <v>0</v>
      </c>
      <c r="R70" s="4">
        <f t="shared" si="3"/>
        <v>0</v>
      </c>
    </row>
    <row r="71" spans="1:18" x14ac:dyDescent="0.25">
      <c r="A71" s="29" t="s">
        <v>72</v>
      </c>
      <c r="B71" s="5" t="s">
        <v>11</v>
      </c>
      <c r="C71" s="6" t="s">
        <v>12</v>
      </c>
      <c r="D71" s="11">
        <v>10</v>
      </c>
      <c r="E71" s="7" t="s">
        <v>12</v>
      </c>
      <c r="F71" s="13"/>
      <c r="G71" s="5"/>
      <c r="H71" s="7"/>
      <c r="I71" s="8"/>
      <c r="J71" s="11"/>
      <c r="K71" s="7"/>
      <c r="L71" s="12"/>
      <c r="M71" s="40"/>
      <c r="N71" s="30">
        <f t="shared" si="0"/>
        <v>0</v>
      </c>
      <c r="P71" s="4">
        <f t="shared" si="1"/>
        <v>1</v>
      </c>
      <c r="Q71" s="4">
        <f t="shared" si="2"/>
        <v>0</v>
      </c>
      <c r="R71" s="4">
        <f t="shared" si="3"/>
        <v>0</v>
      </c>
    </row>
    <row r="72" spans="1:18" x14ac:dyDescent="0.25">
      <c r="A72" s="29" t="s">
        <v>73</v>
      </c>
      <c r="B72" s="5" t="s">
        <v>11</v>
      </c>
      <c r="C72" s="6" t="s">
        <v>12</v>
      </c>
      <c r="D72" s="11">
        <v>25</v>
      </c>
      <c r="E72" s="7" t="s">
        <v>12</v>
      </c>
      <c r="F72" s="13"/>
      <c r="G72" s="5"/>
      <c r="H72" s="7"/>
      <c r="I72" s="8"/>
      <c r="J72" s="11"/>
      <c r="K72" s="7"/>
      <c r="L72" s="12"/>
      <c r="M72" s="40"/>
      <c r="N72" s="30">
        <f t="shared" si="0"/>
        <v>0</v>
      </c>
      <c r="P72" s="4">
        <f t="shared" si="1"/>
        <v>1</v>
      </c>
      <c r="Q72" s="4">
        <f t="shared" si="2"/>
        <v>0</v>
      </c>
      <c r="R72" s="4">
        <f t="shared" si="3"/>
        <v>0</v>
      </c>
    </row>
    <row r="73" spans="1:18" x14ac:dyDescent="0.25">
      <c r="A73" s="29" t="s">
        <v>74</v>
      </c>
      <c r="B73" s="5" t="s">
        <v>11</v>
      </c>
      <c r="C73" s="6" t="s">
        <v>12</v>
      </c>
      <c r="D73" s="11">
        <v>25</v>
      </c>
      <c r="E73" s="7" t="s">
        <v>12</v>
      </c>
      <c r="F73" s="13"/>
      <c r="G73" s="5">
        <v>25</v>
      </c>
      <c r="H73" s="7" t="s">
        <v>12</v>
      </c>
      <c r="I73" s="13"/>
      <c r="J73" s="11"/>
      <c r="K73" s="7"/>
      <c r="L73" s="12"/>
      <c r="M73" s="40"/>
      <c r="N73" s="30">
        <f t="shared" si="0"/>
        <v>0</v>
      </c>
      <c r="P73" s="4">
        <f t="shared" si="1"/>
        <v>1</v>
      </c>
      <c r="Q73" s="4">
        <f t="shared" si="2"/>
        <v>1</v>
      </c>
      <c r="R73" s="4">
        <f t="shared" si="3"/>
        <v>0</v>
      </c>
    </row>
    <row r="74" spans="1:18" x14ac:dyDescent="0.25">
      <c r="A74" s="29" t="s">
        <v>75</v>
      </c>
      <c r="B74" s="5" t="s">
        <v>11</v>
      </c>
      <c r="C74" s="6" t="s">
        <v>12</v>
      </c>
      <c r="D74" s="11">
        <v>25</v>
      </c>
      <c r="E74" s="7" t="s">
        <v>12</v>
      </c>
      <c r="F74" s="13"/>
      <c r="G74" s="5"/>
      <c r="H74" s="7"/>
      <c r="I74" s="8"/>
      <c r="J74" s="11"/>
      <c r="K74" s="7"/>
      <c r="L74" s="12"/>
      <c r="M74" s="40"/>
      <c r="N74" s="30">
        <f t="shared" ref="N74:N112" si="4">(F74*D74)+(I74*G74)+(L74*J74)</f>
        <v>0</v>
      </c>
      <c r="P74" s="4">
        <f t="shared" si="1"/>
        <v>1</v>
      </c>
      <c r="Q74" s="4">
        <f t="shared" si="2"/>
        <v>0</v>
      </c>
      <c r="R74" s="4">
        <f t="shared" si="3"/>
        <v>0</v>
      </c>
    </row>
    <row r="75" spans="1:18" x14ac:dyDescent="0.25">
      <c r="A75" s="29" t="s">
        <v>76</v>
      </c>
      <c r="B75" s="5" t="s">
        <v>11</v>
      </c>
      <c r="C75" s="6" t="s">
        <v>12</v>
      </c>
      <c r="D75" s="11">
        <v>25</v>
      </c>
      <c r="E75" s="7" t="s">
        <v>12</v>
      </c>
      <c r="F75" s="13"/>
      <c r="G75" s="5"/>
      <c r="H75" s="7"/>
      <c r="I75" s="8"/>
      <c r="J75" s="11"/>
      <c r="K75" s="7"/>
      <c r="L75" s="12"/>
      <c r="M75" s="40"/>
      <c r="N75" s="30">
        <f t="shared" si="4"/>
        <v>0</v>
      </c>
      <c r="P75" s="4">
        <f t="shared" si="1"/>
        <v>1</v>
      </c>
      <c r="Q75" s="4">
        <f t="shared" si="2"/>
        <v>0</v>
      </c>
      <c r="R75" s="4">
        <f t="shared" si="3"/>
        <v>0</v>
      </c>
    </row>
    <row r="76" spans="1:18" x14ac:dyDescent="0.25">
      <c r="A76" s="29" t="s">
        <v>77</v>
      </c>
      <c r="B76" s="5" t="s">
        <v>11</v>
      </c>
      <c r="C76" s="6" t="s">
        <v>12</v>
      </c>
      <c r="D76" s="11">
        <v>25</v>
      </c>
      <c r="E76" s="7" t="s">
        <v>12</v>
      </c>
      <c r="F76" s="13"/>
      <c r="G76" s="5"/>
      <c r="H76" s="7"/>
      <c r="I76" s="8"/>
      <c r="J76" s="11"/>
      <c r="K76" s="7"/>
      <c r="L76" s="12"/>
      <c r="M76" s="40"/>
      <c r="N76" s="30">
        <f t="shared" si="4"/>
        <v>0</v>
      </c>
      <c r="P76" s="4">
        <f t="shared" ref="P76:P114" si="5">IF(D76=0,0,(IF(F76=0,1,0)))</f>
        <v>1</v>
      </c>
      <c r="Q76" s="4">
        <f t="shared" ref="Q76:Q114" si="6">IF(G76=0,0,(IF(I76=0,1,0)))</f>
        <v>0</v>
      </c>
      <c r="R76" s="4">
        <f t="shared" ref="R76:R114" si="7">IF(J76=0,0,(IF(L76=0,1,0)))</f>
        <v>0</v>
      </c>
    </row>
    <row r="77" spans="1:18" x14ac:dyDescent="0.25">
      <c r="A77" s="29" t="s">
        <v>78</v>
      </c>
      <c r="B77" s="5" t="s">
        <v>11</v>
      </c>
      <c r="C77" s="6" t="s">
        <v>12</v>
      </c>
      <c r="D77" s="11">
        <v>25</v>
      </c>
      <c r="E77" s="7" t="s">
        <v>12</v>
      </c>
      <c r="F77" s="13"/>
      <c r="G77" s="5"/>
      <c r="H77" s="7"/>
      <c r="I77" s="8"/>
      <c r="J77" s="11"/>
      <c r="K77" s="7"/>
      <c r="L77" s="12"/>
      <c r="M77" s="40"/>
      <c r="N77" s="30">
        <f t="shared" si="4"/>
        <v>0</v>
      </c>
      <c r="P77" s="4">
        <f t="shared" si="5"/>
        <v>1</v>
      </c>
      <c r="Q77" s="4">
        <f t="shared" si="6"/>
        <v>0</v>
      </c>
      <c r="R77" s="4">
        <f t="shared" si="7"/>
        <v>0</v>
      </c>
    </row>
    <row r="78" spans="1:18" x14ac:dyDescent="0.25">
      <c r="A78" s="29" t="s">
        <v>79</v>
      </c>
      <c r="B78" s="5" t="s">
        <v>11</v>
      </c>
      <c r="C78" s="6" t="s">
        <v>12</v>
      </c>
      <c r="D78" s="11">
        <v>25</v>
      </c>
      <c r="E78" s="7" t="s">
        <v>12</v>
      </c>
      <c r="F78" s="13"/>
      <c r="G78" s="5"/>
      <c r="H78" s="7"/>
      <c r="I78" s="8"/>
      <c r="J78" s="11"/>
      <c r="K78" s="7"/>
      <c r="L78" s="12"/>
      <c r="M78" s="40"/>
      <c r="N78" s="30">
        <f t="shared" si="4"/>
        <v>0</v>
      </c>
      <c r="P78" s="4">
        <f t="shared" si="5"/>
        <v>1</v>
      </c>
      <c r="Q78" s="4">
        <f t="shared" si="6"/>
        <v>0</v>
      </c>
      <c r="R78" s="4">
        <f t="shared" si="7"/>
        <v>0</v>
      </c>
    </row>
    <row r="79" spans="1:18" x14ac:dyDescent="0.25">
      <c r="A79" s="29" t="s">
        <v>80</v>
      </c>
      <c r="B79" s="5" t="s">
        <v>11</v>
      </c>
      <c r="C79" s="6" t="s">
        <v>12</v>
      </c>
      <c r="D79" s="11">
        <v>10</v>
      </c>
      <c r="E79" s="7" t="s">
        <v>12</v>
      </c>
      <c r="F79" s="13"/>
      <c r="G79" s="5"/>
      <c r="H79" s="7"/>
      <c r="I79" s="8"/>
      <c r="J79" s="11"/>
      <c r="K79" s="7"/>
      <c r="L79" s="12"/>
      <c r="M79" s="40"/>
      <c r="N79" s="30">
        <f t="shared" si="4"/>
        <v>0</v>
      </c>
      <c r="P79" s="4">
        <f t="shared" si="5"/>
        <v>1</v>
      </c>
      <c r="Q79" s="4">
        <f t="shared" si="6"/>
        <v>0</v>
      </c>
      <c r="R79" s="4">
        <f t="shared" si="7"/>
        <v>0</v>
      </c>
    </row>
    <row r="80" spans="1:18" x14ac:dyDescent="0.25">
      <c r="A80" s="29" t="s">
        <v>81</v>
      </c>
      <c r="B80" s="5" t="s">
        <v>11</v>
      </c>
      <c r="C80" s="6" t="s">
        <v>12</v>
      </c>
      <c r="D80" s="11">
        <v>25</v>
      </c>
      <c r="E80" s="7" t="s">
        <v>12</v>
      </c>
      <c r="F80" s="13"/>
      <c r="G80" s="5"/>
      <c r="H80" s="7"/>
      <c r="I80" s="8"/>
      <c r="J80" s="11"/>
      <c r="K80" s="7"/>
      <c r="L80" s="12"/>
      <c r="M80" s="40"/>
      <c r="N80" s="30">
        <f t="shared" si="4"/>
        <v>0</v>
      </c>
      <c r="P80" s="4">
        <f t="shared" si="5"/>
        <v>1</v>
      </c>
      <c r="Q80" s="4">
        <f t="shared" si="6"/>
        <v>0</v>
      </c>
      <c r="R80" s="4">
        <f t="shared" si="7"/>
        <v>0</v>
      </c>
    </row>
    <row r="81" spans="1:18" x14ac:dyDescent="0.25">
      <c r="A81" s="29" t="s">
        <v>82</v>
      </c>
      <c r="B81" s="5" t="s">
        <v>11</v>
      </c>
      <c r="C81" s="6" t="s">
        <v>12</v>
      </c>
      <c r="D81" s="11">
        <v>25</v>
      </c>
      <c r="E81" s="7" t="s">
        <v>12</v>
      </c>
      <c r="F81" s="13"/>
      <c r="G81" s="5"/>
      <c r="H81" s="7"/>
      <c r="I81" s="8"/>
      <c r="J81" s="11"/>
      <c r="K81" s="7"/>
      <c r="L81" s="12"/>
      <c r="M81" s="40"/>
      <c r="N81" s="30">
        <f t="shared" si="4"/>
        <v>0</v>
      </c>
      <c r="P81" s="4">
        <f t="shared" si="5"/>
        <v>1</v>
      </c>
      <c r="Q81" s="4">
        <f t="shared" si="6"/>
        <v>0</v>
      </c>
      <c r="R81" s="4">
        <f t="shared" si="7"/>
        <v>0</v>
      </c>
    </row>
    <row r="82" spans="1:18" x14ac:dyDescent="0.25">
      <c r="A82" s="29" t="s">
        <v>83</v>
      </c>
      <c r="B82" s="5" t="s">
        <v>11</v>
      </c>
      <c r="C82" s="6" t="s">
        <v>12</v>
      </c>
      <c r="D82" s="11">
        <v>25</v>
      </c>
      <c r="E82" s="7" t="s">
        <v>12</v>
      </c>
      <c r="F82" s="13"/>
      <c r="G82" s="5"/>
      <c r="H82" s="7"/>
      <c r="I82" s="8"/>
      <c r="J82" s="11"/>
      <c r="K82" s="7"/>
      <c r="L82" s="12"/>
      <c r="M82" s="40"/>
      <c r="N82" s="30">
        <f t="shared" si="4"/>
        <v>0</v>
      </c>
      <c r="P82" s="4">
        <f t="shared" si="5"/>
        <v>1</v>
      </c>
      <c r="Q82" s="4">
        <f t="shared" si="6"/>
        <v>0</v>
      </c>
      <c r="R82" s="4">
        <f t="shared" si="7"/>
        <v>0</v>
      </c>
    </row>
    <row r="83" spans="1:18" x14ac:dyDescent="0.25">
      <c r="A83" s="29" t="s">
        <v>84</v>
      </c>
      <c r="B83" s="5" t="s">
        <v>11</v>
      </c>
      <c r="C83" s="6" t="s">
        <v>12</v>
      </c>
      <c r="D83" s="11">
        <v>50</v>
      </c>
      <c r="E83" s="7" t="s">
        <v>12</v>
      </c>
      <c r="F83" s="13"/>
      <c r="G83" s="5"/>
      <c r="H83" s="7"/>
      <c r="I83" s="8"/>
      <c r="J83" s="11"/>
      <c r="K83" s="7"/>
      <c r="L83" s="12"/>
      <c r="M83" s="40"/>
      <c r="N83" s="30">
        <f t="shared" si="4"/>
        <v>0</v>
      </c>
      <c r="P83" s="4">
        <f t="shared" si="5"/>
        <v>1</v>
      </c>
      <c r="Q83" s="4">
        <f t="shared" si="6"/>
        <v>0</v>
      </c>
      <c r="R83" s="4">
        <f t="shared" si="7"/>
        <v>0</v>
      </c>
    </row>
    <row r="84" spans="1:18" x14ac:dyDescent="0.25">
      <c r="A84" s="29" t="s">
        <v>85</v>
      </c>
      <c r="B84" s="5" t="s">
        <v>11</v>
      </c>
      <c r="C84" s="6" t="s">
        <v>12</v>
      </c>
      <c r="D84" s="11">
        <v>25</v>
      </c>
      <c r="E84" s="7" t="s">
        <v>12</v>
      </c>
      <c r="F84" s="13"/>
      <c r="G84" s="5"/>
      <c r="H84" s="7"/>
      <c r="I84" s="8"/>
      <c r="J84" s="11"/>
      <c r="K84" s="7"/>
      <c r="L84" s="12"/>
      <c r="M84" s="40"/>
      <c r="N84" s="30">
        <f t="shared" si="4"/>
        <v>0</v>
      </c>
      <c r="P84" s="4">
        <f t="shared" si="5"/>
        <v>1</v>
      </c>
      <c r="Q84" s="4">
        <f t="shared" si="6"/>
        <v>0</v>
      </c>
      <c r="R84" s="4">
        <f t="shared" si="7"/>
        <v>0</v>
      </c>
    </row>
    <row r="85" spans="1:18" x14ac:dyDescent="0.25">
      <c r="A85" s="29" t="s">
        <v>86</v>
      </c>
      <c r="B85" s="5" t="s">
        <v>11</v>
      </c>
      <c r="C85" s="6" t="s">
        <v>12</v>
      </c>
      <c r="D85" s="11">
        <v>25</v>
      </c>
      <c r="E85" s="7" t="s">
        <v>12</v>
      </c>
      <c r="F85" s="13"/>
      <c r="G85" s="5"/>
      <c r="H85" s="7"/>
      <c r="I85" s="8"/>
      <c r="J85" s="11"/>
      <c r="K85" s="7"/>
      <c r="L85" s="12"/>
      <c r="M85" s="40"/>
      <c r="N85" s="30">
        <f t="shared" si="4"/>
        <v>0</v>
      </c>
      <c r="P85" s="4">
        <f t="shared" si="5"/>
        <v>1</v>
      </c>
      <c r="Q85" s="4">
        <f t="shared" si="6"/>
        <v>0</v>
      </c>
      <c r="R85" s="4">
        <f t="shared" si="7"/>
        <v>0</v>
      </c>
    </row>
    <row r="86" spans="1:18" x14ac:dyDescent="0.25">
      <c r="A86" s="29" t="s">
        <v>87</v>
      </c>
      <c r="B86" s="5" t="s">
        <v>11</v>
      </c>
      <c r="C86" s="6" t="s">
        <v>12</v>
      </c>
      <c r="D86" s="11">
        <v>25</v>
      </c>
      <c r="E86" s="7" t="s">
        <v>12</v>
      </c>
      <c r="F86" s="13"/>
      <c r="G86" s="5"/>
      <c r="H86" s="7"/>
      <c r="I86" s="8"/>
      <c r="J86" s="11"/>
      <c r="K86" s="7"/>
      <c r="L86" s="12"/>
      <c r="M86" s="40"/>
      <c r="N86" s="30">
        <f t="shared" si="4"/>
        <v>0</v>
      </c>
      <c r="P86" s="4">
        <f t="shared" si="5"/>
        <v>1</v>
      </c>
      <c r="Q86" s="4">
        <f t="shared" si="6"/>
        <v>0</v>
      </c>
      <c r="R86" s="4">
        <f t="shared" si="7"/>
        <v>0</v>
      </c>
    </row>
    <row r="87" spans="1:18" x14ac:dyDescent="0.25">
      <c r="A87" s="29" t="s">
        <v>88</v>
      </c>
      <c r="B87" s="5" t="s">
        <v>11</v>
      </c>
      <c r="C87" s="6" t="s">
        <v>12</v>
      </c>
      <c r="D87" s="11">
        <v>25</v>
      </c>
      <c r="E87" s="7" t="s">
        <v>12</v>
      </c>
      <c r="F87" s="13"/>
      <c r="G87" s="5"/>
      <c r="H87" s="7"/>
      <c r="I87" s="8"/>
      <c r="J87" s="11"/>
      <c r="K87" s="7"/>
      <c r="L87" s="12"/>
      <c r="M87" s="40"/>
      <c r="N87" s="30">
        <f t="shared" si="4"/>
        <v>0</v>
      </c>
      <c r="P87" s="4">
        <f t="shared" si="5"/>
        <v>1</v>
      </c>
      <c r="Q87" s="4">
        <f t="shared" si="6"/>
        <v>0</v>
      </c>
      <c r="R87" s="4">
        <f t="shared" si="7"/>
        <v>0</v>
      </c>
    </row>
    <row r="88" spans="1:18" x14ac:dyDescent="0.25">
      <c r="A88" s="29" t="s">
        <v>89</v>
      </c>
      <c r="B88" s="5" t="s">
        <v>11</v>
      </c>
      <c r="C88" s="6" t="s">
        <v>12</v>
      </c>
      <c r="D88" s="11">
        <v>50</v>
      </c>
      <c r="E88" s="7" t="s">
        <v>12</v>
      </c>
      <c r="F88" s="13"/>
      <c r="G88" s="5"/>
      <c r="H88" s="7"/>
      <c r="I88" s="8"/>
      <c r="J88" s="11"/>
      <c r="K88" s="7"/>
      <c r="L88" s="12"/>
      <c r="M88" s="40"/>
      <c r="N88" s="30">
        <f t="shared" si="4"/>
        <v>0</v>
      </c>
      <c r="P88" s="4">
        <f t="shared" si="5"/>
        <v>1</v>
      </c>
      <c r="Q88" s="4">
        <f t="shared" si="6"/>
        <v>0</v>
      </c>
      <c r="R88" s="4">
        <f t="shared" si="7"/>
        <v>0</v>
      </c>
    </row>
    <row r="89" spans="1:18" x14ac:dyDescent="0.25">
      <c r="A89" s="29" t="s">
        <v>90</v>
      </c>
      <c r="B89" s="5" t="s">
        <v>11</v>
      </c>
      <c r="C89" s="6" t="s">
        <v>12</v>
      </c>
      <c r="D89" s="11">
        <v>25</v>
      </c>
      <c r="E89" s="7" t="s">
        <v>12</v>
      </c>
      <c r="F89" s="13"/>
      <c r="G89" s="5">
        <v>25</v>
      </c>
      <c r="H89" s="7" t="s">
        <v>12</v>
      </c>
      <c r="I89" s="13"/>
      <c r="J89" s="11"/>
      <c r="K89" s="7"/>
      <c r="L89" s="12"/>
      <c r="M89" s="40"/>
      <c r="N89" s="30">
        <f t="shared" si="4"/>
        <v>0</v>
      </c>
      <c r="P89" s="4">
        <f t="shared" si="5"/>
        <v>1</v>
      </c>
      <c r="Q89" s="4">
        <f t="shared" si="6"/>
        <v>1</v>
      </c>
      <c r="R89" s="4">
        <f t="shared" si="7"/>
        <v>0</v>
      </c>
    </row>
    <row r="90" spans="1:18" x14ac:dyDescent="0.25">
      <c r="A90" s="29" t="s">
        <v>91</v>
      </c>
      <c r="B90" s="5" t="s">
        <v>11</v>
      </c>
      <c r="C90" s="6" t="s">
        <v>12</v>
      </c>
      <c r="D90" s="11">
        <v>75</v>
      </c>
      <c r="E90" s="7" t="s">
        <v>12</v>
      </c>
      <c r="F90" s="13"/>
      <c r="G90" s="5"/>
      <c r="H90" s="7"/>
      <c r="I90" s="8"/>
      <c r="J90" s="11">
        <v>25</v>
      </c>
      <c r="K90" s="7" t="s">
        <v>12</v>
      </c>
      <c r="L90" s="13"/>
      <c r="M90" s="40"/>
      <c r="N90" s="30">
        <f t="shared" si="4"/>
        <v>0</v>
      </c>
      <c r="P90" s="4">
        <f t="shared" si="5"/>
        <v>1</v>
      </c>
      <c r="Q90" s="4">
        <f t="shared" si="6"/>
        <v>0</v>
      </c>
      <c r="R90" s="4">
        <f t="shared" si="7"/>
        <v>1</v>
      </c>
    </row>
    <row r="91" spans="1:18" x14ac:dyDescent="0.25">
      <c r="A91" s="29" t="s">
        <v>92</v>
      </c>
      <c r="B91" s="5" t="s">
        <v>11</v>
      </c>
      <c r="C91" s="6" t="s">
        <v>12</v>
      </c>
      <c r="D91" s="11">
        <v>50</v>
      </c>
      <c r="E91" s="7" t="s">
        <v>12</v>
      </c>
      <c r="F91" s="13"/>
      <c r="G91" s="5"/>
      <c r="H91" s="7"/>
      <c r="I91" s="8"/>
      <c r="J91" s="11">
        <v>25</v>
      </c>
      <c r="K91" s="7" t="s">
        <v>12</v>
      </c>
      <c r="L91" s="13"/>
      <c r="M91" s="40"/>
      <c r="N91" s="30">
        <f t="shared" si="4"/>
        <v>0</v>
      </c>
      <c r="P91" s="4">
        <f t="shared" si="5"/>
        <v>1</v>
      </c>
      <c r="Q91" s="4">
        <f t="shared" si="6"/>
        <v>0</v>
      </c>
      <c r="R91" s="4">
        <f t="shared" si="7"/>
        <v>1</v>
      </c>
    </row>
    <row r="92" spans="1:18" x14ac:dyDescent="0.25">
      <c r="A92" s="29" t="s">
        <v>93</v>
      </c>
      <c r="B92" s="5" t="s">
        <v>11</v>
      </c>
      <c r="C92" s="6" t="s">
        <v>12</v>
      </c>
      <c r="D92" s="11">
        <v>50</v>
      </c>
      <c r="E92" s="7" t="s">
        <v>12</v>
      </c>
      <c r="F92" s="13"/>
      <c r="G92" s="5"/>
      <c r="H92" s="7"/>
      <c r="I92" s="8"/>
      <c r="J92" s="11">
        <v>25</v>
      </c>
      <c r="K92" s="7" t="s">
        <v>12</v>
      </c>
      <c r="L92" s="13"/>
      <c r="M92" s="40"/>
      <c r="N92" s="30">
        <f t="shared" si="4"/>
        <v>0</v>
      </c>
      <c r="P92" s="4">
        <f t="shared" si="5"/>
        <v>1</v>
      </c>
      <c r="Q92" s="4">
        <f t="shared" si="6"/>
        <v>0</v>
      </c>
      <c r="R92" s="4">
        <f t="shared" si="7"/>
        <v>1</v>
      </c>
    </row>
    <row r="93" spans="1:18" x14ac:dyDescent="0.25">
      <c r="A93" s="29" t="s">
        <v>94</v>
      </c>
      <c r="B93" s="5" t="s">
        <v>11</v>
      </c>
      <c r="C93" s="6" t="s">
        <v>12</v>
      </c>
      <c r="D93" s="11">
        <v>25</v>
      </c>
      <c r="E93" s="7" t="s">
        <v>12</v>
      </c>
      <c r="F93" s="13"/>
      <c r="G93" s="5"/>
      <c r="H93" s="7"/>
      <c r="I93" s="8"/>
      <c r="J93" s="11"/>
      <c r="K93" s="7"/>
      <c r="L93" s="12"/>
      <c r="M93" s="40"/>
      <c r="N93" s="30">
        <f t="shared" si="4"/>
        <v>0</v>
      </c>
      <c r="P93" s="4">
        <f t="shared" si="5"/>
        <v>1</v>
      </c>
      <c r="Q93" s="4">
        <f t="shared" si="6"/>
        <v>0</v>
      </c>
      <c r="R93" s="4">
        <f t="shared" si="7"/>
        <v>0</v>
      </c>
    </row>
    <row r="94" spans="1:18" x14ac:dyDescent="0.25">
      <c r="A94" s="29" t="s">
        <v>95</v>
      </c>
      <c r="B94" s="5" t="s">
        <v>11</v>
      </c>
      <c r="C94" s="6" t="s">
        <v>12</v>
      </c>
      <c r="D94" s="11">
        <v>25</v>
      </c>
      <c r="E94" s="7" t="s">
        <v>12</v>
      </c>
      <c r="F94" s="13"/>
      <c r="G94" s="5"/>
      <c r="H94" s="7"/>
      <c r="I94" s="8"/>
      <c r="J94" s="11"/>
      <c r="K94" s="7"/>
      <c r="L94" s="12"/>
      <c r="M94" s="40"/>
      <c r="N94" s="30">
        <f t="shared" si="4"/>
        <v>0</v>
      </c>
      <c r="P94" s="4">
        <f t="shared" si="5"/>
        <v>1</v>
      </c>
      <c r="Q94" s="4">
        <f t="shared" si="6"/>
        <v>0</v>
      </c>
      <c r="R94" s="4">
        <f t="shared" si="7"/>
        <v>0</v>
      </c>
    </row>
    <row r="95" spans="1:18" x14ac:dyDescent="0.25">
      <c r="A95" s="29" t="s">
        <v>96</v>
      </c>
      <c r="B95" s="5" t="s">
        <v>11</v>
      </c>
      <c r="C95" s="6" t="s">
        <v>12</v>
      </c>
      <c r="D95" s="11">
        <v>100</v>
      </c>
      <c r="E95" s="7" t="s">
        <v>12</v>
      </c>
      <c r="F95" s="13"/>
      <c r="G95" s="5"/>
      <c r="H95" s="7"/>
      <c r="I95" s="8"/>
      <c r="J95" s="11"/>
      <c r="K95" s="7"/>
      <c r="L95" s="12"/>
      <c r="M95" s="40"/>
      <c r="N95" s="30">
        <f t="shared" si="4"/>
        <v>0</v>
      </c>
      <c r="P95" s="4">
        <f t="shared" si="5"/>
        <v>1</v>
      </c>
      <c r="Q95" s="4">
        <f t="shared" si="6"/>
        <v>0</v>
      </c>
      <c r="R95" s="4">
        <f t="shared" si="7"/>
        <v>0</v>
      </c>
    </row>
    <row r="96" spans="1:18" x14ac:dyDescent="0.25">
      <c r="A96" s="29" t="s">
        <v>97</v>
      </c>
      <c r="B96" s="5" t="s">
        <v>11</v>
      </c>
      <c r="C96" s="6" t="s">
        <v>12</v>
      </c>
      <c r="D96" s="11">
        <v>50</v>
      </c>
      <c r="E96" s="7" t="s">
        <v>12</v>
      </c>
      <c r="F96" s="13"/>
      <c r="G96" s="5"/>
      <c r="H96" s="7"/>
      <c r="I96" s="8"/>
      <c r="J96" s="11"/>
      <c r="K96" s="7"/>
      <c r="L96" s="12"/>
      <c r="M96" s="40"/>
      <c r="N96" s="30">
        <f t="shared" si="4"/>
        <v>0</v>
      </c>
      <c r="P96" s="4">
        <f t="shared" si="5"/>
        <v>1</v>
      </c>
      <c r="Q96" s="4">
        <f t="shared" si="6"/>
        <v>0</v>
      </c>
      <c r="R96" s="4">
        <f t="shared" si="7"/>
        <v>0</v>
      </c>
    </row>
    <row r="97" spans="1:18" x14ac:dyDescent="0.25">
      <c r="A97" s="29" t="s">
        <v>98</v>
      </c>
      <c r="B97" s="5" t="s">
        <v>11</v>
      </c>
      <c r="C97" s="6" t="s">
        <v>12</v>
      </c>
      <c r="D97" s="11">
        <v>25</v>
      </c>
      <c r="E97" s="7" t="s">
        <v>12</v>
      </c>
      <c r="F97" s="13"/>
      <c r="G97" s="5"/>
      <c r="H97" s="7"/>
      <c r="I97" s="8"/>
      <c r="J97" s="11"/>
      <c r="K97" s="7"/>
      <c r="L97" s="12"/>
      <c r="M97" s="40"/>
      <c r="N97" s="30">
        <f t="shared" si="4"/>
        <v>0</v>
      </c>
      <c r="P97" s="4">
        <f t="shared" si="5"/>
        <v>1</v>
      </c>
      <c r="Q97" s="4">
        <f t="shared" si="6"/>
        <v>0</v>
      </c>
      <c r="R97" s="4">
        <f t="shared" si="7"/>
        <v>0</v>
      </c>
    </row>
    <row r="98" spans="1:18" x14ac:dyDescent="0.25">
      <c r="A98" s="29" t="s">
        <v>99</v>
      </c>
      <c r="B98" s="5" t="s">
        <v>11</v>
      </c>
      <c r="C98" s="6" t="s">
        <v>12</v>
      </c>
      <c r="D98" s="11">
        <v>50</v>
      </c>
      <c r="E98" s="7" t="s">
        <v>12</v>
      </c>
      <c r="F98" s="13"/>
      <c r="G98" s="5"/>
      <c r="H98" s="7"/>
      <c r="I98" s="8"/>
      <c r="J98" s="11"/>
      <c r="K98" s="7"/>
      <c r="L98" s="12"/>
      <c r="M98" s="40"/>
      <c r="N98" s="30">
        <f t="shared" si="4"/>
        <v>0</v>
      </c>
      <c r="P98" s="4">
        <f t="shared" si="5"/>
        <v>1</v>
      </c>
      <c r="Q98" s="4">
        <f t="shared" si="6"/>
        <v>0</v>
      </c>
      <c r="R98" s="4">
        <f t="shared" si="7"/>
        <v>0</v>
      </c>
    </row>
    <row r="99" spans="1:18" x14ac:dyDescent="0.25">
      <c r="A99" s="29" t="s">
        <v>100</v>
      </c>
      <c r="B99" s="5" t="s">
        <v>11</v>
      </c>
      <c r="C99" s="6" t="s">
        <v>12</v>
      </c>
      <c r="D99" s="11">
        <v>25</v>
      </c>
      <c r="E99" s="7" t="s">
        <v>12</v>
      </c>
      <c r="F99" s="13"/>
      <c r="G99" s="5"/>
      <c r="H99" s="7"/>
      <c r="I99" s="8"/>
      <c r="J99" s="11"/>
      <c r="K99" s="7"/>
      <c r="L99" s="12"/>
      <c r="M99" s="40"/>
      <c r="N99" s="30">
        <f t="shared" si="4"/>
        <v>0</v>
      </c>
      <c r="P99" s="4">
        <f t="shared" si="5"/>
        <v>1</v>
      </c>
      <c r="Q99" s="4">
        <f t="shared" si="6"/>
        <v>0</v>
      </c>
      <c r="R99" s="4">
        <f t="shared" si="7"/>
        <v>0</v>
      </c>
    </row>
    <row r="100" spans="1:18" x14ac:dyDescent="0.25">
      <c r="A100" s="29" t="s">
        <v>101</v>
      </c>
      <c r="B100" s="5" t="s">
        <v>11</v>
      </c>
      <c r="C100" s="6" t="s">
        <v>12</v>
      </c>
      <c r="D100" s="11">
        <v>25</v>
      </c>
      <c r="E100" s="7" t="s">
        <v>12</v>
      </c>
      <c r="F100" s="13"/>
      <c r="G100" s="5"/>
      <c r="H100" s="7"/>
      <c r="I100" s="8"/>
      <c r="J100" s="11"/>
      <c r="K100" s="7"/>
      <c r="L100" s="12"/>
      <c r="M100" s="40"/>
      <c r="N100" s="30">
        <f t="shared" si="4"/>
        <v>0</v>
      </c>
      <c r="P100" s="4">
        <f t="shared" si="5"/>
        <v>1</v>
      </c>
      <c r="Q100" s="4">
        <f t="shared" si="6"/>
        <v>0</v>
      </c>
      <c r="R100" s="4">
        <f t="shared" si="7"/>
        <v>0</v>
      </c>
    </row>
    <row r="101" spans="1:18" x14ac:dyDescent="0.25">
      <c r="A101" s="29" t="s">
        <v>102</v>
      </c>
      <c r="B101" s="5" t="s">
        <v>11</v>
      </c>
      <c r="C101" s="6" t="s">
        <v>12</v>
      </c>
      <c r="D101" s="11">
        <v>25</v>
      </c>
      <c r="E101" s="7" t="s">
        <v>12</v>
      </c>
      <c r="F101" s="13"/>
      <c r="G101" s="5"/>
      <c r="H101" s="7"/>
      <c r="I101" s="8"/>
      <c r="J101" s="11"/>
      <c r="K101" s="7"/>
      <c r="L101" s="12"/>
      <c r="M101" s="40"/>
      <c r="N101" s="30">
        <f t="shared" si="4"/>
        <v>0</v>
      </c>
      <c r="P101" s="4">
        <f t="shared" si="5"/>
        <v>1</v>
      </c>
      <c r="Q101" s="4">
        <f t="shared" si="6"/>
        <v>0</v>
      </c>
      <c r="R101" s="4">
        <f t="shared" si="7"/>
        <v>0</v>
      </c>
    </row>
    <row r="102" spans="1:18" x14ac:dyDescent="0.25">
      <c r="A102" s="29" t="s">
        <v>103</v>
      </c>
      <c r="B102" s="5" t="s">
        <v>11</v>
      </c>
      <c r="C102" s="6" t="s">
        <v>12</v>
      </c>
      <c r="D102" s="11">
        <v>25</v>
      </c>
      <c r="E102" s="7" t="s">
        <v>12</v>
      </c>
      <c r="F102" s="13"/>
      <c r="G102" s="5"/>
      <c r="H102" s="7"/>
      <c r="I102" s="8"/>
      <c r="J102" s="11"/>
      <c r="K102" s="7"/>
      <c r="L102" s="12"/>
      <c r="M102" s="40"/>
      <c r="N102" s="30">
        <f t="shared" si="4"/>
        <v>0</v>
      </c>
      <c r="P102" s="4">
        <f t="shared" si="5"/>
        <v>1</v>
      </c>
      <c r="Q102" s="4">
        <f t="shared" si="6"/>
        <v>0</v>
      </c>
      <c r="R102" s="4">
        <f t="shared" si="7"/>
        <v>0</v>
      </c>
    </row>
    <row r="103" spans="1:18" x14ac:dyDescent="0.25">
      <c r="A103" s="29" t="s">
        <v>104</v>
      </c>
      <c r="B103" s="5" t="s">
        <v>11</v>
      </c>
      <c r="C103" s="6" t="s">
        <v>12</v>
      </c>
      <c r="D103" s="11">
        <v>25</v>
      </c>
      <c r="E103" s="7" t="s">
        <v>12</v>
      </c>
      <c r="F103" s="13"/>
      <c r="G103" s="5"/>
      <c r="H103" s="7"/>
      <c r="I103" s="8"/>
      <c r="J103" s="11"/>
      <c r="K103" s="7"/>
      <c r="L103" s="12"/>
      <c r="M103" s="40"/>
      <c r="N103" s="30">
        <f t="shared" si="4"/>
        <v>0</v>
      </c>
      <c r="P103" s="4">
        <f t="shared" si="5"/>
        <v>1</v>
      </c>
      <c r="Q103" s="4">
        <f t="shared" si="6"/>
        <v>0</v>
      </c>
      <c r="R103" s="4">
        <f t="shared" si="7"/>
        <v>0</v>
      </c>
    </row>
    <row r="104" spans="1:18" x14ac:dyDescent="0.25">
      <c r="A104" s="29" t="s">
        <v>105</v>
      </c>
      <c r="B104" s="5" t="s">
        <v>11</v>
      </c>
      <c r="C104" s="6" t="s">
        <v>12</v>
      </c>
      <c r="D104" s="11">
        <v>25</v>
      </c>
      <c r="E104" s="7" t="s">
        <v>12</v>
      </c>
      <c r="F104" s="13"/>
      <c r="G104" s="5"/>
      <c r="H104" s="7"/>
      <c r="I104" s="8"/>
      <c r="J104" s="11"/>
      <c r="K104" s="7"/>
      <c r="L104" s="12"/>
      <c r="M104" s="40"/>
      <c r="N104" s="30">
        <f t="shared" si="4"/>
        <v>0</v>
      </c>
      <c r="P104" s="4">
        <f t="shared" si="5"/>
        <v>1</v>
      </c>
      <c r="Q104" s="4">
        <f t="shared" si="6"/>
        <v>0</v>
      </c>
      <c r="R104" s="4">
        <f t="shared" si="7"/>
        <v>0</v>
      </c>
    </row>
    <row r="105" spans="1:18" x14ac:dyDescent="0.25">
      <c r="A105" s="29" t="s">
        <v>106</v>
      </c>
      <c r="B105" s="5" t="s">
        <v>11</v>
      </c>
      <c r="C105" s="6" t="s">
        <v>12</v>
      </c>
      <c r="D105" s="11">
        <v>25</v>
      </c>
      <c r="E105" s="7" t="s">
        <v>12</v>
      </c>
      <c r="F105" s="13"/>
      <c r="G105" s="5"/>
      <c r="H105" s="7"/>
      <c r="I105" s="8"/>
      <c r="J105" s="11"/>
      <c r="K105" s="7"/>
      <c r="L105" s="12"/>
      <c r="M105" s="40"/>
      <c r="N105" s="30">
        <f t="shared" si="4"/>
        <v>0</v>
      </c>
      <c r="P105" s="4">
        <f t="shared" si="5"/>
        <v>1</v>
      </c>
      <c r="Q105" s="4">
        <f t="shared" si="6"/>
        <v>0</v>
      </c>
      <c r="R105" s="4">
        <f t="shared" si="7"/>
        <v>0</v>
      </c>
    </row>
    <row r="106" spans="1:18" x14ac:dyDescent="0.25">
      <c r="A106" s="29" t="s">
        <v>107</v>
      </c>
      <c r="B106" s="5" t="s">
        <v>11</v>
      </c>
      <c r="C106" s="6" t="s">
        <v>12</v>
      </c>
      <c r="D106" s="11">
        <v>25</v>
      </c>
      <c r="E106" s="7" t="s">
        <v>12</v>
      </c>
      <c r="F106" s="13"/>
      <c r="G106" s="5"/>
      <c r="H106" s="7"/>
      <c r="I106" s="8"/>
      <c r="J106" s="11"/>
      <c r="K106" s="7"/>
      <c r="L106" s="12"/>
      <c r="M106" s="40"/>
      <c r="N106" s="30">
        <f t="shared" si="4"/>
        <v>0</v>
      </c>
      <c r="P106" s="4">
        <f t="shared" si="5"/>
        <v>1</v>
      </c>
      <c r="Q106" s="4">
        <f t="shared" si="6"/>
        <v>0</v>
      </c>
      <c r="R106" s="4">
        <f t="shared" si="7"/>
        <v>0</v>
      </c>
    </row>
    <row r="107" spans="1:18" x14ac:dyDescent="0.25">
      <c r="A107" s="29" t="s">
        <v>108</v>
      </c>
      <c r="B107" s="5" t="s">
        <v>11</v>
      </c>
      <c r="C107" s="6" t="s">
        <v>12</v>
      </c>
      <c r="D107" s="11">
        <v>25</v>
      </c>
      <c r="E107" s="7" t="s">
        <v>12</v>
      </c>
      <c r="F107" s="13"/>
      <c r="G107" s="5"/>
      <c r="H107" s="7"/>
      <c r="I107" s="8"/>
      <c r="J107" s="11"/>
      <c r="K107" s="7"/>
      <c r="L107" s="12"/>
      <c r="M107" s="40"/>
      <c r="N107" s="30">
        <f t="shared" si="4"/>
        <v>0</v>
      </c>
      <c r="P107" s="4">
        <f t="shared" si="5"/>
        <v>1</v>
      </c>
      <c r="Q107" s="4">
        <f t="shared" si="6"/>
        <v>0</v>
      </c>
      <c r="R107" s="4">
        <f t="shared" si="7"/>
        <v>0</v>
      </c>
    </row>
    <row r="108" spans="1:18" x14ac:dyDescent="0.25">
      <c r="A108" s="29" t="s">
        <v>109</v>
      </c>
      <c r="B108" s="5" t="s">
        <v>11</v>
      </c>
      <c r="C108" s="6" t="s">
        <v>12</v>
      </c>
      <c r="D108" s="11">
        <v>50</v>
      </c>
      <c r="E108" s="7" t="s">
        <v>12</v>
      </c>
      <c r="F108" s="13"/>
      <c r="G108" s="5">
        <v>25</v>
      </c>
      <c r="H108" s="7" t="s">
        <v>12</v>
      </c>
      <c r="I108" s="13"/>
      <c r="J108" s="11"/>
      <c r="K108" s="7"/>
      <c r="L108" s="12"/>
      <c r="M108" s="40"/>
      <c r="N108" s="30">
        <f t="shared" si="4"/>
        <v>0</v>
      </c>
      <c r="P108" s="4">
        <f t="shared" si="5"/>
        <v>1</v>
      </c>
      <c r="Q108" s="4">
        <f t="shared" si="6"/>
        <v>1</v>
      </c>
      <c r="R108" s="4">
        <f t="shared" si="7"/>
        <v>0</v>
      </c>
    </row>
    <row r="109" spans="1:18" x14ac:dyDescent="0.25">
      <c r="A109" s="29" t="s">
        <v>110</v>
      </c>
      <c r="B109" s="5" t="s">
        <v>11</v>
      </c>
      <c r="C109" s="6" t="s">
        <v>12</v>
      </c>
      <c r="D109" s="11">
        <v>25</v>
      </c>
      <c r="E109" s="7" t="s">
        <v>12</v>
      </c>
      <c r="F109" s="13"/>
      <c r="G109" s="5"/>
      <c r="H109" s="7"/>
      <c r="I109" s="8"/>
      <c r="J109" s="11"/>
      <c r="K109" s="7"/>
      <c r="L109" s="12"/>
      <c r="M109" s="40"/>
      <c r="N109" s="30">
        <f t="shared" si="4"/>
        <v>0</v>
      </c>
      <c r="P109" s="4">
        <f t="shared" si="5"/>
        <v>1</v>
      </c>
      <c r="Q109" s="4">
        <f t="shared" si="6"/>
        <v>0</v>
      </c>
      <c r="R109" s="4">
        <f t="shared" si="7"/>
        <v>0</v>
      </c>
    </row>
    <row r="110" spans="1:18" x14ac:dyDescent="0.25">
      <c r="A110" s="29" t="s">
        <v>111</v>
      </c>
      <c r="B110" s="5" t="s">
        <v>11</v>
      </c>
      <c r="C110" s="6" t="s">
        <v>12</v>
      </c>
      <c r="D110" s="11">
        <v>25</v>
      </c>
      <c r="E110" s="7" t="s">
        <v>12</v>
      </c>
      <c r="F110" s="13"/>
      <c r="G110" s="5"/>
      <c r="H110" s="7"/>
      <c r="I110" s="8"/>
      <c r="J110" s="11"/>
      <c r="K110" s="7"/>
      <c r="L110" s="12"/>
      <c r="M110" s="40"/>
      <c r="N110" s="30">
        <f t="shared" si="4"/>
        <v>0</v>
      </c>
      <c r="P110" s="4">
        <f t="shared" si="5"/>
        <v>1</v>
      </c>
      <c r="Q110" s="4">
        <f t="shared" si="6"/>
        <v>0</v>
      </c>
      <c r="R110" s="4">
        <f t="shared" si="7"/>
        <v>0</v>
      </c>
    </row>
    <row r="111" spans="1:18" x14ac:dyDescent="0.25">
      <c r="A111" s="29" t="s">
        <v>112</v>
      </c>
      <c r="B111" s="5" t="s">
        <v>11</v>
      </c>
      <c r="C111" s="6" t="s">
        <v>12</v>
      </c>
      <c r="D111" s="11">
        <v>100</v>
      </c>
      <c r="E111" s="7" t="s">
        <v>12</v>
      </c>
      <c r="F111" s="13"/>
      <c r="G111" s="5"/>
      <c r="H111" s="7"/>
      <c r="I111" s="8"/>
      <c r="J111" s="11"/>
      <c r="K111" s="7"/>
      <c r="L111" s="12"/>
      <c r="M111" s="40"/>
      <c r="N111" s="30">
        <f t="shared" si="4"/>
        <v>0</v>
      </c>
      <c r="P111" s="4">
        <f t="shared" si="5"/>
        <v>1</v>
      </c>
      <c r="Q111" s="4">
        <f t="shared" si="6"/>
        <v>0</v>
      </c>
      <c r="R111" s="4">
        <f t="shared" si="7"/>
        <v>0</v>
      </c>
    </row>
    <row r="112" spans="1:18" x14ac:dyDescent="0.25">
      <c r="A112" s="29" t="s">
        <v>113</v>
      </c>
      <c r="B112" s="5" t="s">
        <v>11</v>
      </c>
      <c r="C112" s="6" t="s">
        <v>12</v>
      </c>
      <c r="D112" s="11">
        <v>75</v>
      </c>
      <c r="E112" s="7" t="s">
        <v>12</v>
      </c>
      <c r="F112" s="13"/>
      <c r="G112" s="5">
        <v>25</v>
      </c>
      <c r="H112" s="7" t="s">
        <v>12</v>
      </c>
      <c r="I112" s="13"/>
      <c r="J112" s="11"/>
      <c r="K112" s="7"/>
      <c r="L112" s="12"/>
      <c r="M112" s="40"/>
      <c r="N112" s="30">
        <f t="shared" si="4"/>
        <v>0</v>
      </c>
      <c r="P112" s="4">
        <f t="shared" si="5"/>
        <v>1</v>
      </c>
      <c r="Q112" s="4">
        <f t="shared" si="6"/>
        <v>1</v>
      </c>
      <c r="R112" s="4">
        <f t="shared" si="7"/>
        <v>0</v>
      </c>
    </row>
    <row r="113" spans="1:18" x14ac:dyDescent="0.25">
      <c r="A113" s="29" t="s">
        <v>114</v>
      </c>
      <c r="B113" s="5" t="s">
        <v>11</v>
      </c>
      <c r="C113" s="6" t="s">
        <v>12</v>
      </c>
      <c r="D113" s="11">
        <v>25</v>
      </c>
      <c r="E113" s="7" t="s">
        <v>12</v>
      </c>
      <c r="F113" s="13"/>
      <c r="G113" s="5"/>
      <c r="H113" s="7"/>
      <c r="I113" s="8"/>
      <c r="J113" s="11"/>
      <c r="K113" s="7"/>
      <c r="L113" s="12"/>
      <c r="M113" s="40"/>
      <c r="N113" s="30">
        <f t="shared" ref="N113:N114" si="8">(F113*D113)+(I113*G113)+(L113*J113)</f>
        <v>0</v>
      </c>
      <c r="P113" s="4">
        <f t="shared" si="5"/>
        <v>1</v>
      </c>
      <c r="Q113" s="4">
        <f t="shared" si="6"/>
        <v>0</v>
      </c>
      <c r="R113" s="4">
        <f t="shared" si="7"/>
        <v>0</v>
      </c>
    </row>
    <row r="114" spans="1:18" ht="15.75" thickBot="1" x14ac:dyDescent="0.3">
      <c r="A114" s="31" t="s">
        <v>115</v>
      </c>
      <c r="B114" s="32" t="s">
        <v>11</v>
      </c>
      <c r="C114" s="33" t="s">
        <v>12</v>
      </c>
      <c r="D114" s="34">
        <v>25</v>
      </c>
      <c r="E114" s="35" t="s">
        <v>12</v>
      </c>
      <c r="F114" s="36"/>
      <c r="G114" s="32"/>
      <c r="H114" s="35"/>
      <c r="I114" s="37"/>
      <c r="J114" s="34"/>
      <c r="K114" s="35"/>
      <c r="L114" s="38"/>
      <c r="M114" s="41"/>
      <c r="N114" s="39">
        <f t="shared" si="8"/>
        <v>0</v>
      </c>
      <c r="P114" s="4">
        <f t="shared" si="5"/>
        <v>1</v>
      </c>
      <c r="Q114" s="4">
        <f t="shared" si="6"/>
        <v>0</v>
      </c>
      <c r="R114" s="4">
        <f t="shared" si="7"/>
        <v>0</v>
      </c>
    </row>
    <row r="115" spans="1:18" ht="15.75" thickBot="1" x14ac:dyDescent="0.3"/>
    <row r="116" spans="1:18" ht="19.5" thickBot="1" x14ac:dyDescent="0.35">
      <c r="A116" s="44" t="s">
        <v>118</v>
      </c>
      <c r="B116" s="45"/>
      <c r="C116" s="46"/>
      <c r="D116" s="45"/>
      <c r="E116" s="47"/>
      <c r="F116" s="48"/>
      <c r="G116" s="45"/>
      <c r="H116" s="47"/>
      <c r="I116" s="45"/>
      <c r="J116" s="45"/>
      <c r="K116" s="47"/>
      <c r="L116" s="92">
        <f>SUM(N10:N115)</f>
        <v>0</v>
      </c>
      <c r="M116" s="93"/>
      <c r="N116" s="94"/>
    </row>
    <row r="118" spans="1:18" x14ac:dyDescent="0.25">
      <c r="A118" s="80" t="s">
        <v>361</v>
      </c>
      <c r="B118" s="81" t="s">
        <v>356</v>
      </c>
    </row>
    <row r="119" spans="1:18" x14ac:dyDescent="0.25">
      <c r="A119" s="80" t="s">
        <v>362</v>
      </c>
      <c r="B119" s="81" t="s">
        <v>355</v>
      </c>
    </row>
    <row r="120" spans="1:18" x14ac:dyDescent="0.25">
      <c r="A120" s="80" t="s">
        <v>363</v>
      </c>
      <c r="B120" s="81" t="s">
        <v>357</v>
      </c>
    </row>
  </sheetData>
  <sheetProtection algorithmName="SHA-512" hashValue="8eXFogHXc3o4mJB/LQdxvt4goIMSdJSmr2kzbx64qhroTTSyQo5ACmK8xryRPWiNSuweVvtOh7ZNgqWQEa3avg==" saltValue="y6uPEbGla7GgJdIueA9h1w==" spinCount="100000" sheet="1" selectLockedCells="1" autoFilter="0"/>
  <autoFilter ref="D9:L9" xr:uid="{BE399186-EDCF-4E96-ADD1-A0879855E205}"/>
  <mergeCells count="6">
    <mergeCell ref="B1:I2"/>
    <mergeCell ref="L116:N116"/>
    <mergeCell ref="D7:F7"/>
    <mergeCell ref="G7:I7"/>
    <mergeCell ref="J7:L7"/>
    <mergeCell ref="B4:I4"/>
  </mergeCells>
  <conditionalFormatting sqref="A4:B4 A1:B1 M1:XFD2 A2 A3:XFD3 J4:XFD4 A116:L116 O116:XFD116 A117:XFD1048576 A5:XFD115">
    <cfRule type="cellIs" dxfId="151" priority="9" operator="equal">
      <formula>0</formula>
    </cfRule>
  </conditionalFormatting>
  <conditionalFormatting sqref="B1 J1:K1 J2:L2">
    <cfRule type="cellIs" dxfId="150" priority="1" operator="equal">
      <formula>"nog niet alle prijzen per eenheid ingevuld"</formula>
    </cfRule>
  </conditionalFormatting>
  <conditionalFormatting sqref="B4 F10:F114">
    <cfRule type="cellIs" dxfId="149" priority="2" operator="notEqual">
      <formula>0</formula>
    </cfRule>
    <cfRule type="cellIs" dxfId="148" priority="3" operator="equal">
      <formula>"x"</formula>
    </cfRule>
  </conditionalFormatting>
  <conditionalFormatting sqref="I10:I114 L10:L114">
    <cfRule type="cellIs" dxfId="147" priority="11" operator="equal">
      <formula>"x"</formula>
    </cfRule>
  </conditionalFormatting>
  <conditionalFormatting sqref="I41 I43 I48 I56 I63 I73 I89 I108 I112">
    <cfRule type="cellIs" dxfId="146" priority="6" operator="notEqual">
      <formula>0</formula>
    </cfRule>
    <cfRule type="cellIs" dxfId="145" priority="7" operator="equal">
      <formula>"x"</formula>
    </cfRule>
  </conditionalFormatting>
  <conditionalFormatting sqref="L10:L12 L16:L19 L21 L30 L32 L35:L36 L38:L41 L46 L48 L66 L68:L69 L90:L92">
    <cfRule type="cellIs" dxfId="144" priority="4" operator="notEqual">
      <formula>0</formula>
    </cfRule>
    <cfRule type="cellIs" dxfId="143" priority="5" operator="equal">
      <formula>"x"</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769F1-0315-40BD-A7A6-264D82C9ACCF}">
  <dimension ref="A1:S36"/>
  <sheetViews>
    <sheetView showGridLines="0" workbookViewId="0">
      <pane ySplit="9" topLeftCell="A10" activePane="bottomLeft" state="frozen"/>
      <selection activeCell="B4" sqref="B4:E4"/>
      <selection pane="bottomLeft" activeCell="B4" sqref="B4:I4"/>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0" style="4" hidden="1" customWidth="1"/>
    <col min="19" max="19" width="0" hidden="1" customWidth="1"/>
  </cols>
  <sheetData>
    <row r="1" spans="1:19" x14ac:dyDescent="0.25">
      <c r="A1" s="14" t="s">
        <v>241</v>
      </c>
      <c r="B1" s="85" t="str">
        <f>IF(S8=0,"prijslijst volledig ingevuld","NOG NIET ALLE PRIJZEN PER EENHEID INGEVULD")</f>
        <v>NOG NIET ALLE PRIJZEN PER EENHEID INGEVULD</v>
      </c>
      <c r="C1" s="85"/>
      <c r="D1" s="85"/>
      <c r="E1" s="85"/>
      <c r="F1" s="85"/>
      <c r="G1" s="85"/>
      <c r="H1" s="85"/>
      <c r="I1" s="85"/>
      <c r="J1" s="24"/>
      <c r="K1" s="24"/>
      <c r="L1" s="15"/>
      <c r="M1" s="15"/>
      <c r="N1" s="16"/>
    </row>
    <row r="2" spans="1:19" x14ac:dyDescent="0.25">
      <c r="A2" s="17" t="s">
        <v>0</v>
      </c>
      <c r="B2" s="86"/>
      <c r="C2" s="86"/>
      <c r="D2" s="86"/>
      <c r="E2" s="86"/>
      <c r="F2" s="86"/>
      <c r="G2" s="86"/>
      <c r="H2" s="86"/>
      <c r="I2" s="86"/>
      <c r="J2" s="25"/>
      <c r="K2" s="25"/>
      <c r="L2" s="25"/>
      <c r="N2" s="18"/>
    </row>
    <row r="3" spans="1:19" x14ac:dyDescent="0.25">
      <c r="A3" s="19"/>
      <c r="C3"/>
      <c r="N3" s="18"/>
    </row>
    <row r="4" spans="1:19" x14ac:dyDescent="0.25">
      <c r="A4" s="17" t="s">
        <v>117</v>
      </c>
      <c r="B4" s="98">
        <f>Bomen!B4</f>
        <v>0</v>
      </c>
      <c r="C4" s="98"/>
      <c r="D4" s="98"/>
      <c r="E4" s="98"/>
      <c r="F4" s="98"/>
      <c r="G4" s="98"/>
      <c r="H4" s="98"/>
      <c r="I4" s="98"/>
      <c r="N4" s="18"/>
    </row>
    <row r="5" spans="1:19" x14ac:dyDescent="0.25">
      <c r="A5" s="19"/>
      <c r="C5"/>
      <c r="N5" s="18"/>
    </row>
    <row r="6" spans="1:19" ht="15.75" thickBot="1" x14ac:dyDescent="0.3">
      <c r="A6" s="43">
        <v>46220</v>
      </c>
      <c r="B6" s="20"/>
      <c r="C6" s="20"/>
      <c r="D6" s="20"/>
      <c r="E6" s="21"/>
      <c r="F6" s="22"/>
      <c r="G6" s="20"/>
      <c r="H6" s="21"/>
      <c r="I6" s="20"/>
      <c r="J6" s="20"/>
      <c r="K6" s="21"/>
      <c r="L6" s="20"/>
      <c r="M6" s="20"/>
      <c r="N6" s="23"/>
    </row>
    <row r="7" spans="1:19" x14ac:dyDescent="0.25">
      <c r="A7" s="49" t="s">
        <v>1</v>
      </c>
      <c r="B7" s="50" t="s">
        <v>2</v>
      </c>
      <c r="C7" s="50" t="s">
        <v>3</v>
      </c>
      <c r="D7" s="88" t="s">
        <v>253</v>
      </c>
      <c r="E7" s="89"/>
      <c r="F7" s="90"/>
      <c r="G7" s="89" t="s">
        <v>254</v>
      </c>
      <c r="H7" s="89"/>
      <c r="I7" s="89"/>
      <c r="J7" s="88" t="s">
        <v>255</v>
      </c>
      <c r="K7" s="89"/>
      <c r="L7" s="90"/>
      <c r="M7" s="50"/>
      <c r="N7" s="51" t="s">
        <v>7</v>
      </c>
    </row>
    <row r="8" spans="1:19" ht="32.25" customHeight="1" x14ac:dyDescent="0.25">
      <c r="A8" s="26"/>
      <c r="B8" s="27"/>
      <c r="C8" s="27"/>
      <c r="D8" s="9" t="s">
        <v>8</v>
      </c>
      <c r="E8" s="10"/>
      <c r="F8" s="42" t="s">
        <v>9</v>
      </c>
      <c r="G8" s="27" t="s">
        <v>8</v>
      </c>
      <c r="H8" s="10"/>
      <c r="I8" s="42" t="s">
        <v>9</v>
      </c>
      <c r="J8" s="9" t="s">
        <v>8</v>
      </c>
      <c r="K8" s="10"/>
      <c r="L8" s="42" t="s">
        <v>9</v>
      </c>
      <c r="M8" s="27"/>
      <c r="N8" s="28"/>
      <c r="P8" s="4">
        <f>SUM(P10:P30)</f>
        <v>4</v>
      </c>
      <c r="Q8" s="4">
        <f>SUM(Q10:Q30)</f>
        <v>3</v>
      </c>
      <c r="R8" s="4">
        <f>SUM(R10:R30)</f>
        <v>3</v>
      </c>
      <c r="S8">
        <f>R8+Q8+P8</f>
        <v>10</v>
      </c>
    </row>
    <row r="9" spans="1:19" x14ac:dyDescent="0.25">
      <c r="A9" s="26"/>
      <c r="B9" s="27"/>
      <c r="C9" s="27"/>
      <c r="D9" s="9"/>
      <c r="E9" s="10"/>
      <c r="F9" s="42"/>
      <c r="G9" s="27"/>
      <c r="H9" s="10"/>
      <c r="I9" s="42"/>
      <c r="J9" s="9"/>
      <c r="K9" s="10"/>
      <c r="L9" s="42"/>
      <c r="M9" s="27"/>
      <c r="N9" s="28"/>
    </row>
    <row r="10" spans="1:19" x14ac:dyDescent="0.25">
      <c r="A10" s="29" t="s">
        <v>252</v>
      </c>
      <c r="B10" s="5" t="s">
        <v>251</v>
      </c>
      <c r="C10" s="6" t="s">
        <v>12</v>
      </c>
      <c r="D10" s="11"/>
      <c r="E10" s="7"/>
      <c r="F10" s="12"/>
      <c r="G10" s="5">
        <v>50</v>
      </c>
      <c r="H10" s="7" t="s">
        <v>12</v>
      </c>
      <c r="I10" s="13"/>
      <c r="J10" s="11"/>
      <c r="K10" s="7"/>
      <c r="L10" s="12"/>
      <c r="M10" s="40"/>
      <c r="N10" s="30">
        <f t="shared" ref="N10:N30" si="0">(F10*D10)+(I10*G10)+(L10*J10)</f>
        <v>0</v>
      </c>
      <c r="P10" s="4">
        <f>IF(D10=0,0,(IF(F10=0,1,0)))</f>
        <v>0</v>
      </c>
      <c r="Q10" s="4">
        <f>IF(G10=0,0,(IF(I10=0,1,0)))</f>
        <v>1</v>
      </c>
      <c r="R10" s="4">
        <f>IF(J10=0,0,(IF(L10=0,1,0)))</f>
        <v>0</v>
      </c>
    </row>
    <row r="11" spans="1:19" x14ac:dyDescent="0.25">
      <c r="A11" s="29" t="s">
        <v>242</v>
      </c>
      <c r="B11" s="5"/>
      <c r="C11" s="6" t="s">
        <v>12</v>
      </c>
      <c r="D11" s="11"/>
      <c r="E11" s="7"/>
      <c r="F11" s="12"/>
      <c r="G11" s="5"/>
      <c r="H11" s="7"/>
      <c r="I11" s="8"/>
      <c r="J11" s="11">
        <v>50</v>
      </c>
      <c r="K11" s="7" t="s">
        <v>12</v>
      </c>
      <c r="L11" s="13"/>
      <c r="M11" s="40"/>
      <c r="N11" s="30">
        <f t="shared" si="0"/>
        <v>0</v>
      </c>
      <c r="P11" s="4">
        <f t="shared" ref="P11:P30" si="1">IF(D11=0,0,(IF(F11=0,1,0)))</f>
        <v>0</v>
      </c>
      <c r="Q11" s="4">
        <f t="shared" ref="Q11:Q30" si="2">IF(G11=0,0,(IF(I11=0,1,0)))</f>
        <v>0</v>
      </c>
      <c r="R11" s="4">
        <f t="shared" ref="R11:R30" si="3">IF(J11=0,0,(IF(L11=0,1,0)))</f>
        <v>1</v>
      </c>
    </row>
    <row r="12" spans="1:19" x14ac:dyDescent="0.25">
      <c r="A12" s="29" t="s">
        <v>329</v>
      </c>
      <c r="B12" s="5" t="s">
        <v>251</v>
      </c>
      <c r="C12" s="6"/>
      <c r="D12" s="11">
        <v>50</v>
      </c>
      <c r="E12" s="7" t="s">
        <v>12</v>
      </c>
      <c r="F12" s="13"/>
      <c r="G12" s="5"/>
      <c r="H12" s="7"/>
      <c r="I12" s="8"/>
      <c r="J12" s="11"/>
      <c r="K12" s="7"/>
      <c r="L12" s="12"/>
      <c r="M12" s="40"/>
      <c r="N12" s="30">
        <f t="shared" si="0"/>
        <v>0</v>
      </c>
    </row>
    <row r="13" spans="1:19" x14ac:dyDescent="0.25">
      <c r="A13" s="29" t="s">
        <v>330</v>
      </c>
      <c r="B13" s="5" t="s">
        <v>251</v>
      </c>
      <c r="C13" s="6"/>
      <c r="D13" s="11">
        <v>50</v>
      </c>
      <c r="E13" s="7" t="s">
        <v>12</v>
      </c>
      <c r="F13" s="13"/>
      <c r="G13" s="5"/>
      <c r="H13" s="7"/>
      <c r="I13" s="8"/>
      <c r="J13" s="11"/>
      <c r="K13" s="7"/>
      <c r="L13" s="12"/>
      <c r="M13" s="40"/>
      <c r="N13" s="30">
        <f t="shared" si="0"/>
        <v>0</v>
      </c>
    </row>
    <row r="14" spans="1:19" x14ac:dyDescent="0.25">
      <c r="A14" s="29" t="s">
        <v>331</v>
      </c>
      <c r="B14" s="5" t="s">
        <v>251</v>
      </c>
      <c r="C14" s="6"/>
      <c r="D14" s="11">
        <v>50</v>
      </c>
      <c r="E14" s="7" t="s">
        <v>12</v>
      </c>
      <c r="F14" s="13"/>
      <c r="G14" s="5"/>
      <c r="H14" s="7"/>
      <c r="I14" s="8"/>
      <c r="J14" s="11"/>
      <c r="K14" s="7"/>
      <c r="L14" s="12"/>
      <c r="M14" s="40"/>
      <c r="N14" s="30">
        <f t="shared" si="0"/>
        <v>0</v>
      </c>
    </row>
    <row r="15" spans="1:19" x14ac:dyDescent="0.25">
      <c r="A15" s="29" t="s">
        <v>243</v>
      </c>
      <c r="B15" s="5" t="s">
        <v>251</v>
      </c>
      <c r="C15" s="6" t="s">
        <v>12</v>
      </c>
      <c r="D15" s="11"/>
      <c r="E15" s="7"/>
      <c r="F15" s="12"/>
      <c r="G15" s="5">
        <v>50</v>
      </c>
      <c r="H15" s="7" t="s">
        <v>12</v>
      </c>
      <c r="I15" s="13"/>
      <c r="J15" s="11"/>
      <c r="K15" s="7"/>
      <c r="L15" s="12"/>
      <c r="M15" s="40"/>
      <c r="N15" s="30">
        <f t="shared" si="0"/>
        <v>0</v>
      </c>
      <c r="P15" s="4">
        <f t="shared" si="1"/>
        <v>0</v>
      </c>
      <c r="Q15" s="4">
        <f t="shared" si="2"/>
        <v>1</v>
      </c>
      <c r="R15" s="4">
        <f t="shared" si="3"/>
        <v>0</v>
      </c>
    </row>
    <row r="16" spans="1:19" x14ac:dyDescent="0.25">
      <c r="A16" s="29" t="s">
        <v>332</v>
      </c>
      <c r="B16" s="5" t="s">
        <v>251</v>
      </c>
      <c r="C16" s="6"/>
      <c r="D16" s="11">
        <v>50</v>
      </c>
      <c r="E16" s="7" t="s">
        <v>12</v>
      </c>
      <c r="F16" s="13"/>
      <c r="G16" s="5"/>
      <c r="H16" s="7"/>
      <c r="I16" s="8"/>
      <c r="J16" s="11"/>
      <c r="K16" s="7"/>
      <c r="L16" s="12"/>
      <c r="M16" s="40"/>
      <c r="N16" s="30">
        <f t="shared" si="0"/>
        <v>0</v>
      </c>
    </row>
    <row r="17" spans="1:18" x14ac:dyDescent="0.25">
      <c r="A17" s="29" t="s">
        <v>333</v>
      </c>
      <c r="B17" s="5" t="s">
        <v>251</v>
      </c>
      <c r="C17" s="6"/>
      <c r="D17" s="11">
        <v>50</v>
      </c>
      <c r="E17" s="7" t="s">
        <v>12</v>
      </c>
      <c r="F17" s="13"/>
      <c r="G17" s="5"/>
      <c r="H17" s="7"/>
      <c r="I17" s="8"/>
      <c r="J17" s="11"/>
      <c r="K17" s="7"/>
      <c r="L17" s="12"/>
      <c r="M17" s="40"/>
      <c r="N17" s="30">
        <f t="shared" si="0"/>
        <v>0</v>
      </c>
    </row>
    <row r="18" spans="1:18" x14ac:dyDescent="0.25">
      <c r="A18" s="29" t="s">
        <v>334</v>
      </c>
      <c r="B18" s="5" t="s">
        <v>251</v>
      </c>
      <c r="C18" s="6"/>
      <c r="D18" s="11">
        <v>50</v>
      </c>
      <c r="E18" s="7" t="s">
        <v>12</v>
      </c>
      <c r="F18" s="13"/>
      <c r="G18" s="5"/>
      <c r="H18" s="7"/>
      <c r="I18" s="8"/>
      <c r="J18" s="11"/>
      <c r="K18" s="7"/>
      <c r="L18" s="12"/>
      <c r="M18" s="40"/>
      <c r="N18" s="30">
        <f t="shared" si="0"/>
        <v>0</v>
      </c>
    </row>
    <row r="19" spans="1:18" x14ac:dyDescent="0.25">
      <c r="A19" s="29" t="s">
        <v>244</v>
      </c>
      <c r="B19" s="5" t="s">
        <v>251</v>
      </c>
      <c r="C19" s="6" t="s">
        <v>12</v>
      </c>
      <c r="D19" s="11">
        <v>50</v>
      </c>
      <c r="E19" s="7" t="s">
        <v>12</v>
      </c>
      <c r="F19" s="13"/>
      <c r="G19" s="5"/>
      <c r="H19" s="7"/>
      <c r="I19" s="8"/>
      <c r="J19" s="11"/>
      <c r="K19" s="7"/>
      <c r="L19" s="12"/>
      <c r="M19" s="40"/>
      <c r="N19" s="30">
        <f t="shared" si="0"/>
        <v>0</v>
      </c>
      <c r="P19" s="4">
        <f t="shared" si="1"/>
        <v>1</v>
      </c>
      <c r="Q19" s="4">
        <f t="shared" si="2"/>
        <v>0</v>
      </c>
      <c r="R19" s="4">
        <f t="shared" si="3"/>
        <v>0</v>
      </c>
    </row>
    <row r="20" spans="1:18" x14ac:dyDescent="0.25">
      <c r="A20" s="29" t="s">
        <v>245</v>
      </c>
      <c r="B20" s="5"/>
      <c r="C20" s="6" t="s">
        <v>12</v>
      </c>
      <c r="D20" s="11"/>
      <c r="E20" s="7"/>
      <c r="F20" s="12"/>
      <c r="G20" s="5"/>
      <c r="H20" s="7"/>
      <c r="I20" s="8"/>
      <c r="J20" s="11">
        <v>50</v>
      </c>
      <c r="K20" s="7" t="s">
        <v>12</v>
      </c>
      <c r="L20" s="13"/>
      <c r="M20" s="40"/>
      <c r="N20" s="30">
        <f t="shared" si="0"/>
        <v>0</v>
      </c>
      <c r="P20" s="4">
        <f t="shared" si="1"/>
        <v>0</v>
      </c>
      <c r="Q20" s="4">
        <f t="shared" si="2"/>
        <v>0</v>
      </c>
      <c r="R20" s="4">
        <f t="shared" si="3"/>
        <v>1</v>
      </c>
    </row>
    <row r="21" spans="1:18" x14ac:dyDescent="0.25">
      <c r="A21" s="29" t="s">
        <v>246</v>
      </c>
      <c r="B21" s="5" t="s">
        <v>251</v>
      </c>
      <c r="C21" s="6" t="s">
        <v>12</v>
      </c>
      <c r="D21" s="11">
        <v>50</v>
      </c>
      <c r="E21" s="7" t="s">
        <v>12</v>
      </c>
      <c r="F21" s="13"/>
      <c r="G21" s="5"/>
      <c r="H21" s="7"/>
      <c r="I21" s="8"/>
      <c r="J21" s="11"/>
      <c r="K21" s="7"/>
      <c r="L21" s="12"/>
      <c r="M21" s="40"/>
      <c r="N21" s="30">
        <f t="shared" si="0"/>
        <v>0</v>
      </c>
      <c r="P21" s="4">
        <f t="shared" si="1"/>
        <v>1</v>
      </c>
      <c r="Q21" s="4">
        <f t="shared" si="2"/>
        <v>0</v>
      </c>
      <c r="R21" s="4">
        <f t="shared" si="3"/>
        <v>0</v>
      </c>
    </row>
    <row r="22" spans="1:18" x14ac:dyDescent="0.25">
      <c r="A22" s="29" t="s">
        <v>247</v>
      </c>
      <c r="B22" s="5"/>
      <c r="C22" s="6" t="s">
        <v>12</v>
      </c>
      <c r="D22" s="11"/>
      <c r="E22" s="7"/>
      <c r="F22" s="12"/>
      <c r="G22" s="5"/>
      <c r="H22" s="7"/>
      <c r="I22" s="8"/>
      <c r="J22" s="11">
        <v>50</v>
      </c>
      <c r="K22" s="7" t="s">
        <v>12</v>
      </c>
      <c r="L22" s="13"/>
      <c r="M22" s="40"/>
      <c r="N22" s="30">
        <f t="shared" si="0"/>
        <v>0</v>
      </c>
      <c r="P22" s="4">
        <f t="shared" si="1"/>
        <v>0</v>
      </c>
      <c r="Q22" s="4">
        <f t="shared" si="2"/>
        <v>0</v>
      </c>
      <c r="R22" s="4">
        <f t="shared" si="3"/>
        <v>1</v>
      </c>
    </row>
    <row r="23" spans="1:18" x14ac:dyDescent="0.25">
      <c r="A23" s="29" t="s">
        <v>339</v>
      </c>
      <c r="B23" s="5" t="s">
        <v>251</v>
      </c>
      <c r="C23" s="6"/>
      <c r="D23" s="11"/>
      <c r="E23" s="7"/>
      <c r="F23" s="12"/>
      <c r="G23" s="5">
        <v>50</v>
      </c>
      <c r="H23" s="7" t="s">
        <v>12</v>
      </c>
      <c r="I23" s="13"/>
      <c r="J23" s="11"/>
      <c r="K23" s="7"/>
      <c r="L23" s="12"/>
      <c r="M23" s="40"/>
      <c r="N23" s="30">
        <f t="shared" si="0"/>
        <v>0</v>
      </c>
    </row>
    <row r="24" spans="1:18" x14ac:dyDescent="0.25">
      <c r="A24" s="29" t="s">
        <v>338</v>
      </c>
      <c r="B24" s="5" t="s">
        <v>251</v>
      </c>
      <c r="C24" s="6"/>
      <c r="D24" s="11"/>
      <c r="E24" s="7"/>
      <c r="F24" s="12"/>
      <c r="G24" s="5">
        <v>50</v>
      </c>
      <c r="H24" s="7" t="s">
        <v>12</v>
      </c>
      <c r="I24" s="13"/>
      <c r="J24" s="11"/>
      <c r="K24" s="7"/>
      <c r="L24" s="12"/>
      <c r="M24" s="40"/>
      <c r="N24" s="30">
        <f t="shared" si="0"/>
        <v>0</v>
      </c>
    </row>
    <row r="25" spans="1:18" x14ac:dyDescent="0.25">
      <c r="A25" s="29" t="s">
        <v>248</v>
      </c>
      <c r="B25" s="5" t="s">
        <v>251</v>
      </c>
      <c r="C25" s="6" t="s">
        <v>12</v>
      </c>
      <c r="D25" s="11"/>
      <c r="E25" s="7"/>
      <c r="F25" s="12"/>
      <c r="G25" s="5">
        <v>50</v>
      </c>
      <c r="H25" s="7" t="s">
        <v>12</v>
      </c>
      <c r="I25" s="13"/>
      <c r="J25" s="11"/>
      <c r="K25" s="7"/>
      <c r="L25" s="12"/>
      <c r="M25" s="40"/>
      <c r="N25" s="30">
        <f t="shared" si="0"/>
        <v>0</v>
      </c>
      <c r="P25" s="4">
        <f t="shared" si="1"/>
        <v>0</v>
      </c>
      <c r="Q25" s="4">
        <f t="shared" si="2"/>
        <v>1</v>
      </c>
      <c r="R25" s="4">
        <f t="shared" si="3"/>
        <v>0</v>
      </c>
    </row>
    <row r="26" spans="1:18" x14ac:dyDescent="0.25">
      <c r="A26" s="29" t="s">
        <v>249</v>
      </c>
      <c r="B26" s="5" t="s">
        <v>251</v>
      </c>
      <c r="C26" s="6" t="s">
        <v>12</v>
      </c>
      <c r="D26" s="11">
        <v>50</v>
      </c>
      <c r="E26" s="7" t="s">
        <v>12</v>
      </c>
      <c r="F26" s="13"/>
      <c r="G26" s="65"/>
      <c r="H26" s="68"/>
      <c r="I26" s="8"/>
      <c r="J26" s="11"/>
      <c r="K26" s="7"/>
      <c r="L26" s="12"/>
      <c r="M26" s="40"/>
      <c r="N26" s="30">
        <f t="shared" si="0"/>
        <v>0</v>
      </c>
      <c r="P26" s="4">
        <f t="shared" si="1"/>
        <v>1</v>
      </c>
      <c r="Q26" s="4">
        <f t="shared" si="2"/>
        <v>0</v>
      </c>
      <c r="R26" s="4">
        <f t="shared" si="3"/>
        <v>0</v>
      </c>
    </row>
    <row r="27" spans="1:18" x14ac:dyDescent="0.25">
      <c r="A27" s="78" t="s">
        <v>336</v>
      </c>
      <c r="B27" s="5" t="s">
        <v>251</v>
      </c>
      <c r="C27" s="66"/>
      <c r="D27" s="11">
        <v>50</v>
      </c>
      <c r="E27" s="7" t="s">
        <v>12</v>
      </c>
      <c r="F27" s="13"/>
      <c r="G27" s="65"/>
      <c r="H27" s="68"/>
      <c r="I27" s="8"/>
      <c r="J27" s="67"/>
      <c r="K27" s="68"/>
      <c r="L27" s="70"/>
      <c r="M27" s="71"/>
      <c r="N27" s="30">
        <f t="shared" si="0"/>
        <v>0</v>
      </c>
    </row>
    <row r="28" spans="1:18" x14ac:dyDescent="0.25">
      <c r="A28" s="78" t="s">
        <v>337</v>
      </c>
      <c r="B28" s="5" t="s">
        <v>251</v>
      </c>
      <c r="C28" s="66"/>
      <c r="D28" s="11">
        <v>50</v>
      </c>
      <c r="E28" s="7" t="s">
        <v>12</v>
      </c>
      <c r="F28" s="13"/>
      <c r="G28" s="65"/>
      <c r="H28" s="68"/>
      <c r="I28" s="8"/>
      <c r="J28" s="67"/>
      <c r="K28" s="68"/>
      <c r="L28" s="70"/>
      <c r="M28" s="71"/>
      <c r="N28" s="30">
        <f t="shared" si="0"/>
        <v>0</v>
      </c>
    </row>
    <row r="29" spans="1:18" x14ac:dyDescent="0.25">
      <c r="A29" s="78" t="s">
        <v>335</v>
      </c>
      <c r="B29" s="5" t="s">
        <v>251</v>
      </c>
      <c r="C29" s="66"/>
      <c r="D29" s="11">
        <v>50</v>
      </c>
      <c r="E29" s="7" t="s">
        <v>12</v>
      </c>
      <c r="F29" s="13"/>
      <c r="G29" s="65"/>
      <c r="H29" s="68"/>
      <c r="I29" s="8"/>
      <c r="J29" s="67"/>
      <c r="K29" s="68"/>
      <c r="L29" s="70"/>
      <c r="M29" s="71"/>
      <c r="N29" s="30">
        <f t="shared" si="0"/>
        <v>0</v>
      </c>
    </row>
    <row r="30" spans="1:18" ht="15.75" thickBot="1" x14ac:dyDescent="0.3">
      <c r="A30" s="31" t="s">
        <v>250</v>
      </c>
      <c r="B30" s="32" t="s">
        <v>251</v>
      </c>
      <c r="C30" s="33" t="s">
        <v>12</v>
      </c>
      <c r="D30" s="34">
        <v>50</v>
      </c>
      <c r="E30" s="35" t="s">
        <v>12</v>
      </c>
      <c r="F30" s="36"/>
      <c r="G30" s="32"/>
      <c r="H30" s="35"/>
      <c r="I30" s="37"/>
      <c r="J30" s="34"/>
      <c r="K30" s="35"/>
      <c r="L30" s="38"/>
      <c r="M30" s="41"/>
      <c r="N30" s="39">
        <f t="shared" si="0"/>
        <v>0</v>
      </c>
      <c r="P30" s="4">
        <f t="shared" si="1"/>
        <v>1</v>
      </c>
      <c r="Q30" s="4">
        <f t="shared" si="2"/>
        <v>0</v>
      </c>
      <c r="R30" s="4">
        <f t="shared" si="3"/>
        <v>0</v>
      </c>
    </row>
    <row r="31" spans="1:18" ht="15.75" thickBot="1" x14ac:dyDescent="0.3">
      <c r="I31" s="1"/>
      <c r="L31" s="1"/>
      <c r="M31" s="1"/>
      <c r="N31" s="1"/>
    </row>
    <row r="32" spans="1:18" ht="19.5" thickBot="1" x14ac:dyDescent="0.35">
      <c r="A32" s="44" t="s">
        <v>256</v>
      </c>
      <c r="B32" s="45"/>
      <c r="C32" s="46"/>
      <c r="D32" s="45"/>
      <c r="E32" s="47"/>
      <c r="F32" s="48"/>
      <c r="G32" s="45"/>
      <c r="H32" s="47"/>
      <c r="I32" s="45"/>
      <c r="J32" s="45"/>
      <c r="K32" s="47"/>
      <c r="L32" s="92">
        <f>SUM(N10:N31)</f>
        <v>0</v>
      </c>
      <c r="M32" s="93"/>
      <c r="N32" s="94"/>
    </row>
    <row r="34" spans="1:2" x14ac:dyDescent="0.25">
      <c r="A34" s="80" t="s">
        <v>364</v>
      </c>
      <c r="B34" s="81" t="s">
        <v>358</v>
      </c>
    </row>
    <row r="35" spans="1:2" x14ac:dyDescent="0.25">
      <c r="A35" s="80" t="s">
        <v>365</v>
      </c>
      <c r="B35" s="81" t="s">
        <v>359</v>
      </c>
    </row>
    <row r="36" spans="1:2" x14ac:dyDescent="0.25">
      <c r="A36" s="80" t="s">
        <v>366</v>
      </c>
      <c r="B36" s="81" t="s">
        <v>360</v>
      </c>
    </row>
  </sheetData>
  <sheetProtection algorithmName="SHA-512" hashValue="qHcYVcgO57/Ic5JxM0Z4aCaY2BqgLwpmLgX2NOCB1HH0nYItvM3TdmEJEh91sZeL5IJJ3dFC1oDEmADBERtWnQ==" saltValue="0pgs6ZGw4Riax1qtK5bVMA==" spinCount="100000" sheet="1" selectLockedCells="1" autoFilter="0"/>
  <autoFilter ref="D9:L9" xr:uid="{5E7769F1-0315-40BD-A7A6-264D82C9ACCF}"/>
  <mergeCells count="6">
    <mergeCell ref="L32:N32"/>
    <mergeCell ref="B1:I2"/>
    <mergeCell ref="B4:I4"/>
    <mergeCell ref="D7:F7"/>
    <mergeCell ref="G7:I7"/>
    <mergeCell ref="J7:L7"/>
  </mergeCells>
  <conditionalFormatting sqref="A4:B4 A5:XFD31 A1:B1 M1:XFD2 A2 A3:XFD3 J4:XFD4 A32:L32 O32:XFD32">
    <cfRule type="cellIs" dxfId="142" priority="27" operator="equal">
      <formula>0</formula>
    </cfRule>
  </conditionalFormatting>
  <conditionalFormatting sqref="A33:XFD1048576">
    <cfRule type="cellIs" dxfId="141" priority="1" operator="equal">
      <formula>0</formula>
    </cfRule>
  </conditionalFormatting>
  <conditionalFormatting sqref="B1 J1:K1 J2:L2">
    <cfRule type="cellIs" dxfId="140" priority="19" operator="equal">
      <formula>"nog niet alle prijzen per eenheid ingevuld"</formula>
    </cfRule>
  </conditionalFormatting>
  <conditionalFormatting sqref="B4 L10:L18 F10:F31">
    <cfRule type="cellIs" dxfId="139" priority="20" operator="notEqual">
      <formula>0</formula>
    </cfRule>
  </conditionalFormatting>
  <conditionalFormatting sqref="B4">
    <cfRule type="cellIs" dxfId="138" priority="21" operator="equal">
      <formula>"x"</formula>
    </cfRule>
  </conditionalFormatting>
  <conditionalFormatting sqref="F10:F31">
    <cfRule type="cellIs" dxfId="137" priority="5" operator="equal">
      <formula>"x"</formula>
    </cfRule>
  </conditionalFormatting>
  <conditionalFormatting sqref="I10">
    <cfRule type="cellIs" dxfId="136" priority="15" operator="notEqual">
      <formula>0</formula>
    </cfRule>
  </conditionalFormatting>
  <conditionalFormatting sqref="I10:I31 L10:L31">
    <cfRule type="cellIs" dxfId="135" priority="8" operator="equal">
      <formula>"x"</formula>
    </cfRule>
  </conditionalFormatting>
  <conditionalFormatting sqref="I15:I18">
    <cfRule type="cellIs" dxfId="134" priority="17" operator="notEqual">
      <formula>0</formula>
    </cfRule>
  </conditionalFormatting>
  <conditionalFormatting sqref="I23:I29">
    <cfRule type="cellIs" dxfId="133" priority="2" operator="notEqual">
      <formula>0</formula>
    </cfRule>
  </conditionalFormatting>
  <conditionalFormatting sqref="L20">
    <cfRule type="cellIs" dxfId="132" priority="9" operator="notEqual">
      <formula>0</formula>
    </cfRule>
  </conditionalFormatting>
  <conditionalFormatting sqref="L22:L31">
    <cfRule type="cellIs" dxfId="131" priority="22" operator="notEqual">
      <formula>0</formula>
    </cfRule>
  </conditionalFormatting>
  <conditionalFormatting sqref="M31">
    <cfRule type="cellIs" dxfId="130" priority="3" operator="equal">
      <formula>"x"</formula>
    </cfRule>
    <cfRule type="cellIs" dxfId="129" priority="4" operator="notEqual">
      <formula>0</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F31B5-433E-4CEF-A5CC-5130F9C6E026}">
  <sheetPr>
    <pageSetUpPr fitToPage="1"/>
  </sheetPr>
  <dimension ref="A1:AS240"/>
  <sheetViews>
    <sheetView showGridLines="0" zoomScaleNormal="100" workbookViewId="0">
      <pane ySplit="9" topLeftCell="A10" activePane="bottomLeft" state="frozen"/>
      <selection activeCell="B4" sqref="B4:E4"/>
      <selection pane="bottomLeft" activeCell="B4" sqref="B4:E4"/>
    </sheetView>
  </sheetViews>
  <sheetFormatPr defaultRowHeight="15" x14ac:dyDescent="0.25"/>
  <cols>
    <col min="1" max="1" width="46.28515625" customWidth="1"/>
    <col min="2" max="2" width="6.42578125" bestFit="1" customWidth="1"/>
    <col min="3" max="3" width="2.28515625" bestFit="1" customWidth="1"/>
    <col min="4" max="4" width="9.5703125" customWidth="1"/>
    <col min="5" max="5" width="8.7109375" bestFit="1" customWidth="1"/>
    <col min="6" max="6" width="2.28515625" style="3" bestFit="1" customWidth="1"/>
    <col min="7" max="7" width="9.5703125" style="1" customWidth="1"/>
    <col min="8" max="8" width="8.7109375" bestFit="1" customWidth="1"/>
    <col min="9" max="9" width="2.28515625" style="3" bestFit="1" customWidth="1"/>
    <col min="10" max="10" width="9.5703125" customWidth="1"/>
    <col min="11" max="11" width="8.7109375" bestFit="1" customWidth="1"/>
    <col min="12" max="12" width="2.28515625" bestFit="1" customWidth="1"/>
    <col min="13" max="13" width="9.5703125" customWidth="1"/>
    <col min="14" max="14" width="8.7109375" bestFit="1" customWidth="1"/>
    <col min="15" max="15" width="2.28515625" bestFit="1" customWidth="1"/>
    <col min="16" max="17" width="9.5703125" customWidth="1"/>
    <col min="18" max="18" width="2.28515625" bestFit="1" customWidth="1"/>
    <col min="19" max="19" width="9.5703125" customWidth="1"/>
    <col min="20" max="20" width="8.7109375" bestFit="1" customWidth="1"/>
    <col min="21" max="21" width="2.28515625" bestFit="1" customWidth="1"/>
    <col min="22" max="22" width="9.5703125" customWidth="1"/>
    <col min="23" max="23" width="8.7109375" bestFit="1" customWidth="1"/>
    <col min="24" max="24" width="2.28515625" bestFit="1" customWidth="1"/>
    <col min="25" max="25" width="9.5703125" customWidth="1"/>
    <col min="26" max="26" width="8.7109375" bestFit="1" customWidth="1"/>
    <col min="27" max="27" width="2.28515625" bestFit="1" customWidth="1"/>
    <col min="28" max="28" width="9.5703125" customWidth="1"/>
    <col min="29" max="29" width="8.7109375" bestFit="1" customWidth="1"/>
    <col min="30" max="30" width="2.28515625" style="3" bestFit="1" customWidth="1"/>
    <col min="31" max="31" width="9.5703125" customWidth="1"/>
    <col min="32" max="32" width="2.42578125" customWidth="1"/>
    <col min="33" max="33" width="20.85546875" customWidth="1"/>
    <col min="35" max="36" width="9.42578125" style="4" hidden="1" customWidth="1"/>
    <col min="37" max="44" width="9.140625" style="4" hidden="1" customWidth="1"/>
    <col min="45" max="45" width="9.140625" hidden="1" customWidth="1"/>
  </cols>
  <sheetData>
    <row r="1" spans="1:45" ht="18.75" x14ac:dyDescent="0.25">
      <c r="A1" s="14" t="s">
        <v>240</v>
      </c>
      <c r="B1" s="85" t="str">
        <f>IF(AS8=0,"prijslijst volledig ingevuld","NOG NIET ALLE PRIJZEN PER EENHEID INGEVULD")</f>
        <v>NOG NIET ALLE PRIJZEN PER EENHEID INGEVULD</v>
      </c>
      <c r="C1" s="85"/>
      <c r="D1" s="85"/>
      <c r="E1" s="85"/>
      <c r="F1" s="85"/>
      <c r="G1" s="85"/>
      <c r="H1" s="85"/>
      <c r="I1" s="85"/>
      <c r="J1" s="85"/>
      <c r="K1" s="52"/>
      <c r="L1" s="52"/>
      <c r="M1" s="52"/>
      <c r="N1" s="52"/>
      <c r="O1" s="52"/>
      <c r="P1" s="52"/>
      <c r="Q1" s="52"/>
      <c r="R1" s="52"/>
      <c r="S1" s="52"/>
      <c r="T1" s="52"/>
      <c r="U1" s="52"/>
      <c r="V1" s="52"/>
      <c r="W1" s="52"/>
      <c r="X1" s="52"/>
      <c r="Y1" s="52"/>
      <c r="Z1" s="52"/>
      <c r="AA1" s="52"/>
      <c r="AB1" s="52"/>
      <c r="AC1" s="24"/>
      <c r="AD1" s="24"/>
      <c r="AE1" s="15"/>
      <c r="AF1" s="15"/>
      <c r="AG1" s="16"/>
    </row>
    <row r="2" spans="1:45" ht="18.75" x14ac:dyDescent="0.25">
      <c r="A2" s="17" t="s">
        <v>0</v>
      </c>
      <c r="B2" s="86"/>
      <c r="C2" s="86"/>
      <c r="D2" s="86"/>
      <c r="E2" s="86"/>
      <c r="F2" s="86"/>
      <c r="G2" s="86"/>
      <c r="H2" s="86"/>
      <c r="I2" s="86"/>
      <c r="J2" s="86"/>
      <c r="K2" s="53"/>
      <c r="L2" s="53"/>
      <c r="M2" s="53"/>
      <c r="N2" s="53"/>
      <c r="O2" s="53"/>
      <c r="P2" s="53"/>
      <c r="Q2" s="53"/>
      <c r="R2" s="53"/>
      <c r="S2" s="53"/>
      <c r="T2" s="53"/>
      <c r="U2" s="53"/>
      <c r="V2" s="53"/>
      <c r="W2" s="53"/>
      <c r="X2" s="53"/>
      <c r="Y2" s="53"/>
      <c r="Z2" s="53"/>
      <c r="AA2" s="53"/>
      <c r="AB2" s="53"/>
      <c r="AC2" s="25"/>
      <c r="AD2" s="25"/>
      <c r="AE2" s="25"/>
      <c r="AG2" s="18"/>
    </row>
    <row r="3" spans="1:45" x14ac:dyDescent="0.25">
      <c r="A3" s="19"/>
      <c r="AG3" s="18"/>
    </row>
    <row r="4" spans="1:45" x14ac:dyDescent="0.25">
      <c r="A4" s="17" t="s">
        <v>117</v>
      </c>
      <c r="B4" s="98">
        <f>Solitairen!B4</f>
        <v>0</v>
      </c>
      <c r="C4" s="98"/>
      <c r="D4" s="98"/>
      <c r="E4" s="98"/>
      <c r="F4" s="98"/>
      <c r="G4" s="98"/>
      <c r="H4" s="98"/>
      <c r="I4" s="98"/>
      <c r="J4" s="98"/>
      <c r="K4" s="98"/>
      <c r="L4" s="98"/>
      <c r="M4" s="98"/>
      <c r="N4" s="98"/>
      <c r="O4" s="98"/>
      <c r="P4" s="98"/>
      <c r="Q4" s="98"/>
      <c r="R4" s="98"/>
      <c r="S4" s="98"/>
      <c r="T4" s="98"/>
      <c r="U4" s="98"/>
      <c r="V4" s="98"/>
      <c r="W4" s="98"/>
      <c r="X4" s="98"/>
      <c r="Y4" s="98"/>
      <c r="Z4" s="98"/>
      <c r="AA4" s="98"/>
      <c r="AB4" s="98"/>
      <c r="AG4" s="18"/>
    </row>
    <row r="5" spans="1:45" x14ac:dyDescent="0.25">
      <c r="A5" s="19"/>
      <c r="AG5" s="18"/>
    </row>
    <row r="6" spans="1:45" ht="15.75" thickBot="1" x14ac:dyDescent="0.3">
      <c r="A6" s="56">
        <v>46269</v>
      </c>
      <c r="AG6" s="18"/>
    </row>
    <row r="7" spans="1:45" x14ac:dyDescent="0.25">
      <c r="A7" s="49"/>
      <c r="B7" s="88" t="s">
        <v>346</v>
      </c>
      <c r="C7" s="89"/>
      <c r="D7" s="90"/>
      <c r="E7" s="88" t="s">
        <v>345</v>
      </c>
      <c r="F7" s="89"/>
      <c r="G7" s="90"/>
      <c r="H7" s="88" t="s">
        <v>229</v>
      </c>
      <c r="I7" s="89"/>
      <c r="J7" s="89"/>
      <c r="K7" s="75" t="s">
        <v>230</v>
      </c>
      <c r="L7" s="76"/>
      <c r="M7" s="77"/>
      <c r="N7" s="76" t="s">
        <v>341</v>
      </c>
      <c r="O7" s="76"/>
      <c r="P7" s="76"/>
      <c r="Q7" s="75" t="s">
        <v>397</v>
      </c>
      <c r="R7" s="76"/>
      <c r="S7" s="77"/>
      <c r="T7" s="75" t="s">
        <v>344</v>
      </c>
      <c r="U7" s="76"/>
      <c r="V7" s="77"/>
      <c r="W7" s="76" t="s">
        <v>343</v>
      </c>
      <c r="X7" s="76"/>
      <c r="Y7" s="76"/>
      <c r="Z7" s="75" t="s">
        <v>342</v>
      </c>
      <c r="AA7" s="76"/>
      <c r="AB7" s="77"/>
      <c r="AC7" s="88" t="s">
        <v>231</v>
      </c>
      <c r="AD7" s="89"/>
      <c r="AE7" s="90"/>
      <c r="AF7" s="50"/>
      <c r="AG7" s="51" t="s">
        <v>7</v>
      </c>
    </row>
    <row r="8" spans="1:45" ht="32.25" customHeight="1" x14ac:dyDescent="0.25">
      <c r="A8" s="26" t="s">
        <v>354</v>
      </c>
      <c r="B8" s="9" t="s">
        <v>8</v>
      </c>
      <c r="C8" s="10"/>
      <c r="D8" s="42" t="s">
        <v>9</v>
      </c>
      <c r="E8" s="9" t="s">
        <v>8</v>
      </c>
      <c r="F8" s="10"/>
      <c r="G8" s="42" t="s">
        <v>9</v>
      </c>
      <c r="H8" s="9" t="s">
        <v>8</v>
      </c>
      <c r="I8" s="10"/>
      <c r="J8" s="54" t="s">
        <v>9</v>
      </c>
      <c r="K8" s="9" t="s">
        <v>8</v>
      </c>
      <c r="L8" s="10"/>
      <c r="M8" s="42" t="s">
        <v>9</v>
      </c>
      <c r="N8" s="27" t="s">
        <v>8</v>
      </c>
      <c r="O8" s="10"/>
      <c r="P8" s="54" t="s">
        <v>9</v>
      </c>
      <c r="Q8" s="9" t="s">
        <v>8</v>
      </c>
      <c r="R8" s="100"/>
      <c r="S8" s="42" t="s">
        <v>9</v>
      </c>
      <c r="T8" s="9" t="s">
        <v>8</v>
      </c>
      <c r="U8" s="10"/>
      <c r="V8" s="42" t="s">
        <v>9</v>
      </c>
      <c r="W8" s="27" t="s">
        <v>8</v>
      </c>
      <c r="X8" s="10"/>
      <c r="Y8" s="54" t="s">
        <v>9</v>
      </c>
      <c r="Z8" s="9" t="s">
        <v>8</v>
      </c>
      <c r="AA8" s="10"/>
      <c r="AB8" s="42" t="s">
        <v>9</v>
      </c>
      <c r="AC8" s="9" t="s">
        <v>8</v>
      </c>
      <c r="AD8" s="10"/>
      <c r="AE8" s="42" t="s">
        <v>9</v>
      </c>
      <c r="AF8" s="27"/>
      <c r="AG8" s="28"/>
      <c r="AI8" s="4">
        <f>SUM(AI10:AI119)</f>
        <v>5</v>
      </c>
      <c r="AJ8" s="4">
        <f>SUM(AJ10:AJ119)</f>
        <v>4</v>
      </c>
      <c r="AK8" s="4">
        <f>SUM(AK10:AK119)</f>
        <v>5</v>
      </c>
      <c r="AL8" s="4">
        <f>SUM(AL10:AL119)</f>
        <v>83</v>
      </c>
      <c r="AM8" s="4">
        <f>SUM(AM10:AM119)</f>
        <v>7</v>
      </c>
      <c r="AN8" s="4">
        <f>SUM(AN10:AN119)</f>
        <v>4</v>
      </c>
      <c r="AO8" s="4">
        <f>SUM(AO10:AO119)</f>
        <v>4</v>
      </c>
      <c r="AP8" s="4">
        <f>SUM(AP10:AP119)</f>
        <v>5</v>
      </c>
      <c r="AQ8" s="4">
        <f>SUM(AQ10:AQ119)</f>
        <v>11</v>
      </c>
      <c r="AR8" s="4">
        <f>SUM(AR10:AR119)</f>
        <v>2</v>
      </c>
      <c r="AS8">
        <f>SUM(AI8:AR8)</f>
        <v>130</v>
      </c>
    </row>
    <row r="9" spans="1:45" ht="15.75" customHeight="1" x14ac:dyDescent="0.25">
      <c r="A9" s="26"/>
      <c r="B9" s="9"/>
      <c r="C9" s="10"/>
      <c r="D9" s="42"/>
      <c r="E9" s="27"/>
      <c r="F9" s="10"/>
      <c r="G9" s="54"/>
      <c r="H9" s="9"/>
      <c r="I9" s="10"/>
      <c r="J9" s="54"/>
      <c r="K9" s="9"/>
      <c r="L9" s="10"/>
      <c r="M9" s="42"/>
      <c r="N9" s="27"/>
      <c r="O9" s="10"/>
      <c r="P9" s="54"/>
      <c r="Q9" s="101"/>
      <c r="R9" s="102"/>
      <c r="S9" s="42"/>
      <c r="T9" s="9"/>
      <c r="U9" s="10"/>
      <c r="V9" s="42"/>
      <c r="W9" s="27"/>
      <c r="X9" s="10"/>
      <c r="Y9" s="54"/>
      <c r="Z9" s="9"/>
      <c r="AA9" s="10"/>
      <c r="AB9" s="42"/>
      <c r="AC9" s="9"/>
      <c r="AD9" s="10"/>
      <c r="AE9" s="42"/>
      <c r="AF9" s="27"/>
      <c r="AG9" s="28"/>
    </row>
    <row r="10" spans="1:45" x14ac:dyDescent="0.25">
      <c r="A10" s="29" t="s">
        <v>119</v>
      </c>
      <c r="B10" s="11"/>
      <c r="C10" s="7"/>
      <c r="D10" s="12"/>
      <c r="E10" s="8"/>
      <c r="F10" s="8"/>
      <c r="G10" s="8"/>
      <c r="H10" s="11"/>
      <c r="I10" s="7"/>
      <c r="J10" s="12"/>
      <c r="K10" s="11">
        <v>470</v>
      </c>
      <c r="L10" s="7" t="s">
        <v>12</v>
      </c>
      <c r="M10" s="13"/>
      <c r="N10" s="5"/>
      <c r="O10" s="7"/>
      <c r="P10" s="8"/>
      <c r="Q10" s="55"/>
      <c r="R10" s="8"/>
      <c r="S10" s="12"/>
      <c r="T10" s="11"/>
      <c r="U10" s="8"/>
      <c r="V10" s="12"/>
      <c r="W10" s="5">
        <v>470</v>
      </c>
      <c r="X10" s="8" t="s">
        <v>12</v>
      </c>
      <c r="Y10" s="13"/>
      <c r="Z10" s="11"/>
      <c r="AA10" s="7"/>
      <c r="AB10" s="12"/>
      <c r="AC10" s="55"/>
      <c r="AD10" s="8"/>
      <c r="AE10" s="12"/>
      <c r="AF10" s="40"/>
      <c r="AG10" s="30">
        <f>(G10*E10)+(J10*H10)+(AE10*AC10)+(B10*D10)+(K10*M10)+(N10*P10)+(T10*V10)+(Y10*W10)+(Z10*AB10)+(S10*Q10)</f>
        <v>0</v>
      </c>
      <c r="AI10" s="4">
        <f t="shared" ref="AI10:AI41" si="0">IF(B10=0,0,(IF(D10=0,1,0)))</f>
        <v>0</v>
      </c>
      <c r="AJ10" s="4">
        <f t="shared" ref="AJ10:AJ41" si="1">IF(E10=0,0,(IF(G10=0,1,0)))</f>
        <v>0</v>
      </c>
      <c r="AK10" s="4">
        <f t="shared" ref="AK10:AK41" si="2">IF(H10=0,0,(IF(J10=0,1,0)))</f>
        <v>0</v>
      </c>
      <c r="AL10" s="4">
        <f t="shared" ref="AL10:AL41" si="3">IF(K10=0,0,(IF(M10=0,1,0)))</f>
        <v>1</v>
      </c>
      <c r="AM10" s="4">
        <f t="shared" ref="AM10:AN41" si="4">IF(N10=0,0,(IF(P10=0,1,0)))</f>
        <v>0</v>
      </c>
      <c r="AN10" s="4">
        <f>IF(Q10=0,0,(IF(S10=0,1,0)))</f>
        <v>0</v>
      </c>
      <c r="AO10" s="4">
        <f t="shared" ref="AO10:AO41" si="5">IF(T10=0,0,(IF(V10=0,1,0)))</f>
        <v>0</v>
      </c>
      <c r="AP10" s="4">
        <f t="shared" ref="AP10:AP41" si="6">IF(W10=0,0,(IF(Y10=0,1,0)))</f>
        <v>1</v>
      </c>
      <c r="AQ10" s="4">
        <f t="shared" ref="AQ10:AQ41" si="7">IF(Z10=0,0,(IF(AB10=0,1,0)))</f>
        <v>0</v>
      </c>
      <c r="AR10" s="4">
        <f t="shared" ref="AR10:AR41" si="8">IF(AC10=0,0,(IF(AE10=0,1,0)))</f>
        <v>0</v>
      </c>
    </row>
    <row r="11" spans="1:45" x14ac:dyDescent="0.25">
      <c r="A11" s="29" t="s">
        <v>120</v>
      </c>
      <c r="B11" s="11"/>
      <c r="C11" s="7"/>
      <c r="D11" s="12"/>
      <c r="E11" s="8"/>
      <c r="F11" s="8"/>
      <c r="G11" s="8"/>
      <c r="H11" s="11"/>
      <c r="I11" s="7"/>
      <c r="J11" s="12"/>
      <c r="K11" s="11">
        <v>250</v>
      </c>
      <c r="L11" s="7" t="s">
        <v>12</v>
      </c>
      <c r="M11" s="13"/>
      <c r="N11" s="5"/>
      <c r="O11" s="7"/>
      <c r="P11" s="8"/>
      <c r="Q11" s="55"/>
      <c r="R11" s="8"/>
      <c r="S11" s="12"/>
      <c r="T11" s="11"/>
      <c r="U11" s="7"/>
      <c r="V11" s="12"/>
      <c r="W11" s="5"/>
      <c r="X11" s="7"/>
      <c r="Y11" s="8"/>
      <c r="Z11" s="55"/>
      <c r="AA11" s="8"/>
      <c r="AB11" s="12"/>
      <c r="AC11" s="55"/>
      <c r="AD11" s="8"/>
      <c r="AE11" s="12"/>
      <c r="AF11" s="40"/>
      <c r="AG11" s="30">
        <f t="shared" ref="AG11:AG74" si="9">(G11*E11)+(J11*H11)+(AE11*AC11)+(B11*D11)+(K11*M11)+(N11*P11)+(T11*V11)+(Y11*W11)+(Z11*AB11)+(S11*Q11)</f>
        <v>0</v>
      </c>
      <c r="AI11" s="4">
        <f t="shared" si="0"/>
        <v>0</v>
      </c>
      <c r="AJ11" s="4">
        <f t="shared" si="1"/>
        <v>0</v>
      </c>
      <c r="AK11" s="4">
        <f t="shared" si="2"/>
        <v>0</v>
      </c>
      <c r="AL11" s="4">
        <f t="shared" si="3"/>
        <v>1</v>
      </c>
      <c r="AM11" s="4">
        <f t="shared" si="4"/>
        <v>0</v>
      </c>
      <c r="AN11" s="4">
        <f t="shared" ref="AN11:AN74" si="10">IF(Q11=0,0,(IF(S11=0,1,0)))</f>
        <v>0</v>
      </c>
      <c r="AO11" s="4">
        <f t="shared" si="5"/>
        <v>0</v>
      </c>
      <c r="AP11" s="4">
        <f t="shared" si="6"/>
        <v>0</v>
      </c>
      <c r="AQ11" s="4">
        <f t="shared" si="7"/>
        <v>0</v>
      </c>
      <c r="AR11" s="4">
        <f t="shared" si="8"/>
        <v>0</v>
      </c>
    </row>
    <row r="12" spans="1:45" x14ac:dyDescent="0.25">
      <c r="A12" s="29" t="s">
        <v>121</v>
      </c>
      <c r="B12" s="11"/>
      <c r="C12" s="7"/>
      <c r="D12" s="12"/>
      <c r="E12" s="8"/>
      <c r="F12" s="8"/>
      <c r="G12" s="8"/>
      <c r="H12" s="11"/>
      <c r="I12" s="7"/>
      <c r="J12" s="12"/>
      <c r="K12" s="11">
        <v>210</v>
      </c>
      <c r="L12" s="7" t="s">
        <v>12</v>
      </c>
      <c r="M12" s="13"/>
      <c r="N12" s="5"/>
      <c r="O12" s="7"/>
      <c r="P12" s="8"/>
      <c r="Q12" s="55"/>
      <c r="R12" s="8"/>
      <c r="S12" s="12"/>
      <c r="T12" s="11"/>
      <c r="U12" s="8"/>
      <c r="V12" s="12"/>
      <c r="W12" s="5"/>
      <c r="X12" s="8"/>
      <c r="Y12" s="8"/>
      <c r="Z12" s="55"/>
      <c r="AA12" s="8"/>
      <c r="AB12" s="12"/>
      <c r="AC12" s="55"/>
      <c r="AD12" s="8"/>
      <c r="AE12" s="12"/>
      <c r="AF12" s="40"/>
      <c r="AG12" s="30">
        <f t="shared" si="9"/>
        <v>0</v>
      </c>
      <c r="AI12" s="4">
        <f t="shared" si="0"/>
        <v>0</v>
      </c>
      <c r="AJ12" s="4">
        <f t="shared" si="1"/>
        <v>0</v>
      </c>
      <c r="AK12" s="4">
        <f t="shared" si="2"/>
        <v>0</v>
      </c>
      <c r="AL12" s="4">
        <f t="shared" si="3"/>
        <v>1</v>
      </c>
      <c r="AM12" s="4">
        <f t="shared" si="4"/>
        <v>0</v>
      </c>
      <c r="AN12" s="4">
        <f t="shared" si="10"/>
        <v>0</v>
      </c>
      <c r="AO12" s="4">
        <f t="shared" si="5"/>
        <v>0</v>
      </c>
      <c r="AP12" s="4">
        <f t="shared" si="6"/>
        <v>0</v>
      </c>
      <c r="AQ12" s="4">
        <f t="shared" si="7"/>
        <v>0</v>
      </c>
      <c r="AR12" s="4">
        <f t="shared" si="8"/>
        <v>0</v>
      </c>
    </row>
    <row r="13" spans="1:45" x14ac:dyDescent="0.25">
      <c r="A13" s="29" t="s">
        <v>122</v>
      </c>
      <c r="B13" s="11"/>
      <c r="C13" s="7"/>
      <c r="D13" s="12"/>
      <c r="E13" s="8"/>
      <c r="F13" s="8"/>
      <c r="G13" s="8"/>
      <c r="H13" s="11"/>
      <c r="I13" s="7"/>
      <c r="J13" s="12"/>
      <c r="K13" s="11">
        <v>180</v>
      </c>
      <c r="L13" s="7" t="s">
        <v>12</v>
      </c>
      <c r="M13" s="13"/>
      <c r="N13" s="5"/>
      <c r="O13" s="7"/>
      <c r="P13" s="8"/>
      <c r="Q13" s="55"/>
      <c r="R13" s="8"/>
      <c r="S13" s="12"/>
      <c r="T13" s="11"/>
      <c r="U13" s="8"/>
      <c r="V13" s="12"/>
      <c r="W13" s="5"/>
      <c r="X13" s="8"/>
      <c r="Y13" s="8"/>
      <c r="Z13" s="55"/>
      <c r="AA13" s="8"/>
      <c r="AB13" s="12"/>
      <c r="AC13" s="55"/>
      <c r="AD13" s="8"/>
      <c r="AE13" s="12"/>
      <c r="AF13" s="40"/>
      <c r="AG13" s="30">
        <f t="shared" si="9"/>
        <v>0</v>
      </c>
      <c r="AI13" s="4">
        <f t="shared" si="0"/>
        <v>0</v>
      </c>
      <c r="AJ13" s="4">
        <f t="shared" si="1"/>
        <v>0</v>
      </c>
      <c r="AK13" s="4">
        <f t="shared" si="2"/>
        <v>0</v>
      </c>
      <c r="AL13" s="4">
        <f t="shared" si="3"/>
        <v>1</v>
      </c>
      <c r="AM13" s="4">
        <f t="shared" si="4"/>
        <v>0</v>
      </c>
      <c r="AN13" s="4">
        <f t="shared" si="10"/>
        <v>0</v>
      </c>
      <c r="AO13" s="4">
        <f t="shared" si="5"/>
        <v>0</v>
      </c>
      <c r="AP13" s="4">
        <f t="shared" si="6"/>
        <v>0</v>
      </c>
      <c r="AQ13" s="4">
        <f t="shared" si="7"/>
        <v>0</v>
      </c>
      <c r="AR13" s="4">
        <f t="shared" si="8"/>
        <v>0</v>
      </c>
    </row>
    <row r="14" spans="1:45" x14ac:dyDescent="0.25">
      <c r="A14" s="29" t="s">
        <v>124</v>
      </c>
      <c r="B14" s="11"/>
      <c r="C14" s="7"/>
      <c r="D14" s="12"/>
      <c r="E14" s="8"/>
      <c r="F14" s="8"/>
      <c r="G14" s="8"/>
      <c r="H14" s="11">
        <v>160</v>
      </c>
      <c r="I14" s="7" t="s">
        <v>12</v>
      </c>
      <c r="J14" s="13"/>
      <c r="K14" s="11"/>
      <c r="L14" s="7"/>
      <c r="M14" s="12"/>
      <c r="N14" s="11">
        <v>160</v>
      </c>
      <c r="O14" s="7" t="s">
        <v>12</v>
      </c>
      <c r="P14" s="13"/>
      <c r="Q14" s="55"/>
      <c r="R14" s="8"/>
      <c r="S14" s="12"/>
      <c r="T14" s="72"/>
      <c r="U14" s="73"/>
      <c r="V14" s="12"/>
      <c r="W14" s="5"/>
      <c r="X14" s="8"/>
      <c r="Y14" s="8"/>
      <c r="Z14" s="55"/>
      <c r="AA14" s="8"/>
      <c r="AB14" s="12"/>
      <c r="AC14" s="55"/>
      <c r="AD14" s="8"/>
      <c r="AE14" s="12"/>
      <c r="AF14" s="40"/>
      <c r="AG14" s="30">
        <f t="shared" si="9"/>
        <v>0</v>
      </c>
      <c r="AI14" s="4">
        <f t="shared" si="0"/>
        <v>0</v>
      </c>
      <c r="AJ14" s="4">
        <f t="shared" si="1"/>
        <v>0</v>
      </c>
      <c r="AK14" s="4">
        <f t="shared" si="2"/>
        <v>1</v>
      </c>
      <c r="AL14" s="4">
        <f t="shared" si="3"/>
        <v>0</v>
      </c>
      <c r="AM14" s="4">
        <f t="shared" si="4"/>
        <v>1</v>
      </c>
      <c r="AN14" s="4">
        <f t="shared" si="10"/>
        <v>0</v>
      </c>
      <c r="AO14" s="4">
        <f t="shared" si="5"/>
        <v>0</v>
      </c>
      <c r="AP14" s="4">
        <f t="shared" si="6"/>
        <v>0</v>
      </c>
      <c r="AQ14" s="4">
        <f t="shared" si="7"/>
        <v>0</v>
      </c>
      <c r="AR14" s="4">
        <f t="shared" si="8"/>
        <v>0</v>
      </c>
    </row>
    <row r="15" spans="1:45" x14ac:dyDescent="0.25">
      <c r="A15" s="29" t="s">
        <v>123</v>
      </c>
      <c r="B15" s="11"/>
      <c r="C15" s="7"/>
      <c r="D15" s="12"/>
      <c r="E15" s="8"/>
      <c r="F15" s="8"/>
      <c r="G15" s="8"/>
      <c r="H15" s="11"/>
      <c r="I15" s="7"/>
      <c r="J15" s="12"/>
      <c r="K15" s="11"/>
      <c r="L15" s="7"/>
      <c r="M15" s="12"/>
      <c r="N15" s="5"/>
      <c r="O15" s="7"/>
      <c r="P15" s="8"/>
      <c r="Q15" s="11">
        <v>450</v>
      </c>
      <c r="R15" s="7" t="s">
        <v>12</v>
      </c>
      <c r="S15" s="13"/>
      <c r="T15" s="11"/>
      <c r="U15" s="8"/>
      <c r="V15" s="12"/>
      <c r="W15" s="5"/>
      <c r="X15" s="8"/>
      <c r="Y15" s="8"/>
      <c r="Z15" s="55"/>
      <c r="AA15" s="8"/>
      <c r="AB15" s="12"/>
      <c r="AC15" s="55"/>
      <c r="AD15" s="8"/>
      <c r="AE15" s="12"/>
      <c r="AF15" s="40"/>
      <c r="AG15" s="30">
        <f t="shared" si="9"/>
        <v>0</v>
      </c>
      <c r="AI15" s="4">
        <f t="shared" si="0"/>
        <v>0</v>
      </c>
      <c r="AJ15" s="4">
        <f t="shared" si="1"/>
        <v>0</v>
      </c>
      <c r="AK15" s="4">
        <f t="shared" si="2"/>
        <v>0</v>
      </c>
      <c r="AL15" s="4">
        <f t="shared" si="3"/>
        <v>0</v>
      </c>
      <c r="AM15" s="4">
        <f t="shared" si="4"/>
        <v>0</v>
      </c>
      <c r="AN15" s="4">
        <f t="shared" si="10"/>
        <v>1</v>
      </c>
      <c r="AO15" s="4">
        <f t="shared" si="5"/>
        <v>0</v>
      </c>
      <c r="AP15" s="4">
        <f t="shared" si="6"/>
        <v>0</v>
      </c>
      <c r="AQ15" s="4">
        <f t="shared" si="7"/>
        <v>0</v>
      </c>
      <c r="AR15" s="4">
        <f t="shared" si="8"/>
        <v>0</v>
      </c>
    </row>
    <row r="16" spans="1:45" x14ac:dyDescent="0.25">
      <c r="A16" s="29" t="s">
        <v>125</v>
      </c>
      <c r="B16" s="11"/>
      <c r="C16" s="7"/>
      <c r="D16" s="12"/>
      <c r="E16" s="8"/>
      <c r="F16" s="8"/>
      <c r="G16" s="8"/>
      <c r="H16" s="11"/>
      <c r="I16" s="7"/>
      <c r="J16" s="12"/>
      <c r="K16" s="11"/>
      <c r="L16" s="7"/>
      <c r="M16" s="12"/>
      <c r="N16" s="5"/>
      <c r="O16" s="7"/>
      <c r="P16" s="8"/>
      <c r="Q16" s="11">
        <v>125</v>
      </c>
      <c r="R16" s="7" t="s">
        <v>12</v>
      </c>
      <c r="S16" s="13"/>
      <c r="T16" s="11"/>
      <c r="U16" s="8"/>
      <c r="V16" s="12"/>
      <c r="W16" s="5"/>
      <c r="X16" s="8"/>
      <c r="Y16" s="8"/>
      <c r="Z16" s="55"/>
      <c r="AA16" s="8"/>
      <c r="AB16" s="12"/>
      <c r="AC16" s="55"/>
      <c r="AD16" s="8"/>
      <c r="AE16" s="12"/>
      <c r="AF16" s="40"/>
      <c r="AG16" s="30">
        <f t="shared" si="9"/>
        <v>0</v>
      </c>
      <c r="AI16" s="4">
        <f t="shared" si="0"/>
        <v>0</v>
      </c>
      <c r="AJ16" s="4">
        <f t="shared" si="1"/>
        <v>0</v>
      </c>
      <c r="AK16" s="4">
        <f t="shared" si="2"/>
        <v>0</v>
      </c>
      <c r="AL16" s="4">
        <f t="shared" si="3"/>
        <v>0</v>
      </c>
      <c r="AM16" s="4">
        <f t="shared" si="4"/>
        <v>0</v>
      </c>
      <c r="AN16" s="4">
        <f t="shared" si="10"/>
        <v>1</v>
      </c>
      <c r="AO16" s="4">
        <f t="shared" si="5"/>
        <v>0</v>
      </c>
      <c r="AP16" s="4">
        <f t="shared" si="6"/>
        <v>0</v>
      </c>
      <c r="AQ16" s="4">
        <f t="shared" si="7"/>
        <v>0</v>
      </c>
      <c r="AR16" s="4">
        <f t="shared" si="8"/>
        <v>0</v>
      </c>
    </row>
    <row r="17" spans="1:44" x14ac:dyDescent="0.25">
      <c r="A17" s="29" t="s">
        <v>126</v>
      </c>
      <c r="B17" s="11"/>
      <c r="C17" s="7"/>
      <c r="D17" s="12"/>
      <c r="E17" s="8"/>
      <c r="F17" s="8"/>
      <c r="G17" s="8"/>
      <c r="H17" s="11"/>
      <c r="I17" s="7"/>
      <c r="J17" s="12"/>
      <c r="K17" s="11"/>
      <c r="L17" s="7"/>
      <c r="M17" s="12"/>
      <c r="N17" s="5"/>
      <c r="O17" s="7"/>
      <c r="P17" s="8"/>
      <c r="Q17" s="11">
        <v>150</v>
      </c>
      <c r="R17" s="7" t="s">
        <v>12</v>
      </c>
      <c r="S17" s="13"/>
      <c r="T17" s="11"/>
      <c r="U17" s="8"/>
      <c r="V17" s="12"/>
      <c r="W17" s="5"/>
      <c r="X17" s="8"/>
      <c r="Y17" s="8"/>
      <c r="Z17" s="55"/>
      <c r="AA17" s="8"/>
      <c r="AB17" s="12"/>
      <c r="AC17" s="55"/>
      <c r="AD17" s="8"/>
      <c r="AE17" s="12"/>
      <c r="AF17" s="40"/>
      <c r="AG17" s="30">
        <f t="shared" si="9"/>
        <v>0</v>
      </c>
      <c r="AI17" s="4">
        <f t="shared" si="0"/>
        <v>0</v>
      </c>
      <c r="AJ17" s="4">
        <f t="shared" si="1"/>
        <v>0</v>
      </c>
      <c r="AK17" s="4">
        <f t="shared" si="2"/>
        <v>0</v>
      </c>
      <c r="AL17" s="4">
        <f t="shared" si="3"/>
        <v>0</v>
      </c>
      <c r="AM17" s="4">
        <f t="shared" si="4"/>
        <v>0</v>
      </c>
      <c r="AN17" s="4">
        <f t="shared" si="10"/>
        <v>1</v>
      </c>
      <c r="AO17" s="4">
        <f t="shared" si="5"/>
        <v>0</v>
      </c>
      <c r="AP17" s="4">
        <f t="shared" si="6"/>
        <v>0</v>
      </c>
      <c r="AQ17" s="4">
        <f t="shared" si="7"/>
        <v>0</v>
      </c>
      <c r="AR17" s="4">
        <f t="shared" si="8"/>
        <v>0</v>
      </c>
    </row>
    <row r="18" spans="1:44" x14ac:dyDescent="0.25">
      <c r="A18" s="29" t="s">
        <v>127</v>
      </c>
      <c r="B18" s="11"/>
      <c r="C18" s="7"/>
      <c r="D18" s="12"/>
      <c r="E18" s="8"/>
      <c r="F18" s="8"/>
      <c r="G18" s="8"/>
      <c r="H18" s="11"/>
      <c r="I18" s="7"/>
      <c r="J18" s="12"/>
      <c r="K18" s="11"/>
      <c r="L18" s="7"/>
      <c r="M18" s="12"/>
      <c r="N18" s="5"/>
      <c r="O18" s="7"/>
      <c r="P18" s="8"/>
      <c r="Q18" s="11">
        <v>125</v>
      </c>
      <c r="R18" s="7" t="s">
        <v>12</v>
      </c>
      <c r="S18" s="13"/>
      <c r="T18" s="11"/>
      <c r="U18" s="8"/>
      <c r="V18" s="12"/>
      <c r="W18" s="5"/>
      <c r="X18" s="8"/>
      <c r="Y18" s="8"/>
      <c r="Z18" s="55"/>
      <c r="AA18" s="8"/>
      <c r="AB18" s="12"/>
      <c r="AC18" s="55"/>
      <c r="AD18" s="8"/>
      <c r="AE18" s="12"/>
      <c r="AF18" s="40"/>
      <c r="AG18" s="30">
        <f t="shared" si="9"/>
        <v>0</v>
      </c>
      <c r="AI18" s="4">
        <f t="shared" si="0"/>
        <v>0</v>
      </c>
      <c r="AJ18" s="4">
        <f t="shared" si="1"/>
        <v>0</v>
      </c>
      <c r="AK18" s="4">
        <f t="shared" si="2"/>
        <v>0</v>
      </c>
      <c r="AL18" s="4">
        <f t="shared" si="3"/>
        <v>0</v>
      </c>
      <c r="AM18" s="4">
        <f t="shared" si="4"/>
        <v>0</v>
      </c>
      <c r="AN18" s="4">
        <f t="shared" si="10"/>
        <v>1</v>
      </c>
      <c r="AO18" s="4">
        <f t="shared" si="5"/>
        <v>0</v>
      </c>
      <c r="AP18" s="4">
        <f t="shared" si="6"/>
        <v>0</v>
      </c>
      <c r="AQ18" s="4">
        <f t="shared" si="7"/>
        <v>0</v>
      </c>
      <c r="AR18" s="4">
        <f t="shared" si="8"/>
        <v>0</v>
      </c>
    </row>
    <row r="19" spans="1:44" x14ac:dyDescent="0.25">
      <c r="A19" s="29" t="s">
        <v>128</v>
      </c>
      <c r="B19" s="11"/>
      <c r="C19" s="7"/>
      <c r="D19" s="12"/>
      <c r="E19" s="8"/>
      <c r="F19" s="8"/>
      <c r="G19" s="8"/>
      <c r="H19" s="11"/>
      <c r="I19" s="7"/>
      <c r="J19" s="12"/>
      <c r="K19" s="11">
        <v>160</v>
      </c>
      <c r="L19" s="7" t="s">
        <v>12</v>
      </c>
      <c r="M19" s="13"/>
      <c r="N19" s="5"/>
      <c r="O19" s="7"/>
      <c r="P19" s="7"/>
      <c r="Q19" s="55"/>
      <c r="R19" s="8"/>
      <c r="S19" s="12"/>
      <c r="T19" s="11"/>
      <c r="U19" s="8"/>
      <c r="V19" s="12"/>
      <c r="W19" s="5"/>
      <c r="X19" s="8"/>
      <c r="Y19" s="8"/>
      <c r="Z19" s="55"/>
      <c r="AA19" s="8"/>
      <c r="AB19" s="12"/>
      <c r="AC19" s="55"/>
      <c r="AD19" s="8"/>
      <c r="AE19" s="12"/>
      <c r="AF19" s="40"/>
      <c r="AG19" s="30">
        <f t="shared" si="9"/>
        <v>0</v>
      </c>
      <c r="AI19" s="4">
        <f t="shared" si="0"/>
        <v>0</v>
      </c>
      <c r="AJ19" s="4">
        <f t="shared" si="1"/>
        <v>0</v>
      </c>
      <c r="AK19" s="4">
        <f t="shared" si="2"/>
        <v>0</v>
      </c>
      <c r="AL19" s="4">
        <f t="shared" si="3"/>
        <v>1</v>
      </c>
      <c r="AM19" s="4">
        <f t="shared" si="4"/>
        <v>0</v>
      </c>
      <c r="AN19" s="4">
        <f t="shared" si="10"/>
        <v>0</v>
      </c>
      <c r="AO19" s="4">
        <f t="shared" si="5"/>
        <v>0</v>
      </c>
      <c r="AP19" s="4">
        <f t="shared" si="6"/>
        <v>0</v>
      </c>
      <c r="AQ19" s="4">
        <f t="shared" si="7"/>
        <v>0</v>
      </c>
      <c r="AR19" s="4">
        <f t="shared" si="8"/>
        <v>0</v>
      </c>
    </row>
    <row r="20" spans="1:44" x14ac:dyDescent="0.25">
      <c r="A20" s="29" t="s">
        <v>129</v>
      </c>
      <c r="B20" s="11"/>
      <c r="C20" s="7"/>
      <c r="D20" s="12"/>
      <c r="E20" s="8"/>
      <c r="F20" s="8"/>
      <c r="G20" s="8"/>
      <c r="H20" s="11"/>
      <c r="I20" s="7"/>
      <c r="J20" s="12"/>
      <c r="K20" s="11">
        <v>170</v>
      </c>
      <c r="L20" s="7" t="s">
        <v>12</v>
      </c>
      <c r="M20" s="13"/>
      <c r="N20" s="5"/>
      <c r="O20" s="7"/>
      <c r="P20" s="8"/>
      <c r="Q20" s="55"/>
      <c r="R20" s="8"/>
      <c r="S20" s="12"/>
      <c r="T20" s="11"/>
      <c r="U20" s="8"/>
      <c r="V20" s="12"/>
      <c r="W20" s="5"/>
      <c r="X20" s="8"/>
      <c r="Y20" s="8"/>
      <c r="Z20" s="55"/>
      <c r="AA20" s="8"/>
      <c r="AB20" s="12"/>
      <c r="AC20" s="55"/>
      <c r="AD20" s="8"/>
      <c r="AE20" s="12"/>
      <c r="AF20" s="40"/>
      <c r="AG20" s="30">
        <f t="shared" si="9"/>
        <v>0</v>
      </c>
      <c r="AI20" s="4">
        <f t="shared" si="0"/>
        <v>0</v>
      </c>
      <c r="AJ20" s="4">
        <f t="shared" si="1"/>
        <v>0</v>
      </c>
      <c r="AK20" s="4">
        <f t="shared" si="2"/>
        <v>0</v>
      </c>
      <c r="AL20" s="4">
        <f t="shared" si="3"/>
        <v>1</v>
      </c>
      <c r="AM20" s="4">
        <f t="shared" si="4"/>
        <v>0</v>
      </c>
      <c r="AN20" s="4">
        <f t="shared" si="10"/>
        <v>0</v>
      </c>
      <c r="AO20" s="4">
        <f t="shared" si="5"/>
        <v>0</v>
      </c>
      <c r="AP20" s="4">
        <f t="shared" si="6"/>
        <v>0</v>
      </c>
      <c r="AQ20" s="4">
        <f t="shared" si="7"/>
        <v>0</v>
      </c>
      <c r="AR20" s="4">
        <f t="shared" si="8"/>
        <v>0</v>
      </c>
    </row>
    <row r="21" spans="1:44" x14ac:dyDescent="0.25">
      <c r="A21" s="29" t="s">
        <v>130</v>
      </c>
      <c r="B21" s="11"/>
      <c r="C21" s="7"/>
      <c r="D21" s="12"/>
      <c r="E21" s="8"/>
      <c r="F21" s="8"/>
      <c r="G21" s="8"/>
      <c r="H21" s="11"/>
      <c r="I21" s="7"/>
      <c r="J21" s="12"/>
      <c r="K21" s="11">
        <v>340</v>
      </c>
      <c r="L21" s="7" t="s">
        <v>12</v>
      </c>
      <c r="M21" s="13"/>
      <c r="N21" s="5"/>
      <c r="O21" s="7"/>
      <c r="P21" s="8"/>
      <c r="Q21" s="55"/>
      <c r="R21" s="8"/>
      <c r="S21" s="12"/>
      <c r="T21" s="11"/>
      <c r="U21" s="8"/>
      <c r="V21" s="12"/>
      <c r="W21" s="5"/>
      <c r="X21" s="8"/>
      <c r="Y21" s="8"/>
      <c r="Z21" s="55"/>
      <c r="AA21" s="8"/>
      <c r="AB21" s="12"/>
      <c r="AC21" s="55"/>
      <c r="AD21" s="8"/>
      <c r="AE21" s="12"/>
      <c r="AF21" s="40"/>
      <c r="AG21" s="30">
        <f t="shared" si="9"/>
        <v>0</v>
      </c>
      <c r="AI21" s="4">
        <f t="shared" si="0"/>
        <v>0</v>
      </c>
      <c r="AJ21" s="4">
        <f t="shared" si="1"/>
        <v>0</v>
      </c>
      <c r="AK21" s="4">
        <f t="shared" si="2"/>
        <v>0</v>
      </c>
      <c r="AL21" s="4">
        <f t="shared" si="3"/>
        <v>1</v>
      </c>
      <c r="AM21" s="4">
        <f t="shared" si="4"/>
        <v>0</v>
      </c>
      <c r="AN21" s="4">
        <f t="shared" si="10"/>
        <v>0</v>
      </c>
      <c r="AO21" s="4">
        <f t="shared" si="5"/>
        <v>0</v>
      </c>
      <c r="AP21" s="4">
        <f t="shared" si="6"/>
        <v>0</v>
      </c>
      <c r="AQ21" s="4">
        <f t="shared" si="7"/>
        <v>0</v>
      </c>
      <c r="AR21" s="4">
        <f t="shared" si="8"/>
        <v>0</v>
      </c>
    </row>
    <row r="22" spans="1:44" x14ac:dyDescent="0.25">
      <c r="A22" s="29" t="s">
        <v>131</v>
      </c>
      <c r="B22" s="11"/>
      <c r="C22" s="7"/>
      <c r="D22" s="12"/>
      <c r="E22" s="8"/>
      <c r="F22" s="8"/>
      <c r="G22" s="8"/>
      <c r="H22" s="11"/>
      <c r="I22" s="7"/>
      <c r="J22" s="12"/>
      <c r="K22" s="11">
        <v>95</v>
      </c>
      <c r="L22" s="7" t="s">
        <v>12</v>
      </c>
      <c r="M22" s="13"/>
      <c r="N22" s="5"/>
      <c r="O22" s="7"/>
      <c r="P22" s="8"/>
      <c r="Q22" s="55"/>
      <c r="R22" s="8"/>
      <c r="S22" s="12"/>
      <c r="T22" s="11"/>
      <c r="U22" s="8"/>
      <c r="V22" s="12"/>
      <c r="W22" s="5"/>
      <c r="X22" s="8"/>
      <c r="Y22" s="8"/>
      <c r="Z22" s="55"/>
      <c r="AA22" s="8"/>
      <c r="AB22" s="12"/>
      <c r="AC22" s="55"/>
      <c r="AD22" s="8"/>
      <c r="AE22" s="12"/>
      <c r="AF22" s="40"/>
      <c r="AG22" s="30">
        <f t="shared" si="9"/>
        <v>0</v>
      </c>
      <c r="AI22" s="4">
        <f t="shared" si="0"/>
        <v>0</v>
      </c>
      <c r="AJ22" s="4">
        <f t="shared" si="1"/>
        <v>0</v>
      </c>
      <c r="AK22" s="4">
        <f t="shared" si="2"/>
        <v>0</v>
      </c>
      <c r="AL22" s="4">
        <f t="shared" si="3"/>
        <v>1</v>
      </c>
      <c r="AM22" s="4">
        <f t="shared" si="4"/>
        <v>0</v>
      </c>
      <c r="AN22" s="4">
        <f t="shared" si="10"/>
        <v>0</v>
      </c>
      <c r="AO22" s="4">
        <f t="shared" si="5"/>
        <v>0</v>
      </c>
      <c r="AP22" s="4">
        <f t="shared" si="6"/>
        <v>0</v>
      </c>
      <c r="AQ22" s="4">
        <f t="shared" si="7"/>
        <v>0</v>
      </c>
      <c r="AR22" s="4">
        <f t="shared" si="8"/>
        <v>0</v>
      </c>
    </row>
    <row r="23" spans="1:44" x14ac:dyDescent="0.25">
      <c r="A23" s="29" t="s">
        <v>132</v>
      </c>
      <c r="B23" s="11"/>
      <c r="C23" s="7"/>
      <c r="D23" s="12"/>
      <c r="E23" s="8"/>
      <c r="F23" s="8"/>
      <c r="G23" s="8"/>
      <c r="H23" s="11"/>
      <c r="I23" s="7"/>
      <c r="J23" s="12"/>
      <c r="K23" s="11"/>
      <c r="L23" s="7"/>
      <c r="M23" s="12"/>
      <c r="N23" s="5"/>
      <c r="O23" s="7"/>
      <c r="P23" s="8"/>
      <c r="Q23" s="55"/>
      <c r="R23" s="8"/>
      <c r="S23" s="12"/>
      <c r="T23" s="11"/>
      <c r="U23" s="8"/>
      <c r="V23" s="12"/>
      <c r="W23" s="5"/>
      <c r="X23" s="8"/>
      <c r="Y23" s="8"/>
      <c r="Z23" s="11">
        <v>450</v>
      </c>
      <c r="AA23" s="7" t="s">
        <v>12</v>
      </c>
      <c r="AB23" s="13"/>
      <c r="AC23" s="55"/>
      <c r="AD23" s="8"/>
      <c r="AE23" s="12"/>
      <c r="AF23" s="40"/>
      <c r="AG23" s="30">
        <f t="shared" si="9"/>
        <v>0</v>
      </c>
      <c r="AI23" s="4">
        <f t="shared" si="0"/>
        <v>0</v>
      </c>
      <c r="AJ23" s="4">
        <f t="shared" si="1"/>
        <v>0</v>
      </c>
      <c r="AK23" s="4">
        <f t="shared" si="2"/>
        <v>0</v>
      </c>
      <c r="AL23" s="4">
        <f t="shared" si="3"/>
        <v>0</v>
      </c>
      <c r="AM23" s="4">
        <f t="shared" si="4"/>
        <v>0</v>
      </c>
      <c r="AN23" s="4">
        <f t="shared" si="10"/>
        <v>0</v>
      </c>
      <c r="AO23" s="4">
        <f t="shared" si="5"/>
        <v>0</v>
      </c>
      <c r="AP23" s="4">
        <f t="shared" si="6"/>
        <v>0</v>
      </c>
      <c r="AQ23" s="4">
        <f t="shared" si="7"/>
        <v>1</v>
      </c>
      <c r="AR23" s="4">
        <f t="shared" si="8"/>
        <v>0</v>
      </c>
    </row>
    <row r="24" spans="1:44" x14ac:dyDescent="0.25">
      <c r="A24" s="29" t="s">
        <v>133</v>
      </c>
      <c r="B24" s="11"/>
      <c r="C24" s="7"/>
      <c r="D24" s="12"/>
      <c r="E24" s="8"/>
      <c r="F24" s="8"/>
      <c r="G24" s="8"/>
      <c r="H24" s="11"/>
      <c r="I24" s="7"/>
      <c r="J24" s="12"/>
      <c r="K24" s="11">
        <v>140</v>
      </c>
      <c r="L24" s="7" t="s">
        <v>12</v>
      </c>
      <c r="M24" s="13"/>
      <c r="N24" s="5"/>
      <c r="O24" s="7"/>
      <c r="P24" s="8"/>
      <c r="Q24" s="55"/>
      <c r="R24" s="8"/>
      <c r="S24" s="12"/>
      <c r="T24" s="11"/>
      <c r="U24" s="8"/>
      <c r="V24" s="12"/>
      <c r="W24" s="5"/>
      <c r="X24" s="8"/>
      <c r="Y24" s="8"/>
      <c r="Z24" s="55"/>
      <c r="AA24" s="8"/>
      <c r="AB24" s="12"/>
      <c r="AC24" s="55"/>
      <c r="AD24" s="8"/>
      <c r="AE24" s="12"/>
      <c r="AF24" s="40"/>
      <c r="AG24" s="30">
        <f t="shared" si="9"/>
        <v>0</v>
      </c>
      <c r="AI24" s="4">
        <f t="shared" si="0"/>
        <v>0</v>
      </c>
      <c r="AJ24" s="4">
        <f t="shared" si="1"/>
        <v>0</v>
      </c>
      <c r="AK24" s="4">
        <f t="shared" si="2"/>
        <v>0</v>
      </c>
      <c r="AL24" s="4">
        <f t="shared" si="3"/>
        <v>1</v>
      </c>
      <c r="AM24" s="4">
        <f t="shared" si="4"/>
        <v>0</v>
      </c>
      <c r="AN24" s="4">
        <f t="shared" si="10"/>
        <v>0</v>
      </c>
      <c r="AO24" s="4">
        <f t="shared" si="5"/>
        <v>0</v>
      </c>
      <c r="AP24" s="4">
        <f t="shared" si="6"/>
        <v>0</v>
      </c>
      <c r="AQ24" s="4">
        <f t="shared" si="7"/>
        <v>0</v>
      </c>
      <c r="AR24" s="4">
        <f t="shared" si="8"/>
        <v>0</v>
      </c>
    </row>
    <row r="25" spans="1:44" x14ac:dyDescent="0.25">
      <c r="A25" s="29" t="s">
        <v>134</v>
      </c>
      <c r="B25" s="11"/>
      <c r="C25" s="7"/>
      <c r="D25" s="12"/>
      <c r="E25" s="8"/>
      <c r="F25" s="8"/>
      <c r="G25" s="8"/>
      <c r="H25" s="11"/>
      <c r="I25" s="7"/>
      <c r="J25" s="12"/>
      <c r="K25" s="11">
        <v>270</v>
      </c>
      <c r="L25" s="7" t="s">
        <v>12</v>
      </c>
      <c r="M25" s="13"/>
      <c r="N25" s="5"/>
      <c r="O25" s="7"/>
      <c r="P25" s="8"/>
      <c r="Q25" s="55"/>
      <c r="R25" s="8"/>
      <c r="S25" s="12"/>
      <c r="T25" s="11"/>
      <c r="U25" s="8"/>
      <c r="V25" s="12"/>
      <c r="W25" s="5"/>
      <c r="X25" s="8"/>
      <c r="Y25" s="8"/>
      <c r="Z25" s="55"/>
      <c r="AA25" s="8"/>
      <c r="AB25" s="12"/>
      <c r="AC25" s="55"/>
      <c r="AD25" s="8"/>
      <c r="AE25" s="12"/>
      <c r="AF25" s="40"/>
      <c r="AG25" s="30">
        <f t="shared" si="9"/>
        <v>0</v>
      </c>
      <c r="AI25" s="4">
        <f t="shared" si="0"/>
        <v>0</v>
      </c>
      <c r="AJ25" s="4">
        <f t="shared" si="1"/>
        <v>0</v>
      </c>
      <c r="AK25" s="4">
        <f t="shared" si="2"/>
        <v>0</v>
      </c>
      <c r="AL25" s="4">
        <f t="shared" si="3"/>
        <v>1</v>
      </c>
      <c r="AM25" s="4">
        <f t="shared" si="4"/>
        <v>0</v>
      </c>
      <c r="AN25" s="4">
        <f t="shared" si="10"/>
        <v>0</v>
      </c>
      <c r="AO25" s="4">
        <f t="shared" si="5"/>
        <v>0</v>
      </c>
      <c r="AP25" s="4">
        <f t="shared" si="6"/>
        <v>0</v>
      </c>
      <c r="AQ25" s="4">
        <f t="shared" si="7"/>
        <v>0</v>
      </c>
      <c r="AR25" s="4">
        <f t="shared" si="8"/>
        <v>0</v>
      </c>
    </row>
    <row r="26" spans="1:44" x14ac:dyDescent="0.25">
      <c r="A26" s="29" t="s">
        <v>135</v>
      </c>
      <c r="B26" s="11"/>
      <c r="C26" s="7"/>
      <c r="D26" s="12"/>
      <c r="E26" s="8"/>
      <c r="F26" s="8"/>
      <c r="G26" s="8"/>
      <c r="H26" s="11"/>
      <c r="I26" s="7"/>
      <c r="J26" s="12"/>
      <c r="K26" s="11">
        <v>170</v>
      </c>
      <c r="L26" s="7" t="s">
        <v>12</v>
      </c>
      <c r="M26" s="13"/>
      <c r="N26" s="5"/>
      <c r="O26" s="7"/>
      <c r="P26" s="8"/>
      <c r="Q26" s="55"/>
      <c r="R26" s="8"/>
      <c r="S26" s="12"/>
      <c r="T26" s="11"/>
      <c r="U26" s="8"/>
      <c r="V26" s="12"/>
      <c r="W26" s="5"/>
      <c r="X26" s="8"/>
      <c r="Y26" s="8"/>
      <c r="Z26" s="55"/>
      <c r="AA26" s="8"/>
      <c r="AB26" s="12"/>
      <c r="AC26" s="55"/>
      <c r="AD26" s="8"/>
      <c r="AE26" s="12"/>
      <c r="AF26" s="40"/>
      <c r="AG26" s="30">
        <f t="shared" si="9"/>
        <v>0</v>
      </c>
      <c r="AI26" s="4">
        <f t="shared" si="0"/>
        <v>0</v>
      </c>
      <c r="AJ26" s="4">
        <f t="shared" si="1"/>
        <v>0</v>
      </c>
      <c r="AK26" s="4">
        <f t="shared" si="2"/>
        <v>0</v>
      </c>
      <c r="AL26" s="4">
        <f t="shared" si="3"/>
        <v>1</v>
      </c>
      <c r="AM26" s="4">
        <f t="shared" si="4"/>
        <v>0</v>
      </c>
      <c r="AN26" s="4">
        <f t="shared" si="10"/>
        <v>0</v>
      </c>
      <c r="AO26" s="4">
        <f t="shared" si="5"/>
        <v>0</v>
      </c>
      <c r="AP26" s="4">
        <f t="shared" si="6"/>
        <v>0</v>
      </c>
      <c r="AQ26" s="4">
        <f t="shared" si="7"/>
        <v>0</v>
      </c>
      <c r="AR26" s="4">
        <f t="shared" si="8"/>
        <v>0</v>
      </c>
    </row>
    <row r="27" spans="1:44" x14ac:dyDescent="0.25">
      <c r="A27" s="29" t="s">
        <v>136</v>
      </c>
      <c r="B27" s="11"/>
      <c r="C27" s="7"/>
      <c r="D27" s="12"/>
      <c r="E27" s="8"/>
      <c r="F27" s="8"/>
      <c r="G27" s="8"/>
      <c r="H27" s="11"/>
      <c r="I27" s="7"/>
      <c r="J27" s="12"/>
      <c r="K27" s="11">
        <v>180</v>
      </c>
      <c r="L27" s="7" t="s">
        <v>12</v>
      </c>
      <c r="M27" s="13"/>
      <c r="N27" s="5"/>
      <c r="O27" s="7"/>
      <c r="P27" s="8"/>
      <c r="Q27" s="55"/>
      <c r="R27" s="8"/>
      <c r="S27" s="12"/>
      <c r="T27" s="11"/>
      <c r="U27" s="8"/>
      <c r="V27" s="12"/>
      <c r="W27" s="5"/>
      <c r="X27" s="8"/>
      <c r="Y27" s="8"/>
      <c r="Z27" s="55"/>
      <c r="AA27" s="8"/>
      <c r="AB27" s="12"/>
      <c r="AC27" s="55"/>
      <c r="AD27" s="8"/>
      <c r="AE27" s="12"/>
      <c r="AF27" s="40"/>
      <c r="AG27" s="30">
        <f t="shared" si="9"/>
        <v>0</v>
      </c>
      <c r="AI27" s="4">
        <f t="shared" si="0"/>
        <v>0</v>
      </c>
      <c r="AJ27" s="4">
        <f t="shared" si="1"/>
        <v>0</v>
      </c>
      <c r="AK27" s="4">
        <f t="shared" si="2"/>
        <v>0</v>
      </c>
      <c r="AL27" s="4">
        <f t="shared" si="3"/>
        <v>1</v>
      </c>
      <c r="AM27" s="4">
        <f t="shared" si="4"/>
        <v>0</v>
      </c>
      <c r="AN27" s="4">
        <f t="shared" si="10"/>
        <v>0</v>
      </c>
      <c r="AO27" s="4">
        <f t="shared" si="5"/>
        <v>0</v>
      </c>
      <c r="AP27" s="4">
        <f t="shared" si="6"/>
        <v>0</v>
      </c>
      <c r="AQ27" s="4">
        <f t="shared" si="7"/>
        <v>0</v>
      </c>
      <c r="AR27" s="4">
        <f t="shared" si="8"/>
        <v>0</v>
      </c>
    </row>
    <row r="28" spans="1:44" x14ac:dyDescent="0.25">
      <c r="A28" s="29" t="s">
        <v>137</v>
      </c>
      <c r="B28" s="11"/>
      <c r="C28" s="7"/>
      <c r="D28" s="12"/>
      <c r="E28" s="8"/>
      <c r="F28" s="8"/>
      <c r="G28" s="8"/>
      <c r="H28" s="11"/>
      <c r="I28" s="7"/>
      <c r="J28" s="12"/>
      <c r="K28" s="11">
        <v>1250</v>
      </c>
      <c r="L28" s="7" t="s">
        <v>12</v>
      </c>
      <c r="M28" s="13"/>
      <c r="N28" s="5"/>
      <c r="O28" s="7"/>
      <c r="P28" s="8"/>
      <c r="Q28" s="55"/>
      <c r="R28" s="8"/>
      <c r="S28" s="12"/>
      <c r="T28" s="11"/>
      <c r="U28" s="8"/>
      <c r="V28" s="12"/>
      <c r="W28" s="5"/>
      <c r="X28" s="8"/>
      <c r="Y28" s="8"/>
      <c r="Z28" s="55"/>
      <c r="AA28" s="8"/>
      <c r="AB28" s="12"/>
      <c r="AC28" s="55"/>
      <c r="AD28" s="8"/>
      <c r="AE28" s="12"/>
      <c r="AF28" s="40"/>
      <c r="AG28" s="30">
        <f t="shared" si="9"/>
        <v>0</v>
      </c>
      <c r="AI28" s="4">
        <f t="shared" si="0"/>
        <v>0</v>
      </c>
      <c r="AJ28" s="4">
        <f t="shared" si="1"/>
        <v>0</v>
      </c>
      <c r="AK28" s="4">
        <f t="shared" si="2"/>
        <v>0</v>
      </c>
      <c r="AL28" s="4">
        <f t="shared" si="3"/>
        <v>1</v>
      </c>
      <c r="AM28" s="4">
        <f t="shared" si="4"/>
        <v>0</v>
      </c>
      <c r="AN28" s="4">
        <f t="shared" si="10"/>
        <v>0</v>
      </c>
      <c r="AO28" s="4">
        <f t="shared" si="5"/>
        <v>0</v>
      </c>
      <c r="AP28" s="4">
        <f t="shared" si="6"/>
        <v>0</v>
      </c>
      <c r="AQ28" s="4">
        <f t="shared" si="7"/>
        <v>0</v>
      </c>
      <c r="AR28" s="4">
        <f t="shared" si="8"/>
        <v>0</v>
      </c>
    </row>
    <row r="29" spans="1:44" x14ac:dyDescent="0.25">
      <c r="A29" s="29" t="s">
        <v>138</v>
      </c>
      <c r="B29" s="11"/>
      <c r="C29" s="7"/>
      <c r="D29" s="12"/>
      <c r="E29" s="8"/>
      <c r="F29" s="8"/>
      <c r="G29" s="8"/>
      <c r="H29" s="11"/>
      <c r="I29" s="7"/>
      <c r="J29" s="12"/>
      <c r="K29" s="11">
        <v>550</v>
      </c>
      <c r="L29" s="7" t="s">
        <v>12</v>
      </c>
      <c r="M29" s="13"/>
      <c r="N29" s="5"/>
      <c r="O29" s="7"/>
      <c r="P29" s="8"/>
      <c r="Q29" s="55"/>
      <c r="R29" s="8"/>
      <c r="S29" s="12"/>
      <c r="T29" s="11"/>
      <c r="U29" s="8"/>
      <c r="V29" s="12"/>
      <c r="W29" s="5"/>
      <c r="X29" s="8"/>
      <c r="Y29" s="8"/>
      <c r="Z29" s="55"/>
      <c r="AA29" s="8"/>
      <c r="AB29" s="12"/>
      <c r="AC29" s="55"/>
      <c r="AD29" s="8"/>
      <c r="AE29" s="12"/>
      <c r="AF29" s="40"/>
      <c r="AG29" s="30">
        <f t="shared" si="9"/>
        <v>0</v>
      </c>
      <c r="AI29" s="4">
        <f t="shared" si="0"/>
        <v>0</v>
      </c>
      <c r="AJ29" s="4">
        <f t="shared" si="1"/>
        <v>0</v>
      </c>
      <c r="AK29" s="4">
        <f t="shared" si="2"/>
        <v>0</v>
      </c>
      <c r="AL29" s="4">
        <f t="shared" si="3"/>
        <v>1</v>
      </c>
      <c r="AM29" s="4">
        <f t="shared" si="4"/>
        <v>0</v>
      </c>
      <c r="AN29" s="4">
        <f t="shared" si="10"/>
        <v>0</v>
      </c>
      <c r="AO29" s="4">
        <f t="shared" si="5"/>
        <v>0</v>
      </c>
      <c r="AP29" s="4">
        <f t="shared" si="6"/>
        <v>0</v>
      </c>
      <c r="AQ29" s="4">
        <f t="shared" si="7"/>
        <v>0</v>
      </c>
      <c r="AR29" s="4">
        <f t="shared" si="8"/>
        <v>0</v>
      </c>
    </row>
    <row r="30" spans="1:44" x14ac:dyDescent="0.25">
      <c r="A30" s="29" t="s">
        <v>139</v>
      </c>
      <c r="B30" s="11"/>
      <c r="C30" s="7"/>
      <c r="D30" s="12"/>
      <c r="E30" s="8"/>
      <c r="F30" s="8"/>
      <c r="G30" s="8"/>
      <c r="H30" s="11"/>
      <c r="I30" s="7"/>
      <c r="J30" s="12"/>
      <c r="K30" s="11">
        <v>725</v>
      </c>
      <c r="L30" s="7" t="s">
        <v>12</v>
      </c>
      <c r="M30" s="13"/>
      <c r="N30" s="5"/>
      <c r="O30" s="7"/>
      <c r="P30" s="8"/>
      <c r="Q30" s="55"/>
      <c r="R30" s="8"/>
      <c r="S30" s="12"/>
      <c r="T30" s="11"/>
      <c r="U30" s="8"/>
      <c r="V30" s="12"/>
      <c r="W30" s="5"/>
      <c r="X30" s="8"/>
      <c r="Y30" s="8"/>
      <c r="Z30" s="55"/>
      <c r="AA30" s="8"/>
      <c r="AB30" s="12"/>
      <c r="AC30" s="55"/>
      <c r="AD30" s="8"/>
      <c r="AE30" s="12"/>
      <c r="AF30" s="40"/>
      <c r="AG30" s="30">
        <f t="shared" si="9"/>
        <v>0</v>
      </c>
      <c r="AI30" s="4">
        <f t="shared" si="0"/>
        <v>0</v>
      </c>
      <c r="AJ30" s="4">
        <f t="shared" si="1"/>
        <v>0</v>
      </c>
      <c r="AK30" s="4">
        <f t="shared" si="2"/>
        <v>0</v>
      </c>
      <c r="AL30" s="4">
        <f t="shared" si="3"/>
        <v>1</v>
      </c>
      <c r="AM30" s="4">
        <f t="shared" si="4"/>
        <v>0</v>
      </c>
      <c r="AN30" s="4">
        <f t="shared" si="10"/>
        <v>0</v>
      </c>
      <c r="AO30" s="4">
        <f t="shared" si="5"/>
        <v>0</v>
      </c>
      <c r="AP30" s="4">
        <f t="shared" si="6"/>
        <v>0</v>
      </c>
      <c r="AQ30" s="4">
        <f t="shared" si="7"/>
        <v>0</v>
      </c>
      <c r="AR30" s="4">
        <f t="shared" si="8"/>
        <v>0</v>
      </c>
    </row>
    <row r="31" spans="1:44" x14ac:dyDescent="0.25">
      <c r="A31" s="29" t="s">
        <v>140</v>
      </c>
      <c r="B31" s="11"/>
      <c r="C31" s="7"/>
      <c r="D31" s="12"/>
      <c r="E31" s="8"/>
      <c r="F31" s="8"/>
      <c r="G31" s="8"/>
      <c r="H31" s="11"/>
      <c r="I31" s="7"/>
      <c r="J31" s="12"/>
      <c r="K31" s="11">
        <v>1050</v>
      </c>
      <c r="L31" s="7" t="s">
        <v>12</v>
      </c>
      <c r="M31" s="13"/>
      <c r="N31" s="5"/>
      <c r="O31" s="7"/>
      <c r="P31" s="8"/>
      <c r="Q31" s="55"/>
      <c r="R31" s="8"/>
      <c r="S31" s="12"/>
      <c r="T31" s="11"/>
      <c r="U31" s="8"/>
      <c r="V31" s="12"/>
      <c r="W31" s="5"/>
      <c r="X31" s="8"/>
      <c r="Y31" s="8"/>
      <c r="Z31" s="55"/>
      <c r="AA31" s="8"/>
      <c r="AB31" s="12"/>
      <c r="AC31" s="55"/>
      <c r="AD31" s="8"/>
      <c r="AE31" s="12"/>
      <c r="AF31" s="40"/>
      <c r="AG31" s="30">
        <f t="shared" si="9"/>
        <v>0</v>
      </c>
      <c r="AI31" s="4">
        <f t="shared" si="0"/>
        <v>0</v>
      </c>
      <c r="AJ31" s="4">
        <f t="shared" si="1"/>
        <v>0</v>
      </c>
      <c r="AK31" s="4">
        <f t="shared" si="2"/>
        <v>0</v>
      </c>
      <c r="AL31" s="4">
        <f t="shared" si="3"/>
        <v>1</v>
      </c>
      <c r="AM31" s="4">
        <f t="shared" si="4"/>
        <v>0</v>
      </c>
      <c r="AN31" s="4">
        <f t="shared" si="10"/>
        <v>0</v>
      </c>
      <c r="AO31" s="4">
        <f t="shared" si="5"/>
        <v>0</v>
      </c>
      <c r="AP31" s="4">
        <f t="shared" si="6"/>
        <v>0</v>
      </c>
      <c r="AQ31" s="4">
        <f t="shared" si="7"/>
        <v>0</v>
      </c>
      <c r="AR31" s="4">
        <f t="shared" si="8"/>
        <v>0</v>
      </c>
    </row>
    <row r="32" spans="1:44" x14ac:dyDescent="0.25">
      <c r="A32" s="29" t="s">
        <v>141</v>
      </c>
      <c r="B32" s="11"/>
      <c r="C32" s="7"/>
      <c r="D32" s="12"/>
      <c r="E32" s="8"/>
      <c r="F32" s="8"/>
      <c r="G32" s="8"/>
      <c r="H32" s="11"/>
      <c r="I32" s="7"/>
      <c r="J32" s="12"/>
      <c r="K32" s="11"/>
      <c r="L32" s="7"/>
      <c r="M32" s="12"/>
      <c r="N32" s="5"/>
      <c r="O32" s="7"/>
      <c r="P32" s="8"/>
      <c r="Q32" s="55"/>
      <c r="R32" s="8"/>
      <c r="S32" s="12"/>
      <c r="T32" s="11"/>
      <c r="U32" s="8"/>
      <c r="V32" s="12"/>
      <c r="W32" s="74"/>
      <c r="X32" s="8"/>
      <c r="Y32" s="8"/>
      <c r="Z32" s="11">
        <v>125</v>
      </c>
      <c r="AA32" s="7" t="s">
        <v>12</v>
      </c>
      <c r="AB32" s="13"/>
      <c r="AC32" s="55"/>
      <c r="AD32" s="8"/>
      <c r="AE32" s="12"/>
      <c r="AF32" s="40"/>
      <c r="AG32" s="30">
        <f t="shared" si="9"/>
        <v>0</v>
      </c>
      <c r="AI32" s="4">
        <f t="shared" si="0"/>
        <v>0</v>
      </c>
      <c r="AJ32" s="4">
        <f t="shared" si="1"/>
        <v>0</v>
      </c>
      <c r="AK32" s="4">
        <f t="shared" si="2"/>
        <v>0</v>
      </c>
      <c r="AL32" s="4">
        <f t="shared" si="3"/>
        <v>0</v>
      </c>
      <c r="AM32" s="4">
        <f t="shared" si="4"/>
        <v>0</v>
      </c>
      <c r="AN32" s="4">
        <f t="shared" si="10"/>
        <v>0</v>
      </c>
      <c r="AO32" s="4">
        <f t="shared" si="5"/>
        <v>0</v>
      </c>
      <c r="AP32" s="4">
        <f t="shared" si="6"/>
        <v>0</v>
      </c>
      <c r="AQ32" s="4">
        <f t="shared" si="7"/>
        <v>1</v>
      </c>
      <c r="AR32" s="4">
        <f t="shared" si="8"/>
        <v>0</v>
      </c>
    </row>
    <row r="33" spans="1:44" x14ac:dyDescent="0.25">
      <c r="A33" s="29" t="s">
        <v>142</v>
      </c>
      <c r="B33" s="11"/>
      <c r="C33" s="7"/>
      <c r="D33" s="12"/>
      <c r="E33" s="8"/>
      <c r="F33" s="8"/>
      <c r="G33" s="8"/>
      <c r="H33" s="11"/>
      <c r="I33" s="7"/>
      <c r="J33" s="12"/>
      <c r="K33" s="11"/>
      <c r="L33" s="7"/>
      <c r="M33" s="12"/>
      <c r="N33" s="5"/>
      <c r="O33" s="7"/>
      <c r="P33" s="8"/>
      <c r="Q33" s="55"/>
      <c r="R33" s="8"/>
      <c r="S33" s="12"/>
      <c r="T33" s="11"/>
      <c r="U33" s="8"/>
      <c r="V33" s="12"/>
      <c r="W33" s="5"/>
      <c r="X33" s="8"/>
      <c r="Y33" s="8"/>
      <c r="Z33" s="11">
        <v>825</v>
      </c>
      <c r="AA33" s="7" t="s">
        <v>12</v>
      </c>
      <c r="AB33" s="13"/>
      <c r="AC33" s="55"/>
      <c r="AD33" s="8"/>
      <c r="AE33" s="12"/>
      <c r="AF33" s="40"/>
      <c r="AG33" s="30">
        <f t="shared" si="9"/>
        <v>0</v>
      </c>
      <c r="AI33" s="4">
        <f t="shared" si="0"/>
        <v>0</v>
      </c>
      <c r="AJ33" s="4">
        <f t="shared" si="1"/>
        <v>0</v>
      </c>
      <c r="AK33" s="4">
        <f t="shared" si="2"/>
        <v>0</v>
      </c>
      <c r="AL33" s="4">
        <f t="shared" si="3"/>
        <v>0</v>
      </c>
      <c r="AM33" s="4">
        <f t="shared" si="4"/>
        <v>0</v>
      </c>
      <c r="AN33" s="4">
        <f t="shared" si="10"/>
        <v>0</v>
      </c>
      <c r="AO33" s="4">
        <f t="shared" si="5"/>
        <v>0</v>
      </c>
      <c r="AP33" s="4">
        <f t="shared" si="6"/>
        <v>0</v>
      </c>
      <c r="AQ33" s="4">
        <f t="shared" si="7"/>
        <v>1</v>
      </c>
      <c r="AR33" s="4">
        <f t="shared" si="8"/>
        <v>0</v>
      </c>
    </row>
    <row r="34" spans="1:44" x14ac:dyDescent="0.25">
      <c r="A34" s="29" t="s">
        <v>143</v>
      </c>
      <c r="B34" s="11"/>
      <c r="C34" s="7"/>
      <c r="D34" s="12"/>
      <c r="E34" s="8"/>
      <c r="F34" s="8"/>
      <c r="G34" s="8"/>
      <c r="H34" s="11"/>
      <c r="I34" s="7"/>
      <c r="J34" s="12"/>
      <c r="K34" s="11">
        <v>2800</v>
      </c>
      <c r="L34" s="7" t="s">
        <v>12</v>
      </c>
      <c r="M34" s="13"/>
      <c r="N34" s="5"/>
      <c r="O34" s="7"/>
      <c r="P34" s="8"/>
      <c r="Q34" s="55"/>
      <c r="R34" s="8"/>
      <c r="S34" s="12"/>
      <c r="T34" s="11"/>
      <c r="U34" s="8"/>
      <c r="V34" s="12"/>
      <c r="W34" s="5"/>
      <c r="X34" s="8"/>
      <c r="Y34" s="8"/>
      <c r="Z34" s="55"/>
      <c r="AA34" s="8"/>
      <c r="AB34" s="12"/>
      <c r="AC34" s="55"/>
      <c r="AD34" s="8"/>
      <c r="AE34" s="12"/>
      <c r="AF34" s="40"/>
      <c r="AG34" s="30">
        <f t="shared" si="9"/>
        <v>0</v>
      </c>
      <c r="AI34" s="4">
        <f t="shared" si="0"/>
        <v>0</v>
      </c>
      <c r="AJ34" s="4">
        <f t="shared" si="1"/>
        <v>0</v>
      </c>
      <c r="AK34" s="4">
        <f t="shared" si="2"/>
        <v>0</v>
      </c>
      <c r="AL34" s="4">
        <f t="shared" si="3"/>
        <v>1</v>
      </c>
      <c r="AM34" s="4">
        <f t="shared" si="4"/>
        <v>0</v>
      </c>
      <c r="AN34" s="4">
        <f t="shared" si="10"/>
        <v>0</v>
      </c>
      <c r="AO34" s="4">
        <f t="shared" si="5"/>
        <v>0</v>
      </c>
      <c r="AP34" s="4">
        <f t="shared" si="6"/>
        <v>0</v>
      </c>
      <c r="AQ34" s="4">
        <f t="shared" si="7"/>
        <v>0</v>
      </c>
      <c r="AR34" s="4">
        <f t="shared" si="8"/>
        <v>0</v>
      </c>
    </row>
    <row r="35" spans="1:44" x14ac:dyDescent="0.25">
      <c r="A35" s="29" t="s">
        <v>340</v>
      </c>
      <c r="B35" s="11"/>
      <c r="C35" s="7"/>
      <c r="D35" s="12"/>
      <c r="E35" s="8"/>
      <c r="F35" s="8"/>
      <c r="G35" s="8"/>
      <c r="H35" s="11"/>
      <c r="I35" s="7"/>
      <c r="J35" s="12"/>
      <c r="K35" s="11">
        <v>850</v>
      </c>
      <c r="L35" s="7" t="s">
        <v>12</v>
      </c>
      <c r="M35" s="13"/>
      <c r="N35" s="5"/>
      <c r="O35" s="7"/>
      <c r="P35" s="8"/>
      <c r="Q35" s="55"/>
      <c r="R35" s="8"/>
      <c r="S35" s="12"/>
      <c r="T35" s="11"/>
      <c r="U35" s="8"/>
      <c r="V35" s="12"/>
      <c r="W35" s="5"/>
      <c r="X35" s="8"/>
      <c r="Y35" s="8"/>
      <c r="Z35" s="55"/>
      <c r="AA35" s="8"/>
      <c r="AB35" s="12"/>
      <c r="AC35" s="55"/>
      <c r="AD35" s="8"/>
      <c r="AE35" s="12"/>
      <c r="AF35" s="40"/>
      <c r="AG35" s="30">
        <f t="shared" si="9"/>
        <v>0</v>
      </c>
      <c r="AI35" s="4">
        <f t="shared" si="0"/>
        <v>0</v>
      </c>
      <c r="AJ35" s="4">
        <f t="shared" si="1"/>
        <v>0</v>
      </c>
      <c r="AK35" s="4">
        <f t="shared" si="2"/>
        <v>0</v>
      </c>
      <c r="AL35" s="4">
        <f t="shared" si="3"/>
        <v>1</v>
      </c>
      <c r="AM35" s="4">
        <f t="shared" si="4"/>
        <v>0</v>
      </c>
      <c r="AN35" s="4">
        <f t="shared" si="10"/>
        <v>0</v>
      </c>
      <c r="AO35" s="4">
        <f t="shared" si="5"/>
        <v>0</v>
      </c>
      <c r="AP35" s="4">
        <f t="shared" si="6"/>
        <v>0</v>
      </c>
      <c r="AQ35" s="4">
        <f t="shared" si="7"/>
        <v>0</v>
      </c>
      <c r="AR35" s="4">
        <f t="shared" si="8"/>
        <v>0</v>
      </c>
    </row>
    <row r="36" spans="1:44" x14ac:dyDescent="0.25">
      <c r="A36" s="29" t="s">
        <v>145</v>
      </c>
      <c r="B36" s="11"/>
      <c r="C36" s="7"/>
      <c r="D36" s="12"/>
      <c r="E36" s="8"/>
      <c r="F36" s="8"/>
      <c r="G36" s="8"/>
      <c r="H36" s="11"/>
      <c r="I36" s="7"/>
      <c r="J36" s="12"/>
      <c r="K36" s="11">
        <v>1750</v>
      </c>
      <c r="L36" s="7" t="s">
        <v>12</v>
      </c>
      <c r="M36" s="13"/>
      <c r="N36" s="5"/>
      <c r="O36" s="7"/>
      <c r="P36" s="8"/>
      <c r="Q36" s="55"/>
      <c r="R36" s="8"/>
      <c r="S36" s="12"/>
      <c r="T36" s="11"/>
      <c r="U36" s="8"/>
      <c r="V36" s="12"/>
      <c r="W36" s="5"/>
      <c r="X36" s="8"/>
      <c r="Y36" s="8"/>
      <c r="Z36" s="55"/>
      <c r="AA36" s="8"/>
      <c r="AB36" s="12"/>
      <c r="AC36" s="55"/>
      <c r="AD36" s="8"/>
      <c r="AE36" s="12"/>
      <c r="AF36" s="40"/>
      <c r="AG36" s="30">
        <f t="shared" si="9"/>
        <v>0</v>
      </c>
      <c r="AI36" s="4">
        <f t="shared" si="0"/>
        <v>0</v>
      </c>
      <c r="AJ36" s="4">
        <f t="shared" si="1"/>
        <v>0</v>
      </c>
      <c r="AK36" s="4">
        <f t="shared" si="2"/>
        <v>0</v>
      </c>
      <c r="AL36" s="4">
        <f t="shared" si="3"/>
        <v>1</v>
      </c>
      <c r="AM36" s="4">
        <f t="shared" si="4"/>
        <v>0</v>
      </c>
      <c r="AN36" s="4">
        <f t="shared" si="10"/>
        <v>0</v>
      </c>
      <c r="AO36" s="4">
        <f t="shared" si="5"/>
        <v>0</v>
      </c>
      <c r="AP36" s="4">
        <f t="shared" si="6"/>
        <v>0</v>
      </c>
      <c r="AQ36" s="4">
        <f t="shared" si="7"/>
        <v>0</v>
      </c>
      <c r="AR36" s="4">
        <f t="shared" si="8"/>
        <v>0</v>
      </c>
    </row>
    <row r="37" spans="1:44" x14ac:dyDescent="0.25">
      <c r="A37" s="29" t="s">
        <v>146</v>
      </c>
      <c r="B37" s="11"/>
      <c r="C37" s="7"/>
      <c r="D37" s="12"/>
      <c r="E37" s="8"/>
      <c r="F37" s="8"/>
      <c r="G37" s="8"/>
      <c r="H37" s="11"/>
      <c r="I37" s="7"/>
      <c r="J37" s="12"/>
      <c r="K37" s="11">
        <v>100</v>
      </c>
      <c r="L37" s="7" t="s">
        <v>12</v>
      </c>
      <c r="M37" s="13"/>
      <c r="N37" s="5"/>
      <c r="O37" s="7"/>
      <c r="P37" s="8"/>
      <c r="Q37" s="55"/>
      <c r="R37" s="8"/>
      <c r="S37" s="12"/>
      <c r="T37" s="11"/>
      <c r="U37" s="8"/>
      <c r="V37" s="12"/>
      <c r="W37" s="5"/>
      <c r="X37" s="8"/>
      <c r="Y37" s="8"/>
      <c r="Z37" s="55"/>
      <c r="AA37" s="8"/>
      <c r="AB37" s="12"/>
      <c r="AC37" s="55"/>
      <c r="AD37" s="8"/>
      <c r="AE37" s="12"/>
      <c r="AF37" s="40"/>
      <c r="AG37" s="30">
        <f t="shared" si="9"/>
        <v>0</v>
      </c>
      <c r="AI37" s="4">
        <f t="shared" si="0"/>
        <v>0</v>
      </c>
      <c r="AJ37" s="4">
        <f t="shared" si="1"/>
        <v>0</v>
      </c>
      <c r="AK37" s="4">
        <f t="shared" si="2"/>
        <v>0</v>
      </c>
      <c r="AL37" s="4">
        <f t="shared" si="3"/>
        <v>1</v>
      </c>
      <c r="AM37" s="4">
        <f t="shared" si="4"/>
        <v>0</v>
      </c>
      <c r="AN37" s="4">
        <f t="shared" si="10"/>
        <v>0</v>
      </c>
      <c r="AO37" s="4">
        <f t="shared" si="5"/>
        <v>0</v>
      </c>
      <c r="AP37" s="4">
        <f t="shared" si="6"/>
        <v>0</v>
      </c>
      <c r="AQ37" s="4">
        <f t="shared" si="7"/>
        <v>0</v>
      </c>
      <c r="AR37" s="4">
        <f t="shared" si="8"/>
        <v>0</v>
      </c>
    </row>
    <row r="38" spans="1:44" x14ac:dyDescent="0.25">
      <c r="A38" s="29" t="s">
        <v>147</v>
      </c>
      <c r="B38" s="11"/>
      <c r="C38" s="7"/>
      <c r="D38" s="12"/>
      <c r="E38" s="8"/>
      <c r="F38" s="8"/>
      <c r="G38" s="8"/>
      <c r="H38" s="11"/>
      <c r="I38" s="7"/>
      <c r="J38" s="12"/>
      <c r="K38" s="11">
        <v>650</v>
      </c>
      <c r="L38" s="7" t="s">
        <v>12</v>
      </c>
      <c r="M38" s="13"/>
      <c r="N38" s="5"/>
      <c r="O38" s="7"/>
      <c r="P38" s="8"/>
      <c r="Q38" s="55"/>
      <c r="R38" s="8"/>
      <c r="S38" s="12"/>
      <c r="T38" s="11"/>
      <c r="U38" s="8"/>
      <c r="V38" s="12"/>
      <c r="W38" s="5"/>
      <c r="X38" s="8"/>
      <c r="Y38" s="8"/>
      <c r="Z38" s="55"/>
      <c r="AA38" s="8"/>
      <c r="AB38" s="12"/>
      <c r="AC38" s="55"/>
      <c r="AD38" s="8"/>
      <c r="AE38" s="12"/>
      <c r="AF38" s="40"/>
      <c r="AG38" s="30">
        <f t="shared" si="9"/>
        <v>0</v>
      </c>
      <c r="AI38" s="4">
        <f t="shared" si="0"/>
        <v>0</v>
      </c>
      <c r="AJ38" s="4">
        <f t="shared" si="1"/>
        <v>0</v>
      </c>
      <c r="AK38" s="4">
        <f t="shared" si="2"/>
        <v>0</v>
      </c>
      <c r="AL38" s="4">
        <f t="shared" si="3"/>
        <v>1</v>
      </c>
      <c r="AM38" s="4">
        <f t="shared" si="4"/>
        <v>0</v>
      </c>
      <c r="AN38" s="4">
        <f t="shared" si="10"/>
        <v>0</v>
      </c>
      <c r="AO38" s="4">
        <f t="shared" si="5"/>
        <v>0</v>
      </c>
      <c r="AP38" s="4">
        <f t="shared" si="6"/>
        <v>0</v>
      </c>
      <c r="AQ38" s="4">
        <f t="shared" si="7"/>
        <v>0</v>
      </c>
      <c r="AR38" s="4">
        <f t="shared" si="8"/>
        <v>0</v>
      </c>
    </row>
    <row r="39" spans="1:44" x14ac:dyDescent="0.25">
      <c r="A39" s="29" t="s">
        <v>148</v>
      </c>
      <c r="B39" s="11"/>
      <c r="C39" s="7"/>
      <c r="D39" s="12"/>
      <c r="E39" s="8"/>
      <c r="F39" s="8"/>
      <c r="G39" s="8"/>
      <c r="H39" s="11"/>
      <c r="I39" s="7"/>
      <c r="J39" s="12"/>
      <c r="K39" s="11">
        <v>400</v>
      </c>
      <c r="L39" s="7" t="s">
        <v>12</v>
      </c>
      <c r="M39" s="13"/>
      <c r="N39" s="5"/>
      <c r="O39" s="7"/>
      <c r="P39" s="8"/>
      <c r="Q39" s="55"/>
      <c r="R39" s="8"/>
      <c r="S39" s="12"/>
      <c r="T39" s="11"/>
      <c r="U39" s="8"/>
      <c r="V39" s="12"/>
      <c r="W39" s="5"/>
      <c r="X39" s="8"/>
      <c r="Y39" s="8"/>
      <c r="Z39" s="55"/>
      <c r="AA39" s="8"/>
      <c r="AB39" s="12"/>
      <c r="AC39" s="55"/>
      <c r="AD39" s="8"/>
      <c r="AE39" s="12"/>
      <c r="AF39" s="40"/>
      <c r="AG39" s="30">
        <f t="shared" si="9"/>
        <v>0</v>
      </c>
      <c r="AI39" s="4">
        <f t="shared" si="0"/>
        <v>0</v>
      </c>
      <c r="AJ39" s="4">
        <f t="shared" si="1"/>
        <v>0</v>
      </c>
      <c r="AK39" s="4">
        <f t="shared" si="2"/>
        <v>0</v>
      </c>
      <c r="AL39" s="4">
        <f t="shared" si="3"/>
        <v>1</v>
      </c>
      <c r="AM39" s="4">
        <f t="shared" si="4"/>
        <v>0</v>
      </c>
      <c r="AN39" s="4">
        <f t="shared" si="10"/>
        <v>0</v>
      </c>
      <c r="AO39" s="4">
        <f t="shared" si="5"/>
        <v>0</v>
      </c>
      <c r="AP39" s="4">
        <f t="shared" si="6"/>
        <v>0</v>
      </c>
      <c r="AQ39" s="4">
        <f t="shared" si="7"/>
        <v>0</v>
      </c>
      <c r="AR39" s="4">
        <f t="shared" si="8"/>
        <v>0</v>
      </c>
    </row>
    <row r="40" spans="1:44" x14ac:dyDescent="0.25">
      <c r="A40" s="29" t="s">
        <v>149</v>
      </c>
      <c r="B40" s="11"/>
      <c r="C40" s="7"/>
      <c r="D40" s="12"/>
      <c r="E40" s="8"/>
      <c r="F40" s="8"/>
      <c r="G40" s="8"/>
      <c r="H40" s="11"/>
      <c r="I40" s="7"/>
      <c r="J40" s="12"/>
      <c r="K40" s="11">
        <v>1550</v>
      </c>
      <c r="L40" s="7" t="s">
        <v>12</v>
      </c>
      <c r="M40" s="13"/>
      <c r="N40" s="5"/>
      <c r="O40" s="7"/>
      <c r="P40" s="8"/>
      <c r="Q40" s="55"/>
      <c r="R40" s="8"/>
      <c r="S40" s="12"/>
      <c r="T40" s="11"/>
      <c r="U40" s="8"/>
      <c r="V40" s="12"/>
      <c r="W40" s="5"/>
      <c r="X40" s="8"/>
      <c r="Y40" s="8"/>
      <c r="Z40" s="55"/>
      <c r="AA40" s="8"/>
      <c r="AB40" s="12"/>
      <c r="AC40" s="55"/>
      <c r="AD40" s="8"/>
      <c r="AE40" s="12"/>
      <c r="AF40" s="40"/>
      <c r="AG40" s="30">
        <f t="shared" si="9"/>
        <v>0</v>
      </c>
      <c r="AI40" s="4">
        <f t="shared" si="0"/>
        <v>0</v>
      </c>
      <c r="AJ40" s="4">
        <f t="shared" si="1"/>
        <v>0</v>
      </c>
      <c r="AK40" s="4">
        <f t="shared" si="2"/>
        <v>0</v>
      </c>
      <c r="AL40" s="4">
        <f t="shared" si="3"/>
        <v>1</v>
      </c>
      <c r="AM40" s="4">
        <f t="shared" si="4"/>
        <v>0</v>
      </c>
      <c r="AN40" s="4">
        <f t="shared" si="10"/>
        <v>0</v>
      </c>
      <c r="AO40" s="4">
        <f t="shared" si="5"/>
        <v>0</v>
      </c>
      <c r="AP40" s="4">
        <f t="shared" si="6"/>
        <v>0</v>
      </c>
      <c r="AQ40" s="4">
        <f t="shared" si="7"/>
        <v>0</v>
      </c>
      <c r="AR40" s="4">
        <f t="shared" si="8"/>
        <v>0</v>
      </c>
    </row>
    <row r="41" spans="1:44" x14ac:dyDescent="0.25">
      <c r="A41" s="29" t="s">
        <v>150</v>
      </c>
      <c r="B41" s="11"/>
      <c r="C41" s="7"/>
      <c r="D41" s="12"/>
      <c r="E41" s="8"/>
      <c r="F41" s="8"/>
      <c r="G41" s="8"/>
      <c r="H41" s="11"/>
      <c r="I41" s="7"/>
      <c r="J41" s="12"/>
      <c r="K41" s="11">
        <v>100</v>
      </c>
      <c r="L41" s="7" t="s">
        <v>12</v>
      </c>
      <c r="M41" s="13"/>
      <c r="N41" s="5"/>
      <c r="O41" s="7"/>
      <c r="P41" s="8"/>
      <c r="Q41" s="55"/>
      <c r="R41" s="8"/>
      <c r="S41" s="12"/>
      <c r="T41" s="11"/>
      <c r="U41" s="8"/>
      <c r="V41" s="12"/>
      <c r="W41" s="5"/>
      <c r="X41" s="8"/>
      <c r="Y41" s="8"/>
      <c r="Z41" s="55"/>
      <c r="AA41" s="8"/>
      <c r="AB41" s="12"/>
      <c r="AC41" s="55"/>
      <c r="AD41" s="8"/>
      <c r="AE41" s="12"/>
      <c r="AF41" s="40"/>
      <c r="AG41" s="30">
        <f t="shared" si="9"/>
        <v>0</v>
      </c>
      <c r="AI41" s="4">
        <f t="shared" si="0"/>
        <v>0</v>
      </c>
      <c r="AJ41" s="4">
        <f t="shared" si="1"/>
        <v>0</v>
      </c>
      <c r="AK41" s="4">
        <f t="shared" si="2"/>
        <v>0</v>
      </c>
      <c r="AL41" s="4">
        <f t="shared" si="3"/>
        <v>1</v>
      </c>
      <c r="AM41" s="4">
        <f t="shared" si="4"/>
        <v>0</v>
      </c>
      <c r="AN41" s="4">
        <f t="shared" si="10"/>
        <v>0</v>
      </c>
      <c r="AO41" s="4">
        <f t="shared" si="5"/>
        <v>0</v>
      </c>
      <c r="AP41" s="4">
        <f t="shared" si="6"/>
        <v>0</v>
      </c>
      <c r="AQ41" s="4">
        <f t="shared" si="7"/>
        <v>0</v>
      </c>
      <c r="AR41" s="4">
        <f t="shared" si="8"/>
        <v>0</v>
      </c>
    </row>
    <row r="42" spans="1:44" x14ac:dyDescent="0.25">
      <c r="A42" s="29" t="s">
        <v>151</v>
      </c>
      <c r="B42" s="11"/>
      <c r="C42" s="7"/>
      <c r="D42" s="12"/>
      <c r="E42" s="8"/>
      <c r="F42" s="8"/>
      <c r="G42" s="8"/>
      <c r="H42" s="11"/>
      <c r="I42" s="7"/>
      <c r="J42" s="12"/>
      <c r="K42" s="11">
        <v>170</v>
      </c>
      <c r="L42" s="7" t="s">
        <v>12</v>
      </c>
      <c r="M42" s="13"/>
      <c r="N42" s="5"/>
      <c r="O42" s="7"/>
      <c r="P42" s="8"/>
      <c r="Q42" s="55"/>
      <c r="R42" s="8"/>
      <c r="S42" s="12"/>
      <c r="T42" s="11"/>
      <c r="U42" s="8"/>
      <c r="V42" s="12"/>
      <c r="W42" s="5"/>
      <c r="X42" s="8"/>
      <c r="Y42" s="8"/>
      <c r="Z42" s="55"/>
      <c r="AA42" s="8"/>
      <c r="AB42" s="12"/>
      <c r="AC42" s="55"/>
      <c r="AD42" s="8"/>
      <c r="AE42" s="12"/>
      <c r="AF42" s="40"/>
      <c r="AG42" s="30">
        <f t="shared" si="9"/>
        <v>0</v>
      </c>
      <c r="AI42" s="4">
        <f>IF(B42=0,0,(IF(D42=0,1,0)))</f>
        <v>0</v>
      </c>
      <c r="AJ42" s="4">
        <f>IF(E42=0,0,(IF(G42=0,1,0)))</f>
        <v>0</v>
      </c>
      <c r="AK42" s="4">
        <f>IF(H42=0,0,(IF(J42=0,1,0)))</f>
        <v>0</v>
      </c>
      <c r="AL42" s="4">
        <f>IF(K42=0,0,(IF(M42=0,1,0)))</f>
        <v>1</v>
      </c>
      <c r="AM42" s="4">
        <f>IF(N42=0,0,(IF(P42=0,1,0)))</f>
        <v>0</v>
      </c>
      <c r="AN42" s="4">
        <f t="shared" si="10"/>
        <v>0</v>
      </c>
      <c r="AO42" s="4">
        <f>IF(T42=0,0,(IF(V42=0,1,0)))</f>
        <v>0</v>
      </c>
      <c r="AP42" s="4">
        <f>IF(W42=0,0,(IF(Y42=0,1,0)))</f>
        <v>0</v>
      </c>
      <c r="AQ42" s="4">
        <f>IF(Z42=0,0,(IF(AB42=0,1,0)))</f>
        <v>0</v>
      </c>
      <c r="AR42" s="4">
        <f>IF(AC42=0,0,(IF(AE42=0,1,0)))</f>
        <v>0</v>
      </c>
    </row>
    <row r="43" spans="1:44" x14ac:dyDescent="0.25">
      <c r="A43" s="29" t="s">
        <v>152</v>
      </c>
      <c r="B43" s="11"/>
      <c r="C43" s="7"/>
      <c r="D43" s="12"/>
      <c r="E43" s="8"/>
      <c r="F43" s="8"/>
      <c r="G43" s="8"/>
      <c r="H43" s="11"/>
      <c r="I43" s="7"/>
      <c r="J43" s="12"/>
      <c r="K43" s="11">
        <v>480</v>
      </c>
      <c r="L43" s="7" t="s">
        <v>12</v>
      </c>
      <c r="M43" s="13"/>
      <c r="N43" s="5"/>
      <c r="O43" s="7"/>
      <c r="P43" s="8"/>
      <c r="Q43" s="55"/>
      <c r="R43" s="8"/>
      <c r="S43" s="12"/>
      <c r="T43" s="11"/>
      <c r="U43" s="8"/>
      <c r="V43" s="12"/>
      <c r="W43" s="5"/>
      <c r="X43" s="8"/>
      <c r="Y43" s="8"/>
      <c r="Z43" s="55"/>
      <c r="AA43" s="8"/>
      <c r="AB43" s="12"/>
      <c r="AC43" s="55"/>
      <c r="AD43" s="8"/>
      <c r="AE43" s="12"/>
      <c r="AF43" s="40"/>
      <c r="AG43" s="30">
        <f t="shared" si="9"/>
        <v>0</v>
      </c>
      <c r="AI43" s="4">
        <f>IF(B43=0,0,(IF(D43=0,1,0)))</f>
        <v>0</v>
      </c>
      <c r="AJ43" s="4">
        <f>IF(E43=0,0,(IF(G43=0,1,0)))</f>
        <v>0</v>
      </c>
      <c r="AK43" s="4">
        <f>IF(H43=0,0,(IF(J43=0,1,0)))</f>
        <v>0</v>
      </c>
      <c r="AL43" s="4">
        <f>IF(K43=0,0,(IF(M43=0,1,0)))</f>
        <v>1</v>
      </c>
      <c r="AM43" s="4">
        <f>IF(N43=0,0,(IF(P43=0,1,0)))</f>
        <v>0</v>
      </c>
      <c r="AN43" s="4">
        <f t="shared" si="10"/>
        <v>0</v>
      </c>
      <c r="AO43" s="4">
        <f>IF(T43=0,0,(IF(V43=0,1,0)))</f>
        <v>0</v>
      </c>
      <c r="AP43" s="4">
        <f>IF(W43=0,0,(IF(Y43=0,1,0)))</f>
        <v>0</v>
      </c>
      <c r="AQ43" s="4">
        <f>IF(Z43=0,0,(IF(AB43=0,1,0)))</f>
        <v>0</v>
      </c>
      <c r="AR43" s="4">
        <f>IF(AC43=0,0,(IF(AE43=0,1,0)))</f>
        <v>0</v>
      </c>
    </row>
    <row r="44" spans="1:44" x14ac:dyDescent="0.25">
      <c r="A44" s="29" t="s">
        <v>153</v>
      </c>
      <c r="B44" s="11"/>
      <c r="C44" s="7"/>
      <c r="D44" s="12"/>
      <c r="E44" s="8"/>
      <c r="F44" s="8"/>
      <c r="G44" s="8"/>
      <c r="H44" s="11"/>
      <c r="I44" s="7"/>
      <c r="J44" s="12"/>
      <c r="K44" s="11">
        <v>450</v>
      </c>
      <c r="L44" s="7" t="s">
        <v>12</v>
      </c>
      <c r="M44" s="13"/>
      <c r="N44" s="5"/>
      <c r="O44" s="7"/>
      <c r="P44" s="8"/>
      <c r="Q44" s="55"/>
      <c r="R44" s="8"/>
      <c r="S44" s="12"/>
      <c r="T44" s="11"/>
      <c r="U44" s="8"/>
      <c r="V44" s="12"/>
      <c r="W44" s="5"/>
      <c r="X44" s="8"/>
      <c r="Y44" s="8"/>
      <c r="Z44" s="55"/>
      <c r="AA44" s="8"/>
      <c r="AB44" s="12"/>
      <c r="AC44" s="55"/>
      <c r="AD44" s="8"/>
      <c r="AE44" s="12"/>
      <c r="AF44" s="40"/>
      <c r="AG44" s="30">
        <f t="shared" si="9"/>
        <v>0</v>
      </c>
      <c r="AI44" s="4">
        <f>IF(B44=0,0,(IF(D44=0,1,0)))</f>
        <v>0</v>
      </c>
      <c r="AJ44" s="4">
        <f>IF(E44=0,0,(IF(G44=0,1,0)))</f>
        <v>0</v>
      </c>
      <c r="AK44" s="4">
        <f>IF(H44=0,0,(IF(J44=0,1,0)))</f>
        <v>0</v>
      </c>
      <c r="AL44" s="4">
        <f>IF(K44=0,0,(IF(M44=0,1,0)))</f>
        <v>1</v>
      </c>
      <c r="AM44" s="4">
        <f>IF(N44=0,0,(IF(P44=0,1,0)))</f>
        <v>0</v>
      </c>
      <c r="AN44" s="4">
        <f t="shared" si="10"/>
        <v>0</v>
      </c>
      <c r="AO44" s="4">
        <f>IF(T44=0,0,(IF(V44=0,1,0)))</f>
        <v>0</v>
      </c>
      <c r="AP44" s="4">
        <f>IF(W44=0,0,(IF(Y44=0,1,0)))</f>
        <v>0</v>
      </c>
      <c r="AQ44" s="4">
        <f>IF(Z44=0,0,(IF(AB44=0,1,0)))</f>
        <v>0</v>
      </c>
      <c r="AR44" s="4">
        <f>IF(AC44=0,0,(IF(AE44=0,1,0)))</f>
        <v>0</v>
      </c>
    </row>
    <row r="45" spans="1:44" x14ac:dyDescent="0.25">
      <c r="A45" s="29" t="s">
        <v>154</v>
      </c>
      <c r="B45" s="11"/>
      <c r="C45" s="7"/>
      <c r="D45" s="12"/>
      <c r="E45" s="8"/>
      <c r="F45" s="8"/>
      <c r="G45" s="8"/>
      <c r="H45" s="11"/>
      <c r="I45" s="7"/>
      <c r="J45" s="12"/>
      <c r="K45" s="11">
        <v>150</v>
      </c>
      <c r="L45" s="7" t="s">
        <v>12</v>
      </c>
      <c r="M45" s="13"/>
      <c r="N45" s="5"/>
      <c r="O45" s="7"/>
      <c r="P45" s="8"/>
      <c r="Q45" s="55"/>
      <c r="R45" s="8"/>
      <c r="S45" s="12"/>
      <c r="T45" s="11"/>
      <c r="U45" s="8"/>
      <c r="V45" s="12"/>
      <c r="W45" s="5"/>
      <c r="X45" s="8"/>
      <c r="Y45" s="8"/>
      <c r="Z45" s="55"/>
      <c r="AA45" s="8"/>
      <c r="AB45" s="12"/>
      <c r="AC45" s="55"/>
      <c r="AD45" s="8"/>
      <c r="AE45" s="12"/>
      <c r="AF45" s="40"/>
      <c r="AG45" s="30">
        <f t="shared" si="9"/>
        <v>0</v>
      </c>
      <c r="AI45" s="4">
        <f>IF(B45=0,0,(IF(D45=0,1,0)))</f>
        <v>0</v>
      </c>
      <c r="AJ45" s="4">
        <f>IF(E45=0,0,(IF(G45=0,1,0)))</f>
        <v>0</v>
      </c>
      <c r="AK45" s="4">
        <f>IF(H45=0,0,(IF(J45=0,1,0)))</f>
        <v>0</v>
      </c>
      <c r="AL45" s="4">
        <f>IF(K45=0,0,(IF(M45=0,1,0)))</f>
        <v>1</v>
      </c>
      <c r="AM45" s="4">
        <f>IF(N45=0,0,(IF(P45=0,1,0)))</f>
        <v>0</v>
      </c>
      <c r="AN45" s="4">
        <f t="shared" si="10"/>
        <v>0</v>
      </c>
      <c r="AO45" s="4">
        <f>IF(T45=0,0,(IF(V45=0,1,0)))</f>
        <v>0</v>
      </c>
      <c r="AP45" s="4">
        <f>IF(W45=0,0,(IF(Y45=0,1,0)))</f>
        <v>0</v>
      </c>
      <c r="AQ45" s="4">
        <f>IF(Z45=0,0,(IF(AB45=0,1,0)))</f>
        <v>0</v>
      </c>
      <c r="AR45" s="4">
        <f>IF(AC45=0,0,(IF(AE45=0,1,0)))</f>
        <v>0</v>
      </c>
    </row>
    <row r="46" spans="1:44" x14ac:dyDescent="0.25">
      <c r="A46" s="29" t="s">
        <v>155</v>
      </c>
      <c r="B46" s="11"/>
      <c r="C46" s="7"/>
      <c r="D46" s="12"/>
      <c r="E46" s="8"/>
      <c r="F46" s="8"/>
      <c r="G46" s="8"/>
      <c r="H46" s="11"/>
      <c r="I46" s="7"/>
      <c r="J46" s="12"/>
      <c r="K46" s="11">
        <v>525</v>
      </c>
      <c r="L46" s="7" t="s">
        <v>12</v>
      </c>
      <c r="M46" s="13"/>
      <c r="N46" s="5"/>
      <c r="O46" s="7"/>
      <c r="P46" s="8"/>
      <c r="Q46" s="55"/>
      <c r="R46" s="8"/>
      <c r="S46" s="12"/>
      <c r="T46" s="11"/>
      <c r="U46" s="8"/>
      <c r="V46" s="12"/>
      <c r="W46" s="5"/>
      <c r="X46" s="8"/>
      <c r="Y46" s="8"/>
      <c r="Z46" s="55"/>
      <c r="AA46" s="8"/>
      <c r="AB46" s="12"/>
      <c r="AC46" s="55"/>
      <c r="AD46" s="8"/>
      <c r="AE46" s="12"/>
      <c r="AF46" s="40"/>
      <c r="AG46" s="30">
        <f t="shared" si="9"/>
        <v>0</v>
      </c>
      <c r="AI46" s="4">
        <f>IF(B46=0,0,(IF(D46=0,1,0)))</f>
        <v>0</v>
      </c>
      <c r="AJ46" s="4">
        <f>IF(E46=0,0,(IF(G46=0,1,0)))</f>
        <v>0</v>
      </c>
      <c r="AK46" s="4">
        <f>IF(H46=0,0,(IF(J46=0,1,0)))</f>
        <v>0</v>
      </c>
      <c r="AL46" s="4">
        <f>IF(K46=0,0,(IF(M46=0,1,0)))</f>
        <v>1</v>
      </c>
      <c r="AM46" s="4">
        <f>IF(N46=0,0,(IF(P46=0,1,0)))</f>
        <v>0</v>
      </c>
      <c r="AN46" s="4">
        <f t="shared" si="10"/>
        <v>0</v>
      </c>
      <c r="AO46" s="4">
        <f>IF(T46=0,0,(IF(V46=0,1,0)))</f>
        <v>0</v>
      </c>
      <c r="AP46" s="4">
        <f>IF(W46=0,0,(IF(Y46=0,1,0)))</f>
        <v>0</v>
      </c>
      <c r="AQ46" s="4">
        <f>IF(Z46=0,0,(IF(AB46=0,1,0)))</f>
        <v>0</v>
      </c>
      <c r="AR46" s="4">
        <f>IF(AC46=0,0,(IF(AE46=0,1,0)))</f>
        <v>0</v>
      </c>
    </row>
    <row r="47" spans="1:44" x14ac:dyDescent="0.25">
      <c r="A47" s="29" t="s">
        <v>156</v>
      </c>
      <c r="B47" s="11"/>
      <c r="C47" s="7"/>
      <c r="D47" s="12"/>
      <c r="E47" s="8"/>
      <c r="F47" s="8"/>
      <c r="G47" s="8"/>
      <c r="H47" s="11"/>
      <c r="I47" s="7"/>
      <c r="J47" s="12"/>
      <c r="K47" s="11">
        <v>675</v>
      </c>
      <c r="L47" s="7" t="s">
        <v>12</v>
      </c>
      <c r="M47" s="13"/>
      <c r="N47" s="5"/>
      <c r="O47" s="7"/>
      <c r="P47" s="8"/>
      <c r="Q47" s="55"/>
      <c r="R47" s="8"/>
      <c r="S47" s="12"/>
      <c r="T47" s="11"/>
      <c r="U47" s="8"/>
      <c r="V47" s="12"/>
      <c r="W47" s="5"/>
      <c r="X47" s="8"/>
      <c r="Y47" s="8"/>
      <c r="Z47" s="55"/>
      <c r="AA47" s="8"/>
      <c r="AB47" s="12"/>
      <c r="AC47" s="55"/>
      <c r="AD47" s="8"/>
      <c r="AE47" s="12"/>
      <c r="AF47" s="40"/>
      <c r="AG47" s="30">
        <f t="shared" si="9"/>
        <v>0</v>
      </c>
      <c r="AI47" s="4">
        <f>IF(B47=0,0,(IF(D47=0,1,0)))</f>
        <v>0</v>
      </c>
      <c r="AJ47" s="4">
        <f>IF(E47=0,0,(IF(G47=0,1,0)))</f>
        <v>0</v>
      </c>
      <c r="AK47" s="4">
        <f>IF(H47=0,0,(IF(J47=0,1,0)))</f>
        <v>0</v>
      </c>
      <c r="AL47" s="4">
        <f>IF(K47=0,0,(IF(M47=0,1,0)))</f>
        <v>1</v>
      </c>
      <c r="AM47" s="4">
        <f>IF(N47=0,0,(IF(P47=0,1,0)))</f>
        <v>0</v>
      </c>
      <c r="AN47" s="4">
        <f t="shared" si="10"/>
        <v>0</v>
      </c>
      <c r="AO47" s="4">
        <f>IF(T47=0,0,(IF(V47=0,1,0)))</f>
        <v>0</v>
      </c>
      <c r="AP47" s="4">
        <f>IF(W47=0,0,(IF(Y47=0,1,0)))</f>
        <v>0</v>
      </c>
      <c r="AQ47" s="4">
        <f>IF(Z47=0,0,(IF(AB47=0,1,0)))</f>
        <v>0</v>
      </c>
      <c r="AR47" s="4">
        <f>IF(AC47=0,0,(IF(AE47=0,1,0)))</f>
        <v>0</v>
      </c>
    </row>
    <row r="48" spans="1:44" x14ac:dyDescent="0.25">
      <c r="A48" s="29" t="s">
        <v>157</v>
      </c>
      <c r="B48" s="11"/>
      <c r="C48" s="7"/>
      <c r="D48" s="12"/>
      <c r="E48" s="8"/>
      <c r="F48" s="8"/>
      <c r="G48" s="8"/>
      <c r="H48" s="11"/>
      <c r="I48" s="7"/>
      <c r="J48" s="12"/>
      <c r="K48" s="11">
        <v>230</v>
      </c>
      <c r="L48" s="7" t="s">
        <v>12</v>
      </c>
      <c r="M48" s="13"/>
      <c r="N48" s="5"/>
      <c r="O48" s="7"/>
      <c r="P48" s="8"/>
      <c r="Q48" s="55"/>
      <c r="R48" s="8"/>
      <c r="S48" s="12"/>
      <c r="T48" s="11"/>
      <c r="U48" s="8"/>
      <c r="V48" s="12"/>
      <c r="W48" s="5"/>
      <c r="X48" s="8"/>
      <c r="Y48" s="8"/>
      <c r="Z48" s="55"/>
      <c r="AA48" s="8"/>
      <c r="AB48" s="12"/>
      <c r="AC48" s="55"/>
      <c r="AD48" s="8"/>
      <c r="AE48" s="12"/>
      <c r="AF48" s="40"/>
      <c r="AG48" s="30">
        <f t="shared" si="9"/>
        <v>0</v>
      </c>
      <c r="AI48" s="4">
        <f>IF(B48=0,0,(IF(D48=0,1,0)))</f>
        <v>0</v>
      </c>
      <c r="AJ48" s="4">
        <f>IF(E48=0,0,(IF(G48=0,1,0)))</f>
        <v>0</v>
      </c>
      <c r="AK48" s="4">
        <f>IF(H48=0,0,(IF(J48=0,1,0)))</f>
        <v>0</v>
      </c>
      <c r="AL48" s="4">
        <f>IF(K48=0,0,(IF(M48=0,1,0)))</f>
        <v>1</v>
      </c>
      <c r="AM48" s="4">
        <f>IF(N48=0,0,(IF(P48=0,1,0)))</f>
        <v>0</v>
      </c>
      <c r="AN48" s="4">
        <f t="shared" si="10"/>
        <v>0</v>
      </c>
      <c r="AO48" s="4">
        <f>IF(T48=0,0,(IF(V48=0,1,0)))</f>
        <v>0</v>
      </c>
      <c r="AP48" s="4">
        <f>IF(W48=0,0,(IF(Y48=0,1,0)))</f>
        <v>0</v>
      </c>
      <c r="AQ48" s="4">
        <f>IF(Z48=0,0,(IF(AB48=0,1,0)))</f>
        <v>0</v>
      </c>
      <c r="AR48" s="4">
        <f>IF(AC48=0,0,(IF(AE48=0,1,0)))</f>
        <v>0</v>
      </c>
    </row>
    <row r="49" spans="1:44" x14ac:dyDescent="0.25">
      <c r="A49" s="29" t="s">
        <v>261</v>
      </c>
      <c r="B49" s="11"/>
      <c r="C49" s="7"/>
      <c r="D49" s="12"/>
      <c r="E49" s="8"/>
      <c r="F49" s="8"/>
      <c r="G49" s="8"/>
      <c r="H49" s="11"/>
      <c r="I49" s="7"/>
      <c r="J49" s="12"/>
      <c r="K49" s="11"/>
      <c r="L49" s="7"/>
      <c r="M49" s="12"/>
      <c r="N49" s="5"/>
      <c r="O49" s="7"/>
      <c r="P49" s="8"/>
      <c r="Q49" s="55"/>
      <c r="R49" s="8"/>
      <c r="S49" s="12"/>
      <c r="T49" s="11"/>
      <c r="U49" s="8"/>
      <c r="V49" s="12"/>
      <c r="W49" s="5"/>
      <c r="X49" s="8"/>
      <c r="Y49" s="8"/>
      <c r="Z49" s="55"/>
      <c r="AA49" s="8"/>
      <c r="AB49" s="12"/>
      <c r="AC49" s="11">
        <v>85</v>
      </c>
      <c r="AD49" s="7" t="s">
        <v>12</v>
      </c>
      <c r="AE49" s="13"/>
      <c r="AF49" s="40"/>
      <c r="AG49" s="30">
        <f t="shared" si="9"/>
        <v>0</v>
      </c>
      <c r="AI49" s="4">
        <f>IF(B49=0,0,(IF(D49=0,1,0)))</f>
        <v>0</v>
      </c>
      <c r="AJ49" s="4">
        <f>IF(E49=0,0,(IF(G49=0,1,0)))</f>
        <v>0</v>
      </c>
      <c r="AK49" s="4">
        <f>IF(H49=0,0,(IF(J49=0,1,0)))</f>
        <v>0</v>
      </c>
      <c r="AL49" s="4">
        <f>IF(K49=0,0,(IF(M49=0,1,0)))</f>
        <v>0</v>
      </c>
      <c r="AM49" s="4">
        <f>IF(N49=0,0,(IF(P49=0,1,0)))</f>
        <v>0</v>
      </c>
      <c r="AN49" s="4">
        <f t="shared" si="10"/>
        <v>0</v>
      </c>
      <c r="AO49" s="4">
        <f>IF(T49=0,0,(IF(V49=0,1,0)))</f>
        <v>0</v>
      </c>
      <c r="AP49" s="4">
        <f>IF(W49=0,0,(IF(Y49=0,1,0)))</f>
        <v>0</v>
      </c>
      <c r="AQ49" s="4">
        <f>IF(Z49=0,0,(IF(AB49=0,1,0)))</f>
        <v>0</v>
      </c>
      <c r="AR49" s="4">
        <f>IF(AC49=0,0,(IF(AE49=0,1,0)))</f>
        <v>1</v>
      </c>
    </row>
    <row r="50" spans="1:44" x14ac:dyDescent="0.25">
      <c r="A50" s="29" t="s">
        <v>158</v>
      </c>
      <c r="B50" s="11"/>
      <c r="C50" s="7"/>
      <c r="D50" s="12"/>
      <c r="E50" s="11">
        <v>1450</v>
      </c>
      <c r="F50" s="7" t="s">
        <v>12</v>
      </c>
      <c r="G50" s="13"/>
      <c r="H50" s="11"/>
      <c r="I50" s="7"/>
      <c r="J50" s="12"/>
      <c r="K50" s="11">
        <v>1000</v>
      </c>
      <c r="L50" s="7" t="s">
        <v>12</v>
      </c>
      <c r="M50" s="13"/>
      <c r="N50" s="5"/>
      <c r="O50" s="7"/>
      <c r="P50" s="8"/>
      <c r="Q50" s="55"/>
      <c r="R50" s="8"/>
      <c r="S50" s="12"/>
      <c r="T50" s="11"/>
      <c r="U50" s="8"/>
      <c r="V50" s="12"/>
      <c r="W50" s="5"/>
      <c r="X50" s="8"/>
      <c r="Y50" s="8"/>
      <c r="Z50" s="55"/>
      <c r="AA50" s="8"/>
      <c r="AB50" s="12"/>
      <c r="AC50" s="55"/>
      <c r="AD50" s="8"/>
      <c r="AE50" s="12"/>
      <c r="AF50" s="40"/>
      <c r="AG50" s="30">
        <f t="shared" si="9"/>
        <v>0</v>
      </c>
      <c r="AI50" s="4">
        <f>IF(B50=0,0,(IF(D50=0,1,0)))</f>
        <v>0</v>
      </c>
      <c r="AJ50" s="4">
        <f>IF(E50=0,0,(IF(G50=0,1,0)))</f>
        <v>1</v>
      </c>
      <c r="AK50" s="4">
        <f>IF(H50=0,0,(IF(J50=0,1,0)))</f>
        <v>0</v>
      </c>
      <c r="AL50" s="4">
        <f>IF(K50=0,0,(IF(M50=0,1,0)))</f>
        <v>1</v>
      </c>
      <c r="AM50" s="4">
        <f>IF(N50=0,0,(IF(P50=0,1,0)))</f>
        <v>0</v>
      </c>
      <c r="AN50" s="4">
        <f t="shared" si="10"/>
        <v>0</v>
      </c>
      <c r="AO50" s="4">
        <f>IF(T50=0,0,(IF(V50=0,1,0)))</f>
        <v>0</v>
      </c>
      <c r="AP50" s="4">
        <f>IF(W50=0,0,(IF(Y50=0,1,0)))</f>
        <v>0</v>
      </c>
      <c r="AQ50" s="4">
        <f>IF(Z50=0,0,(IF(AB50=0,1,0)))</f>
        <v>0</v>
      </c>
      <c r="AR50" s="4">
        <f>IF(AC50=0,0,(IF(AE50=0,1,0)))</f>
        <v>0</v>
      </c>
    </row>
    <row r="51" spans="1:44" x14ac:dyDescent="0.25">
      <c r="A51" s="29" t="s">
        <v>159</v>
      </c>
      <c r="B51" s="11"/>
      <c r="C51" s="7"/>
      <c r="D51" s="12"/>
      <c r="E51" s="11">
        <v>1450</v>
      </c>
      <c r="F51" s="7" t="s">
        <v>12</v>
      </c>
      <c r="G51" s="13"/>
      <c r="H51" s="11"/>
      <c r="I51" s="7"/>
      <c r="J51" s="12"/>
      <c r="K51" s="11">
        <v>975</v>
      </c>
      <c r="L51" s="7" t="s">
        <v>12</v>
      </c>
      <c r="M51" s="13"/>
      <c r="N51" s="5"/>
      <c r="O51" s="7"/>
      <c r="P51" s="8"/>
      <c r="Q51" s="55"/>
      <c r="R51" s="8"/>
      <c r="S51" s="12"/>
      <c r="T51" s="11"/>
      <c r="U51" s="8"/>
      <c r="V51" s="12"/>
      <c r="W51" s="5"/>
      <c r="X51" s="8"/>
      <c r="Y51" s="8"/>
      <c r="Z51" s="55"/>
      <c r="AA51" s="8"/>
      <c r="AB51" s="12"/>
      <c r="AC51" s="55"/>
      <c r="AD51" s="8"/>
      <c r="AE51" s="12"/>
      <c r="AF51" s="40"/>
      <c r="AG51" s="30">
        <f t="shared" si="9"/>
        <v>0</v>
      </c>
      <c r="AI51" s="4">
        <f>IF(B51=0,0,(IF(D51=0,1,0)))</f>
        <v>0</v>
      </c>
      <c r="AJ51" s="4">
        <f>IF(E51=0,0,(IF(G51=0,1,0)))</f>
        <v>1</v>
      </c>
      <c r="AK51" s="4">
        <f>IF(H51=0,0,(IF(J51=0,1,0)))</f>
        <v>0</v>
      </c>
      <c r="AL51" s="4">
        <f>IF(K51=0,0,(IF(M51=0,1,0)))</f>
        <v>1</v>
      </c>
      <c r="AM51" s="4">
        <f>IF(N51=0,0,(IF(P51=0,1,0)))</f>
        <v>0</v>
      </c>
      <c r="AN51" s="4">
        <f t="shared" si="10"/>
        <v>0</v>
      </c>
      <c r="AO51" s="4">
        <f>IF(T51=0,0,(IF(V51=0,1,0)))</f>
        <v>0</v>
      </c>
      <c r="AP51" s="4">
        <f>IF(W51=0,0,(IF(Y51=0,1,0)))</f>
        <v>0</v>
      </c>
      <c r="AQ51" s="4">
        <f>IF(Z51=0,0,(IF(AB51=0,1,0)))</f>
        <v>0</v>
      </c>
      <c r="AR51" s="4">
        <f>IF(AC51=0,0,(IF(AE51=0,1,0)))</f>
        <v>0</v>
      </c>
    </row>
    <row r="52" spans="1:44" x14ac:dyDescent="0.25">
      <c r="A52" s="29" t="s">
        <v>160</v>
      </c>
      <c r="B52" s="11"/>
      <c r="C52" s="7"/>
      <c r="D52" s="12"/>
      <c r="E52" s="8"/>
      <c r="F52" s="8"/>
      <c r="G52" s="8"/>
      <c r="H52" s="11"/>
      <c r="I52" s="7"/>
      <c r="J52" s="12"/>
      <c r="K52" s="11">
        <v>190</v>
      </c>
      <c r="L52" s="7" t="s">
        <v>12</v>
      </c>
      <c r="M52" s="13"/>
      <c r="N52" s="5"/>
      <c r="O52" s="7"/>
      <c r="P52" s="8"/>
      <c r="Q52" s="55"/>
      <c r="R52" s="8"/>
      <c r="S52" s="12"/>
      <c r="T52" s="11"/>
      <c r="U52" s="8"/>
      <c r="V52" s="12"/>
      <c r="W52" s="5"/>
      <c r="X52" s="8"/>
      <c r="Y52" s="8"/>
      <c r="Z52" s="55"/>
      <c r="AA52" s="8"/>
      <c r="AB52" s="12"/>
      <c r="AC52" s="55"/>
      <c r="AD52" s="8"/>
      <c r="AE52" s="12"/>
      <c r="AF52" s="40"/>
      <c r="AG52" s="30">
        <f t="shared" si="9"/>
        <v>0</v>
      </c>
      <c r="AI52" s="4">
        <f>IF(B52=0,0,(IF(D52=0,1,0)))</f>
        <v>0</v>
      </c>
      <c r="AJ52" s="4">
        <f>IF(E52=0,0,(IF(G52=0,1,0)))</f>
        <v>0</v>
      </c>
      <c r="AK52" s="4">
        <f>IF(H52=0,0,(IF(J52=0,1,0)))</f>
        <v>0</v>
      </c>
      <c r="AL52" s="4">
        <f>IF(K52=0,0,(IF(M52=0,1,0)))</f>
        <v>1</v>
      </c>
      <c r="AM52" s="4">
        <f>IF(N52=0,0,(IF(P52=0,1,0)))</f>
        <v>0</v>
      </c>
      <c r="AN52" s="4">
        <f t="shared" si="10"/>
        <v>0</v>
      </c>
      <c r="AO52" s="4">
        <f>IF(T52=0,0,(IF(V52=0,1,0)))</f>
        <v>0</v>
      </c>
      <c r="AP52" s="4">
        <f>IF(W52=0,0,(IF(Y52=0,1,0)))</f>
        <v>0</v>
      </c>
      <c r="AQ52" s="4">
        <f>IF(Z52=0,0,(IF(AB52=0,1,0)))</f>
        <v>0</v>
      </c>
      <c r="AR52" s="4">
        <f>IF(AC52=0,0,(IF(AE52=0,1,0)))</f>
        <v>0</v>
      </c>
    </row>
    <row r="53" spans="1:44" x14ac:dyDescent="0.25">
      <c r="A53" s="29" t="s">
        <v>161</v>
      </c>
      <c r="B53" s="11"/>
      <c r="C53" s="7"/>
      <c r="D53" s="12"/>
      <c r="E53" s="8"/>
      <c r="F53" s="8"/>
      <c r="G53" s="8"/>
      <c r="H53" s="11"/>
      <c r="I53" s="7"/>
      <c r="J53" s="12"/>
      <c r="K53" s="11">
        <v>2100</v>
      </c>
      <c r="L53" s="7" t="s">
        <v>12</v>
      </c>
      <c r="M53" s="13"/>
      <c r="N53" s="5"/>
      <c r="O53" s="7"/>
      <c r="P53" s="8"/>
      <c r="Q53" s="55"/>
      <c r="R53" s="8"/>
      <c r="S53" s="12"/>
      <c r="T53" s="11"/>
      <c r="U53" s="8"/>
      <c r="V53" s="12"/>
      <c r="W53" s="5"/>
      <c r="X53" s="8"/>
      <c r="Y53" s="8"/>
      <c r="Z53" s="55"/>
      <c r="AA53" s="8"/>
      <c r="AB53" s="12"/>
      <c r="AC53" s="55"/>
      <c r="AD53" s="8"/>
      <c r="AE53" s="12"/>
      <c r="AF53" s="40"/>
      <c r="AG53" s="30">
        <f t="shared" si="9"/>
        <v>0</v>
      </c>
      <c r="AI53" s="4">
        <f>IF(B53=0,0,(IF(D53=0,1,0)))</f>
        <v>0</v>
      </c>
      <c r="AJ53" s="4">
        <f>IF(E53=0,0,(IF(G53=0,1,0)))</f>
        <v>0</v>
      </c>
      <c r="AK53" s="4">
        <f>IF(H53=0,0,(IF(J53=0,1,0)))</f>
        <v>0</v>
      </c>
      <c r="AL53" s="4">
        <f>IF(K53=0,0,(IF(M53=0,1,0)))</f>
        <v>1</v>
      </c>
      <c r="AM53" s="4">
        <f>IF(N53=0,0,(IF(P53=0,1,0)))</f>
        <v>0</v>
      </c>
      <c r="AN53" s="4">
        <f t="shared" si="10"/>
        <v>0</v>
      </c>
      <c r="AO53" s="4">
        <f>IF(T53=0,0,(IF(V53=0,1,0)))</f>
        <v>0</v>
      </c>
      <c r="AP53" s="4">
        <f>IF(W53=0,0,(IF(Y53=0,1,0)))</f>
        <v>0</v>
      </c>
      <c r="AQ53" s="4">
        <f>IF(Z53=0,0,(IF(AB53=0,1,0)))</f>
        <v>0</v>
      </c>
      <c r="AR53" s="4">
        <f>IF(AC53=0,0,(IF(AE53=0,1,0)))</f>
        <v>0</v>
      </c>
    </row>
    <row r="54" spans="1:44" x14ac:dyDescent="0.25">
      <c r="A54" s="29" t="s">
        <v>162</v>
      </c>
      <c r="B54" s="11"/>
      <c r="C54" s="7"/>
      <c r="D54" s="12"/>
      <c r="E54" s="8"/>
      <c r="F54" s="8"/>
      <c r="G54" s="8"/>
      <c r="H54" s="11"/>
      <c r="I54" s="7"/>
      <c r="J54" s="12"/>
      <c r="K54" s="11">
        <v>310</v>
      </c>
      <c r="L54" s="7" t="s">
        <v>12</v>
      </c>
      <c r="M54" s="13"/>
      <c r="N54" s="5"/>
      <c r="O54" s="7"/>
      <c r="P54" s="8"/>
      <c r="Q54" s="55"/>
      <c r="R54" s="8"/>
      <c r="S54" s="12"/>
      <c r="T54" s="11"/>
      <c r="U54" s="8"/>
      <c r="V54" s="12"/>
      <c r="W54" s="5"/>
      <c r="X54" s="8"/>
      <c r="Y54" s="8"/>
      <c r="Z54" s="55"/>
      <c r="AA54" s="8"/>
      <c r="AB54" s="12"/>
      <c r="AC54" s="55"/>
      <c r="AD54" s="8"/>
      <c r="AE54" s="12"/>
      <c r="AF54" s="40"/>
      <c r="AG54" s="30">
        <f t="shared" si="9"/>
        <v>0</v>
      </c>
      <c r="AI54" s="4">
        <f>IF(B54=0,0,(IF(D54=0,1,0)))</f>
        <v>0</v>
      </c>
      <c r="AJ54" s="4">
        <f>IF(E54=0,0,(IF(G54=0,1,0)))</f>
        <v>0</v>
      </c>
      <c r="AK54" s="4">
        <f>IF(H54=0,0,(IF(J54=0,1,0)))</f>
        <v>0</v>
      </c>
      <c r="AL54" s="4">
        <f>IF(K54=0,0,(IF(M54=0,1,0)))</f>
        <v>1</v>
      </c>
      <c r="AM54" s="4">
        <f>IF(N54=0,0,(IF(P54=0,1,0)))</f>
        <v>0</v>
      </c>
      <c r="AN54" s="4">
        <f t="shared" si="10"/>
        <v>0</v>
      </c>
      <c r="AO54" s="4">
        <f>IF(T54=0,0,(IF(V54=0,1,0)))</f>
        <v>0</v>
      </c>
      <c r="AP54" s="4">
        <f>IF(W54=0,0,(IF(Y54=0,1,0)))</f>
        <v>0</v>
      </c>
      <c r="AQ54" s="4">
        <f>IF(Z54=0,0,(IF(AB54=0,1,0)))</f>
        <v>0</v>
      </c>
      <c r="AR54" s="4">
        <f>IF(AC54=0,0,(IF(AE54=0,1,0)))</f>
        <v>0</v>
      </c>
    </row>
    <row r="55" spans="1:44" x14ac:dyDescent="0.25">
      <c r="A55" s="29" t="s">
        <v>163</v>
      </c>
      <c r="B55" s="11"/>
      <c r="C55" s="7"/>
      <c r="D55" s="12"/>
      <c r="E55" s="8"/>
      <c r="F55" s="8"/>
      <c r="G55" s="8"/>
      <c r="H55" s="11"/>
      <c r="I55" s="7"/>
      <c r="J55" s="12"/>
      <c r="K55" s="11">
        <v>160</v>
      </c>
      <c r="L55" s="7" t="s">
        <v>12</v>
      </c>
      <c r="M55" s="13"/>
      <c r="N55" s="5"/>
      <c r="O55" s="7"/>
      <c r="P55" s="8"/>
      <c r="Q55" s="55"/>
      <c r="R55" s="8"/>
      <c r="S55" s="12"/>
      <c r="T55" s="11"/>
      <c r="U55" s="8"/>
      <c r="V55" s="12"/>
      <c r="W55" s="5"/>
      <c r="X55" s="8"/>
      <c r="Y55" s="8"/>
      <c r="Z55" s="55"/>
      <c r="AA55" s="8"/>
      <c r="AB55" s="12"/>
      <c r="AC55" s="55"/>
      <c r="AD55" s="8"/>
      <c r="AE55" s="12"/>
      <c r="AF55" s="40"/>
      <c r="AG55" s="30">
        <f t="shared" si="9"/>
        <v>0</v>
      </c>
      <c r="AI55" s="4">
        <f>IF(B55=0,0,(IF(D55=0,1,0)))</f>
        <v>0</v>
      </c>
      <c r="AJ55" s="4">
        <f>IF(E55=0,0,(IF(G55=0,1,0)))</f>
        <v>0</v>
      </c>
      <c r="AK55" s="4">
        <f>IF(H55=0,0,(IF(J55=0,1,0)))</f>
        <v>0</v>
      </c>
      <c r="AL55" s="4">
        <f>IF(K55=0,0,(IF(M55=0,1,0)))</f>
        <v>1</v>
      </c>
      <c r="AM55" s="4">
        <f>IF(N55=0,0,(IF(P55=0,1,0)))</f>
        <v>0</v>
      </c>
      <c r="AN55" s="4">
        <f t="shared" si="10"/>
        <v>0</v>
      </c>
      <c r="AO55" s="4">
        <f>IF(T55=0,0,(IF(V55=0,1,0)))</f>
        <v>0</v>
      </c>
      <c r="AP55" s="4">
        <f>IF(W55=0,0,(IF(Y55=0,1,0)))</f>
        <v>0</v>
      </c>
      <c r="AQ55" s="4">
        <f>IF(Z55=0,0,(IF(AB55=0,1,0)))</f>
        <v>0</v>
      </c>
      <c r="AR55" s="4">
        <f>IF(AC55=0,0,(IF(AE55=0,1,0)))</f>
        <v>0</v>
      </c>
    </row>
    <row r="56" spans="1:44" x14ac:dyDescent="0.25">
      <c r="A56" s="29" t="s">
        <v>164</v>
      </c>
      <c r="B56" s="11"/>
      <c r="C56" s="7"/>
      <c r="D56" s="12"/>
      <c r="E56" s="8"/>
      <c r="F56" s="8"/>
      <c r="G56" s="8"/>
      <c r="H56" s="11"/>
      <c r="I56" s="7"/>
      <c r="J56" s="12"/>
      <c r="K56" s="11"/>
      <c r="L56" s="7"/>
      <c r="M56" s="12"/>
      <c r="N56" s="5"/>
      <c r="O56" s="7"/>
      <c r="P56" s="8"/>
      <c r="Q56" s="55"/>
      <c r="R56" s="8"/>
      <c r="S56" s="12"/>
      <c r="T56" s="11">
        <v>160</v>
      </c>
      <c r="U56" s="7" t="s">
        <v>12</v>
      </c>
      <c r="V56" s="13"/>
      <c r="W56" s="5"/>
      <c r="X56" s="8"/>
      <c r="Y56" s="8"/>
      <c r="Z56" s="55"/>
      <c r="AA56" s="8"/>
      <c r="AB56" s="12"/>
      <c r="AC56" s="55"/>
      <c r="AD56" s="8"/>
      <c r="AE56" s="12"/>
      <c r="AF56" s="40"/>
      <c r="AG56" s="30">
        <f t="shared" si="9"/>
        <v>0</v>
      </c>
      <c r="AI56" s="4">
        <f>IF(B56=0,0,(IF(D56=0,1,0)))</f>
        <v>0</v>
      </c>
      <c r="AJ56" s="4">
        <f>IF(E56=0,0,(IF(G56=0,1,0)))</f>
        <v>0</v>
      </c>
      <c r="AK56" s="4">
        <f>IF(H56=0,0,(IF(J56=0,1,0)))</f>
        <v>0</v>
      </c>
      <c r="AL56" s="4">
        <f>IF(K56=0,0,(IF(M56=0,1,0)))</f>
        <v>0</v>
      </c>
      <c r="AM56" s="4">
        <f>IF(N56=0,0,(IF(P56=0,1,0)))</f>
        <v>0</v>
      </c>
      <c r="AN56" s="4">
        <f t="shared" si="10"/>
        <v>0</v>
      </c>
      <c r="AO56" s="4">
        <f>IF(T56=0,0,(IF(V56=0,1,0)))</f>
        <v>1</v>
      </c>
      <c r="AP56" s="4">
        <f>IF(W56=0,0,(IF(Y56=0,1,0)))</f>
        <v>0</v>
      </c>
      <c r="AQ56" s="4">
        <f>IF(Z56=0,0,(IF(AB56=0,1,0)))</f>
        <v>0</v>
      </c>
      <c r="AR56" s="4">
        <f>IF(AC56=0,0,(IF(AE56=0,1,0)))</f>
        <v>0</v>
      </c>
    </row>
    <row r="57" spans="1:44" x14ac:dyDescent="0.25">
      <c r="A57" s="29" t="s">
        <v>165</v>
      </c>
      <c r="B57" s="11"/>
      <c r="C57" s="7"/>
      <c r="D57" s="12"/>
      <c r="E57" s="8"/>
      <c r="F57" s="8"/>
      <c r="G57" s="8"/>
      <c r="H57" s="11"/>
      <c r="I57" s="7"/>
      <c r="J57" s="12"/>
      <c r="K57" s="11"/>
      <c r="L57" s="7"/>
      <c r="M57" s="12"/>
      <c r="N57" s="5"/>
      <c r="O57" s="7"/>
      <c r="P57" s="8"/>
      <c r="Q57" s="55"/>
      <c r="R57" s="8"/>
      <c r="S57" s="12"/>
      <c r="T57" s="11"/>
      <c r="U57" s="8"/>
      <c r="V57" s="12"/>
      <c r="W57" s="5"/>
      <c r="X57" s="8"/>
      <c r="Y57" s="8"/>
      <c r="Z57" s="11">
        <v>1450</v>
      </c>
      <c r="AA57" s="7" t="s">
        <v>12</v>
      </c>
      <c r="AB57" s="13"/>
      <c r="AC57" s="55"/>
      <c r="AD57" s="8"/>
      <c r="AE57" s="12"/>
      <c r="AF57" s="40"/>
      <c r="AG57" s="30">
        <f t="shared" si="9"/>
        <v>0</v>
      </c>
      <c r="AI57" s="4">
        <f>IF(B57=0,0,(IF(D57=0,1,0)))</f>
        <v>0</v>
      </c>
      <c r="AJ57" s="4">
        <f>IF(E57=0,0,(IF(G57=0,1,0)))</f>
        <v>0</v>
      </c>
      <c r="AK57" s="4">
        <f>IF(H57=0,0,(IF(J57=0,1,0)))</f>
        <v>0</v>
      </c>
      <c r="AL57" s="4">
        <f>IF(K57=0,0,(IF(M57=0,1,0)))</f>
        <v>0</v>
      </c>
      <c r="AM57" s="4">
        <f>IF(N57=0,0,(IF(P57=0,1,0)))</f>
        <v>0</v>
      </c>
      <c r="AN57" s="4">
        <f t="shared" si="10"/>
        <v>0</v>
      </c>
      <c r="AO57" s="4">
        <f>IF(T57=0,0,(IF(V57=0,1,0)))</f>
        <v>0</v>
      </c>
      <c r="AP57" s="4">
        <f>IF(W57=0,0,(IF(Y57=0,1,0)))</f>
        <v>0</v>
      </c>
      <c r="AQ57" s="4">
        <f>IF(Z57=0,0,(IF(AB57=0,1,0)))</f>
        <v>1</v>
      </c>
      <c r="AR57" s="4">
        <f>IF(AC57=0,0,(IF(AE57=0,1,0)))</f>
        <v>0</v>
      </c>
    </row>
    <row r="58" spans="1:44" x14ac:dyDescent="0.25">
      <c r="A58" s="29" t="s">
        <v>166</v>
      </c>
      <c r="B58" s="11"/>
      <c r="C58" s="7"/>
      <c r="D58" s="12"/>
      <c r="E58" s="8"/>
      <c r="F58" s="8"/>
      <c r="G58" s="8"/>
      <c r="H58" s="11"/>
      <c r="I58" s="7"/>
      <c r="J58" s="12"/>
      <c r="K58" s="11"/>
      <c r="L58" s="7"/>
      <c r="M58" s="12"/>
      <c r="N58" s="5"/>
      <c r="O58" s="7"/>
      <c r="P58" s="8"/>
      <c r="Q58" s="55"/>
      <c r="R58" s="8"/>
      <c r="S58" s="12"/>
      <c r="T58" s="11"/>
      <c r="U58" s="8"/>
      <c r="V58" s="12"/>
      <c r="W58" s="5"/>
      <c r="X58" s="8"/>
      <c r="Y58" s="8"/>
      <c r="Z58" s="11">
        <v>230</v>
      </c>
      <c r="AA58" s="7" t="s">
        <v>12</v>
      </c>
      <c r="AB58" s="13"/>
      <c r="AC58" s="55"/>
      <c r="AD58" s="8"/>
      <c r="AE58" s="12"/>
      <c r="AF58" s="40"/>
      <c r="AG58" s="30">
        <f t="shared" si="9"/>
        <v>0</v>
      </c>
      <c r="AI58" s="4">
        <f>IF(B58=0,0,(IF(D58=0,1,0)))</f>
        <v>0</v>
      </c>
      <c r="AJ58" s="4">
        <f>IF(E58=0,0,(IF(G58=0,1,0)))</f>
        <v>0</v>
      </c>
      <c r="AK58" s="4">
        <f>IF(H58=0,0,(IF(J58=0,1,0)))</f>
        <v>0</v>
      </c>
      <c r="AL58" s="4">
        <f>IF(K58=0,0,(IF(M58=0,1,0)))</f>
        <v>0</v>
      </c>
      <c r="AM58" s="4">
        <f>IF(N58=0,0,(IF(P58=0,1,0)))</f>
        <v>0</v>
      </c>
      <c r="AN58" s="4">
        <f t="shared" si="10"/>
        <v>0</v>
      </c>
      <c r="AO58" s="4">
        <f>IF(T58=0,0,(IF(V58=0,1,0)))</f>
        <v>0</v>
      </c>
      <c r="AP58" s="4">
        <f>IF(W58=0,0,(IF(Y58=0,1,0)))</f>
        <v>0</v>
      </c>
      <c r="AQ58" s="4">
        <f>IF(Z58=0,0,(IF(AB58=0,1,0)))</f>
        <v>1</v>
      </c>
      <c r="AR58" s="4">
        <f>IF(AC58=0,0,(IF(AE58=0,1,0)))</f>
        <v>0</v>
      </c>
    </row>
    <row r="59" spans="1:44" x14ac:dyDescent="0.25">
      <c r="A59" s="29" t="s">
        <v>167</v>
      </c>
      <c r="B59" s="11"/>
      <c r="C59" s="7"/>
      <c r="D59" s="12"/>
      <c r="E59" s="8"/>
      <c r="F59" s="8"/>
      <c r="G59" s="8"/>
      <c r="H59" s="11"/>
      <c r="I59" s="7"/>
      <c r="J59" s="12"/>
      <c r="K59" s="11"/>
      <c r="L59" s="7"/>
      <c r="M59" s="12"/>
      <c r="N59" s="5"/>
      <c r="O59" s="7"/>
      <c r="P59" s="8"/>
      <c r="Q59" s="55"/>
      <c r="R59" s="8"/>
      <c r="S59" s="12"/>
      <c r="T59" s="11"/>
      <c r="U59" s="8"/>
      <c r="V59" s="12"/>
      <c r="W59" s="5"/>
      <c r="X59" s="8"/>
      <c r="Y59" s="8"/>
      <c r="Z59" s="11">
        <v>325</v>
      </c>
      <c r="AA59" s="7" t="s">
        <v>12</v>
      </c>
      <c r="AB59" s="13"/>
      <c r="AC59" s="55"/>
      <c r="AD59" s="8"/>
      <c r="AE59" s="12"/>
      <c r="AF59" s="40"/>
      <c r="AG59" s="30">
        <f t="shared" si="9"/>
        <v>0</v>
      </c>
      <c r="AI59" s="4">
        <f>IF(B59=0,0,(IF(D59=0,1,0)))</f>
        <v>0</v>
      </c>
      <c r="AJ59" s="4">
        <f>IF(E59=0,0,(IF(G59=0,1,0)))</f>
        <v>0</v>
      </c>
      <c r="AK59" s="4">
        <f>IF(H59=0,0,(IF(J59=0,1,0)))</f>
        <v>0</v>
      </c>
      <c r="AL59" s="4">
        <f>IF(K59=0,0,(IF(M59=0,1,0)))</f>
        <v>0</v>
      </c>
      <c r="AM59" s="4">
        <f>IF(N59=0,0,(IF(P59=0,1,0)))</f>
        <v>0</v>
      </c>
      <c r="AN59" s="4">
        <f t="shared" si="10"/>
        <v>0</v>
      </c>
      <c r="AO59" s="4">
        <f>IF(T59=0,0,(IF(V59=0,1,0)))</f>
        <v>0</v>
      </c>
      <c r="AP59" s="4">
        <f>IF(W59=0,0,(IF(Y59=0,1,0)))</f>
        <v>0</v>
      </c>
      <c r="AQ59" s="4">
        <f>IF(Z59=0,0,(IF(AB59=0,1,0)))</f>
        <v>1</v>
      </c>
      <c r="AR59" s="4">
        <f>IF(AC59=0,0,(IF(AE59=0,1,0)))</f>
        <v>0</v>
      </c>
    </row>
    <row r="60" spans="1:44" x14ac:dyDescent="0.25">
      <c r="A60" s="29" t="s">
        <v>168</v>
      </c>
      <c r="B60" s="11"/>
      <c r="C60" s="7"/>
      <c r="D60" s="12"/>
      <c r="E60" s="8"/>
      <c r="F60" s="8"/>
      <c r="G60" s="8"/>
      <c r="H60" s="11"/>
      <c r="I60" s="7"/>
      <c r="J60" s="12"/>
      <c r="K60" s="11">
        <v>95</v>
      </c>
      <c r="L60" s="7" t="s">
        <v>12</v>
      </c>
      <c r="M60" s="13"/>
      <c r="N60" s="5"/>
      <c r="O60" s="7"/>
      <c r="P60" s="8"/>
      <c r="Q60" s="55"/>
      <c r="R60" s="8"/>
      <c r="S60" s="12"/>
      <c r="T60" s="11"/>
      <c r="U60" s="8"/>
      <c r="V60" s="12"/>
      <c r="W60" s="5"/>
      <c r="X60" s="8"/>
      <c r="Y60" s="8"/>
      <c r="Z60" s="55"/>
      <c r="AA60" s="8"/>
      <c r="AB60" s="12"/>
      <c r="AC60" s="55"/>
      <c r="AD60" s="8"/>
      <c r="AE60" s="12"/>
      <c r="AF60" s="40"/>
      <c r="AG60" s="30">
        <f t="shared" si="9"/>
        <v>0</v>
      </c>
      <c r="AI60" s="4">
        <f>IF(B60=0,0,(IF(D60=0,1,0)))</f>
        <v>0</v>
      </c>
      <c r="AJ60" s="4">
        <f>IF(E60=0,0,(IF(G60=0,1,0)))</f>
        <v>0</v>
      </c>
      <c r="AK60" s="4">
        <f>IF(H60=0,0,(IF(J60=0,1,0)))</f>
        <v>0</v>
      </c>
      <c r="AL60" s="4">
        <f>IF(K60=0,0,(IF(M60=0,1,0)))</f>
        <v>1</v>
      </c>
      <c r="AM60" s="4">
        <f>IF(N60=0,0,(IF(P60=0,1,0)))</f>
        <v>0</v>
      </c>
      <c r="AN60" s="4">
        <f t="shared" si="10"/>
        <v>0</v>
      </c>
      <c r="AO60" s="4">
        <f>IF(T60=0,0,(IF(V60=0,1,0)))</f>
        <v>0</v>
      </c>
      <c r="AP60" s="4">
        <f>IF(W60=0,0,(IF(Y60=0,1,0)))</f>
        <v>0</v>
      </c>
      <c r="AQ60" s="4">
        <f>IF(Z60=0,0,(IF(AB60=0,1,0)))</f>
        <v>0</v>
      </c>
      <c r="AR60" s="4">
        <f>IF(AC60=0,0,(IF(AE60=0,1,0)))</f>
        <v>0</v>
      </c>
    </row>
    <row r="61" spans="1:44" x14ac:dyDescent="0.25">
      <c r="A61" s="29" t="s">
        <v>169</v>
      </c>
      <c r="B61" s="11"/>
      <c r="C61" s="7"/>
      <c r="D61" s="12"/>
      <c r="E61" s="8"/>
      <c r="F61" s="8"/>
      <c r="G61" s="8"/>
      <c r="H61" s="11"/>
      <c r="I61" s="7"/>
      <c r="J61" s="12"/>
      <c r="K61" s="11"/>
      <c r="L61" s="7"/>
      <c r="M61" s="12"/>
      <c r="N61" s="5"/>
      <c r="O61" s="7"/>
      <c r="P61" s="8"/>
      <c r="Q61" s="55"/>
      <c r="R61" s="8"/>
      <c r="S61" s="12"/>
      <c r="T61" s="11"/>
      <c r="U61" s="8"/>
      <c r="V61" s="12"/>
      <c r="W61" s="5"/>
      <c r="X61" s="8"/>
      <c r="Y61" s="8"/>
      <c r="Z61" s="11">
        <v>195</v>
      </c>
      <c r="AA61" s="7" t="s">
        <v>12</v>
      </c>
      <c r="AB61" s="13"/>
      <c r="AC61" s="55"/>
      <c r="AD61" s="8"/>
      <c r="AE61" s="12"/>
      <c r="AF61" s="40"/>
      <c r="AG61" s="30">
        <f t="shared" si="9"/>
        <v>0</v>
      </c>
      <c r="AI61" s="4">
        <f>IF(B61=0,0,(IF(D61=0,1,0)))</f>
        <v>0</v>
      </c>
      <c r="AJ61" s="4">
        <f>IF(E61=0,0,(IF(G61=0,1,0)))</f>
        <v>0</v>
      </c>
      <c r="AK61" s="4">
        <f>IF(H61=0,0,(IF(J61=0,1,0)))</f>
        <v>0</v>
      </c>
      <c r="AL61" s="4">
        <f>IF(K61=0,0,(IF(M61=0,1,0)))</f>
        <v>0</v>
      </c>
      <c r="AM61" s="4">
        <f>IF(N61=0,0,(IF(P61=0,1,0)))</f>
        <v>0</v>
      </c>
      <c r="AN61" s="4">
        <f t="shared" si="10"/>
        <v>0</v>
      </c>
      <c r="AO61" s="4">
        <f>IF(T61=0,0,(IF(V61=0,1,0)))</f>
        <v>0</v>
      </c>
      <c r="AP61" s="4">
        <f>IF(W61=0,0,(IF(Y61=0,1,0)))</f>
        <v>0</v>
      </c>
      <c r="AQ61" s="4">
        <f>IF(Z61=0,0,(IF(AB61=0,1,0)))</f>
        <v>1</v>
      </c>
      <c r="AR61" s="4">
        <f>IF(AC61=0,0,(IF(AE61=0,1,0)))</f>
        <v>0</v>
      </c>
    </row>
    <row r="62" spans="1:44" x14ac:dyDescent="0.25">
      <c r="A62" s="29" t="s">
        <v>170</v>
      </c>
      <c r="B62" s="11"/>
      <c r="C62" s="7"/>
      <c r="D62" s="12"/>
      <c r="E62" s="8"/>
      <c r="F62" s="8"/>
      <c r="G62" s="8"/>
      <c r="H62" s="11">
        <v>120</v>
      </c>
      <c r="I62" s="7" t="s">
        <v>12</v>
      </c>
      <c r="J62" s="13"/>
      <c r="K62" s="11">
        <v>85</v>
      </c>
      <c r="L62" s="7" t="s">
        <v>12</v>
      </c>
      <c r="M62" s="13"/>
      <c r="N62" s="5"/>
      <c r="O62" s="7"/>
      <c r="P62" s="8"/>
      <c r="Q62" s="55"/>
      <c r="R62" s="8"/>
      <c r="S62" s="12"/>
      <c r="T62" s="11"/>
      <c r="U62" s="8"/>
      <c r="V62" s="12"/>
      <c r="W62" s="5"/>
      <c r="X62" s="8"/>
      <c r="Y62" s="8"/>
      <c r="Z62" s="55"/>
      <c r="AA62" s="8"/>
      <c r="AB62" s="12"/>
      <c r="AC62" s="55"/>
      <c r="AD62" s="8"/>
      <c r="AE62" s="12"/>
      <c r="AF62" s="40"/>
      <c r="AG62" s="30">
        <f t="shared" si="9"/>
        <v>0</v>
      </c>
      <c r="AI62" s="4">
        <f>IF(B62=0,0,(IF(D62=0,1,0)))</f>
        <v>0</v>
      </c>
      <c r="AJ62" s="4">
        <f>IF(E62=0,0,(IF(G62=0,1,0)))</f>
        <v>0</v>
      </c>
      <c r="AK62" s="4">
        <f>IF(H62=0,0,(IF(J62=0,1,0)))</f>
        <v>1</v>
      </c>
      <c r="AL62" s="4">
        <f>IF(K62=0,0,(IF(M62=0,1,0)))</f>
        <v>1</v>
      </c>
      <c r="AM62" s="4">
        <f>IF(N62=0,0,(IF(P62=0,1,0)))</f>
        <v>0</v>
      </c>
      <c r="AN62" s="4">
        <f t="shared" si="10"/>
        <v>0</v>
      </c>
      <c r="AO62" s="4">
        <f>IF(T62=0,0,(IF(V62=0,1,0)))</f>
        <v>0</v>
      </c>
      <c r="AP62" s="4">
        <f>IF(W62=0,0,(IF(Y62=0,1,0)))</f>
        <v>0</v>
      </c>
      <c r="AQ62" s="4">
        <f>IF(Z62=0,0,(IF(AB62=0,1,0)))</f>
        <v>0</v>
      </c>
      <c r="AR62" s="4">
        <f>IF(AC62=0,0,(IF(AE62=0,1,0)))</f>
        <v>0</v>
      </c>
    </row>
    <row r="63" spans="1:44" x14ac:dyDescent="0.25">
      <c r="A63" s="29" t="s">
        <v>171</v>
      </c>
      <c r="B63" s="11"/>
      <c r="C63" s="7"/>
      <c r="D63" s="12"/>
      <c r="E63" s="8"/>
      <c r="F63" s="8"/>
      <c r="G63" s="8"/>
      <c r="H63" s="11"/>
      <c r="I63" s="7"/>
      <c r="J63" s="12"/>
      <c r="K63" s="11">
        <v>260</v>
      </c>
      <c r="L63" s="7" t="s">
        <v>12</v>
      </c>
      <c r="M63" s="13"/>
      <c r="N63" s="5"/>
      <c r="O63" s="7"/>
      <c r="P63" s="8"/>
      <c r="Q63" s="55"/>
      <c r="R63" s="8"/>
      <c r="S63" s="12"/>
      <c r="T63" s="11"/>
      <c r="U63" s="8"/>
      <c r="V63" s="12"/>
      <c r="W63" s="5"/>
      <c r="X63" s="8"/>
      <c r="Y63" s="8"/>
      <c r="Z63" s="55"/>
      <c r="AA63" s="8"/>
      <c r="AB63" s="12"/>
      <c r="AC63" s="55"/>
      <c r="AD63" s="8"/>
      <c r="AE63" s="12"/>
      <c r="AF63" s="40"/>
      <c r="AG63" s="30">
        <f t="shared" si="9"/>
        <v>0</v>
      </c>
      <c r="AI63" s="4">
        <f>IF(B63=0,0,(IF(D63=0,1,0)))</f>
        <v>0</v>
      </c>
      <c r="AJ63" s="4">
        <f>IF(E63=0,0,(IF(G63=0,1,0)))</f>
        <v>0</v>
      </c>
      <c r="AK63" s="4">
        <f>IF(H63=0,0,(IF(J63=0,1,0)))</f>
        <v>0</v>
      </c>
      <c r="AL63" s="4">
        <f>IF(K63=0,0,(IF(M63=0,1,0)))</f>
        <v>1</v>
      </c>
      <c r="AM63" s="4">
        <f>IF(N63=0,0,(IF(P63=0,1,0)))</f>
        <v>0</v>
      </c>
      <c r="AN63" s="4">
        <f t="shared" si="10"/>
        <v>0</v>
      </c>
      <c r="AO63" s="4">
        <f>IF(T63=0,0,(IF(V63=0,1,0)))</f>
        <v>0</v>
      </c>
      <c r="AP63" s="4">
        <f>IF(W63=0,0,(IF(Y63=0,1,0)))</f>
        <v>0</v>
      </c>
      <c r="AQ63" s="4">
        <f>IF(Z63=0,0,(IF(AB63=0,1,0)))</f>
        <v>0</v>
      </c>
      <c r="AR63" s="4">
        <f>IF(AC63=0,0,(IF(AE63=0,1,0)))</f>
        <v>0</v>
      </c>
    </row>
    <row r="64" spans="1:44" x14ac:dyDescent="0.25">
      <c r="A64" s="29" t="s">
        <v>172</v>
      </c>
      <c r="B64" s="11"/>
      <c r="C64" s="7"/>
      <c r="D64" s="12"/>
      <c r="E64" s="8"/>
      <c r="F64" s="8"/>
      <c r="G64" s="8"/>
      <c r="H64" s="11"/>
      <c r="I64" s="7"/>
      <c r="J64" s="12"/>
      <c r="K64" s="11">
        <v>180</v>
      </c>
      <c r="L64" s="7" t="s">
        <v>12</v>
      </c>
      <c r="M64" s="13"/>
      <c r="N64" s="5"/>
      <c r="O64" s="7"/>
      <c r="P64" s="8"/>
      <c r="Q64" s="55"/>
      <c r="R64" s="8"/>
      <c r="S64" s="12"/>
      <c r="T64" s="11"/>
      <c r="U64" s="8"/>
      <c r="V64" s="12"/>
      <c r="W64" s="5"/>
      <c r="X64" s="8"/>
      <c r="Y64" s="8"/>
      <c r="Z64" s="55"/>
      <c r="AA64" s="8"/>
      <c r="AB64" s="12"/>
      <c r="AC64" s="55"/>
      <c r="AD64" s="8"/>
      <c r="AE64" s="12"/>
      <c r="AF64" s="40"/>
      <c r="AG64" s="30">
        <f t="shared" si="9"/>
        <v>0</v>
      </c>
      <c r="AI64" s="4">
        <f>IF(B64=0,0,(IF(D64=0,1,0)))</f>
        <v>0</v>
      </c>
      <c r="AJ64" s="4">
        <f>IF(E64=0,0,(IF(G64=0,1,0)))</f>
        <v>0</v>
      </c>
      <c r="AK64" s="4">
        <f>IF(H64=0,0,(IF(J64=0,1,0)))</f>
        <v>0</v>
      </c>
      <c r="AL64" s="4">
        <f>IF(K64=0,0,(IF(M64=0,1,0)))</f>
        <v>1</v>
      </c>
      <c r="AM64" s="4">
        <f>IF(N64=0,0,(IF(P64=0,1,0)))</f>
        <v>0</v>
      </c>
      <c r="AN64" s="4">
        <f t="shared" si="10"/>
        <v>0</v>
      </c>
      <c r="AO64" s="4">
        <f>IF(T64=0,0,(IF(V64=0,1,0)))</f>
        <v>0</v>
      </c>
      <c r="AP64" s="4">
        <f>IF(W64=0,0,(IF(Y64=0,1,0)))</f>
        <v>0</v>
      </c>
      <c r="AQ64" s="4">
        <f>IF(Z64=0,0,(IF(AB64=0,1,0)))</f>
        <v>0</v>
      </c>
      <c r="AR64" s="4">
        <f>IF(AC64=0,0,(IF(AE64=0,1,0)))</f>
        <v>0</v>
      </c>
    </row>
    <row r="65" spans="1:44" x14ac:dyDescent="0.25">
      <c r="A65" s="29" t="s">
        <v>173</v>
      </c>
      <c r="B65" s="11"/>
      <c r="C65" s="7"/>
      <c r="D65" s="12"/>
      <c r="E65" s="8"/>
      <c r="F65" s="8"/>
      <c r="G65" s="8"/>
      <c r="H65" s="11"/>
      <c r="I65" s="7"/>
      <c r="J65" s="12"/>
      <c r="K65" s="11">
        <v>230</v>
      </c>
      <c r="L65" s="7" t="s">
        <v>12</v>
      </c>
      <c r="M65" s="13"/>
      <c r="N65" s="5"/>
      <c r="O65" s="7"/>
      <c r="P65" s="8"/>
      <c r="Q65" s="55"/>
      <c r="R65" s="8"/>
      <c r="S65" s="12"/>
      <c r="T65" s="11"/>
      <c r="U65" s="8"/>
      <c r="V65" s="12"/>
      <c r="W65" s="5"/>
      <c r="X65" s="8"/>
      <c r="Y65" s="8"/>
      <c r="Z65" s="55"/>
      <c r="AA65" s="8"/>
      <c r="AB65" s="12"/>
      <c r="AC65" s="55"/>
      <c r="AD65" s="8"/>
      <c r="AE65" s="12"/>
      <c r="AF65" s="40"/>
      <c r="AG65" s="30">
        <f t="shared" si="9"/>
        <v>0</v>
      </c>
      <c r="AI65" s="4">
        <f>IF(B65=0,0,(IF(D65=0,1,0)))</f>
        <v>0</v>
      </c>
      <c r="AJ65" s="4">
        <f>IF(E65=0,0,(IF(G65=0,1,0)))</f>
        <v>0</v>
      </c>
      <c r="AK65" s="4">
        <f>IF(H65=0,0,(IF(J65=0,1,0)))</f>
        <v>0</v>
      </c>
      <c r="AL65" s="4">
        <f>IF(K65=0,0,(IF(M65=0,1,0)))</f>
        <v>1</v>
      </c>
      <c r="AM65" s="4">
        <f>IF(N65=0,0,(IF(P65=0,1,0)))</f>
        <v>0</v>
      </c>
      <c r="AN65" s="4">
        <f t="shared" si="10"/>
        <v>0</v>
      </c>
      <c r="AO65" s="4">
        <f>IF(T65=0,0,(IF(V65=0,1,0)))</f>
        <v>0</v>
      </c>
      <c r="AP65" s="4">
        <f>IF(W65=0,0,(IF(Y65=0,1,0)))</f>
        <v>0</v>
      </c>
      <c r="AQ65" s="4">
        <f>IF(Z65=0,0,(IF(AB65=0,1,0)))</f>
        <v>0</v>
      </c>
      <c r="AR65" s="4">
        <f>IF(AC65=0,0,(IF(AE65=0,1,0)))</f>
        <v>0</v>
      </c>
    </row>
    <row r="66" spans="1:44" x14ac:dyDescent="0.25">
      <c r="A66" s="29" t="s">
        <v>174</v>
      </c>
      <c r="B66" s="11"/>
      <c r="C66" s="7"/>
      <c r="D66" s="12"/>
      <c r="E66" s="8"/>
      <c r="F66" s="8"/>
      <c r="G66" s="8"/>
      <c r="H66" s="11"/>
      <c r="I66" s="7"/>
      <c r="J66" s="12"/>
      <c r="K66" s="11">
        <v>110</v>
      </c>
      <c r="L66" s="7" t="s">
        <v>12</v>
      </c>
      <c r="M66" s="13"/>
      <c r="N66" s="5"/>
      <c r="O66" s="7"/>
      <c r="P66" s="8"/>
      <c r="Q66" s="55"/>
      <c r="R66" s="8"/>
      <c r="S66" s="12"/>
      <c r="T66" s="11"/>
      <c r="U66" s="8"/>
      <c r="V66" s="12"/>
      <c r="W66" s="5"/>
      <c r="X66" s="8"/>
      <c r="Y66" s="8"/>
      <c r="Z66" s="55"/>
      <c r="AA66" s="8"/>
      <c r="AB66" s="12"/>
      <c r="AC66" s="55"/>
      <c r="AD66" s="8"/>
      <c r="AE66" s="12"/>
      <c r="AF66" s="40"/>
      <c r="AG66" s="30">
        <f t="shared" si="9"/>
        <v>0</v>
      </c>
      <c r="AI66" s="4">
        <f>IF(B66=0,0,(IF(D66=0,1,0)))</f>
        <v>0</v>
      </c>
      <c r="AJ66" s="4">
        <f>IF(E66=0,0,(IF(G66=0,1,0)))</f>
        <v>0</v>
      </c>
      <c r="AK66" s="4">
        <f>IF(H66=0,0,(IF(J66=0,1,0)))</f>
        <v>0</v>
      </c>
      <c r="AL66" s="4">
        <f>IF(K66=0,0,(IF(M66=0,1,0)))</f>
        <v>1</v>
      </c>
      <c r="AM66" s="4">
        <f>IF(N66=0,0,(IF(P66=0,1,0)))</f>
        <v>0</v>
      </c>
      <c r="AN66" s="4">
        <f t="shared" si="10"/>
        <v>0</v>
      </c>
      <c r="AO66" s="4">
        <f>IF(T66=0,0,(IF(V66=0,1,0)))</f>
        <v>0</v>
      </c>
      <c r="AP66" s="4">
        <f>IF(W66=0,0,(IF(Y66=0,1,0)))</f>
        <v>0</v>
      </c>
      <c r="AQ66" s="4">
        <f>IF(Z66=0,0,(IF(AB66=0,1,0)))</f>
        <v>0</v>
      </c>
      <c r="AR66" s="4">
        <f>IF(AC66=0,0,(IF(AE66=0,1,0)))</f>
        <v>0</v>
      </c>
    </row>
    <row r="67" spans="1:44" x14ac:dyDescent="0.25">
      <c r="A67" s="29" t="s">
        <v>175</v>
      </c>
      <c r="B67" s="11"/>
      <c r="C67" s="7"/>
      <c r="D67" s="12"/>
      <c r="E67" s="8"/>
      <c r="F67" s="8"/>
      <c r="G67" s="8"/>
      <c r="H67" s="11">
        <v>230</v>
      </c>
      <c r="I67" s="7" t="s">
        <v>12</v>
      </c>
      <c r="J67" s="13"/>
      <c r="K67" s="11">
        <v>95</v>
      </c>
      <c r="L67" s="7" t="s">
        <v>12</v>
      </c>
      <c r="M67" s="13"/>
      <c r="N67" s="5"/>
      <c r="O67" s="7"/>
      <c r="P67" s="8"/>
      <c r="Q67" s="55"/>
      <c r="R67" s="8"/>
      <c r="S67" s="12"/>
      <c r="T67" s="11"/>
      <c r="U67" s="8"/>
      <c r="V67" s="12"/>
      <c r="W67" s="5"/>
      <c r="X67" s="8"/>
      <c r="Y67" s="8"/>
      <c r="Z67" s="55"/>
      <c r="AA67" s="8"/>
      <c r="AB67" s="12"/>
      <c r="AC67" s="55"/>
      <c r="AD67" s="8"/>
      <c r="AE67" s="12"/>
      <c r="AF67" s="40"/>
      <c r="AG67" s="30">
        <f t="shared" si="9"/>
        <v>0</v>
      </c>
      <c r="AI67" s="4">
        <f>IF(B67=0,0,(IF(D67=0,1,0)))</f>
        <v>0</v>
      </c>
      <c r="AJ67" s="4">
        <f>IF(E67=0,0,(IF(G67=0,1,0)))</f>
        <v>0</v>
      </c>
      <c r="AK67" s="4">
        <f>IF(H67=0,0,(IF(J67=0,1,0)))</f>
        <v>1</v>
      </c>
      <c r="AL67" s="4">
        <f>IF(K67=0,0,(IF(M67=0,1,0)))</f>
        <v>1</v>
      </c>
      <c r="AM67" s="4">
        <f>IF(N67=0,0,(IF(P67=0,1,0)))</f>
        <v>0</v>
      </c>
      <c r="AN67" s="4">
        <f t="shared" si="10"/>
        <v>0</v>
      </c>
      <c r="AO67" s="4">
        <f>IF(T67=0,0,(IF(V67=0,1,0)))</f>
        <v>0</v>
      </c>
      <c r="AP67" s="4">
        <f>IF(W67=0,0,(IF(Y67=0,1,0)))</f>
        <v>0</v>
      </c>
      <c r="AQ67" s="4">
        <f>IF(Z67=0,0,(IF(AB67=0,1,0)))</f>
        <v>0</v>
      </c>
      <c r="AR67" s="4">
        <f>IF(AC67=0,0,(IF(AE67=0,1,0)))</f>
        <v>0</v>
      </c>
    </row>
    <row r="68" spans="1:44" x14ac:dyDescent="0.25">
      <c r="A68" s="29" t="s">
        <v>176</v>
      </c>
      <c r="B68" s="11"/>
      <c r="C68" s="7"/>
      <c r="D68" s="12"/>
      <c r="E68" s="8"/>
      <c r="F68" s="8"/>
      <c r="G68" s="8"/>
      <c r="H68" s="11"/>
      <c r="I68" s="7"/>
      <c r="J68" s="12"/>
      <c r="K68" s="11"/>
      <c r="L68" s="7"/>
      <c r="M68" s="12"/>
      <c r="N68" s="5"/>
      <c r="O68" s="7"/>
      <c r="P68" s="8"/>
      <c r="Q68" s="55"/>
      <c r="R68" s="8"/>
      <c r="S68" s="12"/>
      <c r="T68" s="11"/>
      <c r="U68" s="8"/>
      <c r="V68" s="12"/>
      <c r="W68" s="5">
        <v>220</v>
      </c>
      <c r="X68" s="7" t="s">
        <v>12</v>
      </c>
      <c r="Y68" s="13"/>
      <c r="Z68" s="55"/>
      <c r="AA68" s="8"/>
      <c r="AB68" s="12"/>
      <c r="AC68" s="55"/>
      <c r="AD68" s="8"/>
      <c r="AE68" s="12"/>
      <c r="AF68" s="40"/>
      <c r="AG68" s="30">
        <f t="shared" si="9"/>
        <v>0</v>
      </c>
      <c r="AI68" s="4">
        <f>IF(B68=0,0,(IF(D68=0,1,0)))</f>
        <v>0</v>
      </c>
      <c r="AJ68" s="4">
        <f>IF(E68=0,0,(IF(G68=0,1,0)))</f>
        <v>0</v>
      </c>
      <c r="AK68" s="4">
        <f>IF(H68=0,0,(IF(J68=0,1,0)))</f>
        <v>0</v>
      </c>
      <c r="AL68" s="4">
        <f>IF(K68=0,0,(IF(M68=0,1,0)))</f>
        <v>0</v>
      </c>
      <c r="AM68" s="4">
        <f>IF(N68=0,0,(IF(P68=0,1,0)))</f>
        <v>0</v>
      </c>
      <c r="AN68" s="4">
        <f t="shared" si="10"/>
        <v>0</v>
      </c>
      <c r="AO68" s="4">
        <f>IF(T68=0,0,(IF(V68=0,1,0)))</f>
        <v>0</v>
      </c>
      <c r="AP68" s="4">
        <f>IF(W68=0,0,(IF(Y68=0,1,0)))</f>
        <v>1</v>
      </c>
      <c r="AQ68" s="4">
        <f>IF(Z68=0,0,(IF(AB68=0,1,0)))</f>
        <v>0</v>
      </c>
      <c r="AR68" s="4">
        <f>IF(AC68=0,0,(IF(AE68=0,1,0)))</f>
        <v>0</v>
      </c>
    </row>
    <row r="69" spans="1:44" x14ac:dyDescent="0.25">
      <c r="A69" s="29" t="s">
        <v>177</v>
      </c>
      <c r="B69" s="11"/>
      <c r="C69" s="7"/>
      <c r="D69" s="12"/>
      <c r="E69" s="8"/>
      <c r="F69" s="8"/>
      <c r="G69" s="8"/>
      <c r="H69" s="11"/>
      <c r="I69" s="7"/>
      <c r="J69" s="12"/>
      <c r="K69" s="11"/>
      <c r="L69" s="7"/>
      <c r="M69" s="12"/>
      <c r="N69" s="5">
        <v>250</v>
      </c>
      <c r="O69" s="7" t="s">
        <v>12</v>
      </c>
      <c r="P69" s="99"/>
      <c r="Q69" s="55"/>
      <c r="R69" s="8"/>
      <c r="S69" s="12"/>
      <c r="T69" s="11">
        <v>390</v>
      </c>
      <c r="U69" s="7" t="s">
        <v>12</v>
      </c>
      <c r="V69" s="13"/>
      <c r="W69" s="5"/>
      <c r="X69" s="8"/>
      <c r="Y69" s="8"/>
      <c r="Z69" s="55"/>
      <c r="AA69" s="8"/>
      <c r="AB69" s="12"/>
      <c r="AC69" s="55"/>
      <c r="AD69" s="8"/>
      <c r="AE69" s="12"/>
      <c r="AF69" s="40"/>
      <c r="AG69" s="30">
        <f t="shared" si="9"/>
        <v>0</v>
      </c>
      <c r="AI69" s="4">
        <f>IF(B69=0,0,(IF(D69=0,1,0)))</f>
        <v>0</v>
      </c>
      <c r="AJ69" s="4">
        <f>IF(E69=0,0,(IF(G69=0,1,0)))</f>
        <v>0</v>
      </c>
      <c r="AK69" s="4">
        <f>IF(H69=0,0,(IF(J69=0,1,0)))</f>
        <v>0</v>
      </c>
      <c r="AL69" s="4">
        <f>IF(K69=0,0,(IF(M69=0,1,0)))</f>
        <v>0</v>
      </c>
      <c r="AM69" s="4">
        <f>IF(N69=0,0,(IF(P69=0,1,0)))</f>
        <v>1</v>
      </c>
      <c r="AN69" s="4">
        <f t="shared" si="10"/>
        <v>0</v>
      </c>
      <c r="AO69" s="4">
        <f>IF(T69=0,0,(IF(V69=0,1,0)))</f>
        <v>1</v>
      </c>
      <c r="AP69" s="4">
        <f>IF(W69=0,0,(IF(Y69=0,1,0)))</f>
        <v>0</v>
      </c>
      <c r="AQ69" s="4">
        <f>IF(Z69=0,0,(IF(AB69=0,1,0)))</f>
        <v>0</v>
      </c>
      <c r="AR69" s="4">
        <f>IF(AC69=0,0,(IF(AE69=0,1,0)))</f>
        <v>0</v>
      </c>
    </row>
    <row r="70" spans="1:44" x14ac:dyDescent="0.25">
      <c r="A70" s="29" t="s">
        <v>178</v>
      </c>
      <c r="B70" s="11"/>
      <c r="C70" s="7"/>
      <c r="D70" s="12"/>
      <c r="E70" s="8"/>
      <c r="F70" s="8"/>
      <c r="G70" s="8"/>
      <c r="H70" s="11"/>
      <c r="I70" s="7"/>
      <c r="J70" s="12"/>
      <c r="K70" s="11"/>
      <c r="L70" s="7"/>
      <c r="M70" s="12"/>
      <c r="N70" s="5">
        <v>245</v>
      </c>
      <c r="O70" s="7" t="s">
        <v>12</v>
      </c>
      <c r="P70" s="99"/>
      <c r="Q70" s="55"/>
      <c r="R70" s="8"/>
      <c r="S70" s="12"/>
      <c r="T70" s="11">
        <v>190</v>
      </c>
      <c r="U70" s="7" t="s">
        <v>12</v>
      </c>
      <c r="V70" s="13"/>
      <c r="W70" s="5"/>
      <c r="X70" s="8"/>
      <c r="Y70" s="8"/>
      <c r="Z70" s="55"/>
      <c r="AA70" s="8"/>
      <c r="AB70" s="12"/>
      <c r="AC70" s="55"/>
      <c r="AD70" s="8"/>
      <c r="AE70" s="12"/>
      <c r="AF70" s="40"/>
      <c r="AG70" s="30">
        <f t="shared" si="9"/>
        <v>0</v>
      </c>
      <c r="AI70" s="4">
        <f>IF(B70=0,0,(IF(D70=0,1,0)))</f>
        <v>0</v>
      </c>
      <c r="AJ70" s="4">
        <f>IF(E70=0,0,(IF(G70=0,1,0)))</f>
        <v>0</v>
      </c>
      <c r="AK70" s="4">
        <f>IF(H70=0,0,(IF(J70=0,1,0)))</f>
        <v>0</v>
      </c>
      <c r="AL70" s="4">
        <f>IF(K70=0,0,(IF(M70=0,1,0)))</f>
        <v>0</v>
      </c>
      <c r="AM70" s="4">
        <f>IF(N70=0,0,(IF(P70=0,1,0)))</f>
        <v>1</v>
      </c>
      <c r="AN70" s="4">
        <f t="shared" si="10"/>
        <v>0</v>
      </c>
      <c r="AO70" s="4">
        <f>IF(T70=0,0,(IF(V70=0,1,0)))</f>
        <v>1</v>
      </c>
      <c r="AP70" s="4">
        <f>IF(W70=0,0,(IF(Y70=0,1,0)))</f>
        <v>0</v>
      </c>
      <c r="AQ70" s="4">
        <f>IF(Z70=0,0,(IF(AB70=0,1,0)))</f>
        <v>0</v>
      </c>
      <c r="AR70" s="4">
        <f>IF(AC70=0,0,(IF(AE70=0,1,0)))</f>
        <v>0</v>
      </c>
    </row>
    <row r="71" spans="1:44" x14ac:dyDescent="0.25">
      <c r="A71" s="29" t="s">
        <v>179</v>
      </c>
      <c r="B71" s="11"/>
      <c r="C71" s="7"/>
      <c r="D71" s="12"/>
      <c r="E71" s="8"/>
      <c r="F71" s="8"/>
      <c r="G71" s="8"/>
      <c r="H71" s="11"/>
      <c r="I71" s="7"/>
      <c r="J71" s="12"/>
      <c r="K71" s="11"/>
      <c r="L71" s="7"/>
      <c r="M71" s="12"/>
      <c r="N71" s="5">
        <v>235</v>
      </c>
      <c r="O71" s="7" t="s">
        <v>12</v>
      </c>
      <c r="P71" s="99"/>
      <c r="Q71" s="55"/>
      <c r="R71" s="8"/>
      <c r="S71" s="12"/>
      <c r="T71" s="11">
        <v>195</v>
      </c>
      <c r="U71" s="7" t="s">
        <v>12</v>
      </c>
      <c r="V71" s="13"/>
      <c r="W71" s="5"/>
      <c r="X71" s="8"/>
      <c r="Y71" s="8"/>
      <c r="Z71" s="55"/>
      <c r="AA71" s="8"/>
      <c r="AB71" s="12"/>
      <c r="AC71" s="55"/>
      <c r="AD71" s="8"/>
      <c r="AE71" s="12"/>
      <c r="AF71" s="40"/>
      <c r="AG71" s="30">
        <f t="shared" si="9"/>
        <v>0</v>
      </c>
      <c r="AI71" s="4">
        <f>IF(B71=0,0,(IF(D71=0,1,0)))</f>
        <v>0</v>
      </c>
      <c r="AJ71" s="4">
        <f>IF(E71=0,0,(IF(G71=0,1,0)))</f>
        <v>0</v>
      </c>
      <c r="AK71" s="4">
        <f>IF(H71=0,0,(IF(J71=0,1,0)))</f>
        <v>0</v>
      </c>
      <c r="AL71" s="4">
        <f>IF(K71=0,0,(IF(M71=0,1,0)))</f>
        <v>0</v>
      </c>
      <c r="AM71" s="4">
        <f>IF(N71=0,0,(IF(P71=0,1,0)))</f>
        <v>1</v>
      </c>
      <c r="AN71" s="4">
        <f t="shared" si="10"/>
        <v>0</v>
      </c>
      <c r="AO71" s="4">
        <f>IF(T71=0,0,(IF(V71=0,1,0)))</f>
        <v>1</v>
      </c>
      <c r="AP71" s="4">
        <f>IF(W71=0,0,(IF(Y71=0,1,0)))</f>
        <v>0</v>
      </c>
      <c r="AQ71" s="4">
        <f>IF(Z71=0,0,(IF(AB71=0,1,0)))</f>
        <v>0</v>
      </c>
      <c r="AR71" s="4">
        <f>IF(AC71=0,0,(IF(AE71=0,1,0)))</f>
        <v>0</v>
      </c>
    </row>
    <row r="72" spans="1:44" x14ac:dyDescent="0.25">
      <c r="A72" s="29" t="s">
        <v>180</v>
      </c>
      <c r="B72" s="11"/>
      <c r="C72" s="7"/>
      <c r="D72" s="12"/>
      <c r="E72" s="8"/>
      <c r="F72" s="8"/>
      <c r="G72" s="8"/>
      <c r="H72" s="11"/>
      <c r="I72" s="7"/>
      <c r="J72" s="12"/>
      <c r="K72" s="11">
        <v>320</v>
      </c>
      <c r="L72" s="7" t="s">
        <v>12</v>
      </c>
      <c r="M72" s="13"/>
      <c r="N72" s="5"/>
      <c r="O72" s="7"/>
      <c r="P72" s="8"/>
      <c r="Q72" s="55"/>
      <c r="R72" s="8"/>
      <c r="S72" s="12"/>
      <c r="T72" s="11"/>
      <c r="U72" s="8"/>
      <c r="V72" s="12"/>
      <c r="W72" s="5"/>
      <c r="X72" s="8"/>
      <c r="Y72" s="8"/>
      <c r="Z72" s="55"/>
      <c r="AA72" s="8"/>
      <c r="AB72" s="12"/>
      <c r="AC72" s="55"/>
      <c r="AD72" s="8"/>
      <c r="AE72" s="12"/>
      <c r="AF72" s="40"/>
      <c r="AG72" s="30">
        <f t="shared" si="9"/>
        <v>0</v>
      </c>
      <c r="AI72" s="4">
        <f t="shared" ref="AI72:AI103" si="11">IF(B72=0,0,(IF(D72=0,1,0)))</f>
        <v>0</v>
      </c>
      <c r="AJ72" s="4">
        <f t="shared" ref="AJ72:AJ103" si="12">IF(E72=0,0,(IF(G72=0,1,0)))</f>
        <v>0</v>
      </c>
      <c r="AK72" s="4">
        <f t="shared" ref="AK72:AK103" si="13">IF(H72=0,0,(IF(J72=0,1,0)))</f>
        <v>0</v>
      </c>
      <c r="AL72" s="4">
        <f t="shared" ref="AL72:AL103" si="14">IF(K72=0,0,(IF(M72=0,1,0)))</f>
        <v>1</v>
      </c>
      <c r="AM72" s="4">
        <f t="shared" ref="AM72:AN103" si="15">IF(N72=0,0,(IF(P72=0,1,0)))</f>
        <v>0</v>
      </c>
      <c r="AN72" s="4">
        <f t="shared" si="10"/>
        <v>0</v>
      </c>
      <c r="AO72" s="4">
        <f t="shared" ref="AO72:AO103" si="16">IF(T72=0,0,(IF(V72=0,1,0)))</f>
        <v>0</v>
      </c>
      <c r="AP72" s="4">
        <f t="shared" ref="AP72:AP103" si="17">IF(W72=0,0,(IF(Y72=0,1,0)))</f>
        <v>0</v>
      </c>
      <c r="AQ72" s="4">
        <f t="shared" ref="AQ72:AQ103" si="18">IF(Z72=0,0,(IF(AB72=0,1,0)))</f>
        <v>0</v>
      </c>
      <c r="AR72" s="4">
        <f t="shared" ref="AR72:AR103" si="19">IF(AC72=0,0,(IF(AE72=0,1,0)))</f>
        <v>0</v>
      </c>
    </row>
    <row r="73" spans="1:44" x14ac:dyDescent="0.25">
      <c r="A73" s="29" t="s">
        <v>181</v>
      </c>
      <c r="B73" s="11"/>
      <c r="C73" s="7"/>
      <c r="D73" s="12"/>
      <c r="E73" s="8"/>
      <c r="F73" s="8"/>
      <c r="G73" s="8"/>
      <c r="H73" s="11"/>
      <c r="I73" s="7"/>
      <c r="J73" s="12"/>
      <c r="K73" s="11">
        <v>230</v>
      </c>
      <c r="L73" s="7" t="s">
        <v>12</v>
      </c>
      <c r="M73" s="13"/>
      <c r="N73" s="5"/>
      <c r="O73" s="7"/>
      <c r="P73" s="8"/>
      <c r="Q73" s="55"/>
      <c r="R73" s="8"/>
      <c r="S73" s="12"/>
      <c r="T73" s="11"/>
      <c r="U73" s="8"/>
      <c r="V73" s="12"/>
      <c r="W73" s="5"/>
      <c r="X73" s="8"/>
      <c r="Y73" s="8"/>
      <c r="Z73" s="55"/>
      <c r="AA73" s="8"/>
      <c r="AB73" s="12"/>
      <c r="AC73" s="55"/>
      <c r="AD73" s="8"/>
      <c r="AE73" s="12"/>
      <c r="AF73" s="40"/>
      <c r="AG73" s="30">
        <f t="shared" si="9"/>
        <v>0</v>
      </c>
      <c r="AI73" s="4">
        <f t="shared" si="11"/>
        <v>0</v>
      </c>
      <c r="AJ73" s="4">
        <f t="shared" si="12"/>
        <v>0</v>
      </c>
      <c r="AK73" s="4">
        <f t="shared" si="13"/>
        <v>0</v>
      </c>
      <c r="AL73" s="4">
        <f t="shared" si="14"/>
        <v>1</v>
      </c>
      <c r="AM73" s="4">
        <f t="shared" si="15"/>
        <v>0</v>
      </c>
      <c r="AN73" s="4">
        <f t="shared" si="10"/>
        <v>0</v>
      </c>
      <c r="AO73" s="4">
        <f t="shared" si="16"/>
        <v>0</v>
      </c>
      <c r="AP73" s="4">
        <f t="shared" si="17"/>
        <v>0</v>
      </c>
      <c r="AQ73" s="4">
        <f t="shared" si="18"/>
        <v>0</v>
      </c>
      <c r="AR73" s="4">
        <f t="shared" si="19"/>
        <v>0</v>
      </c>
    </row>
    <row r="74" spans="1:44" x14ac:dyDescent="0.25">
      <c r="A74" s="29" t="s">
        <v>182</v>
      </c>
      <c r="B74" s="11">
        <v>550</v>
      </c>
      <c r="C74" s="7" t="s">
        <v>12</v>
      </c>
      <c r="D74" s="13"/>
      <c r="E74" s="8"/>
      <c r="F74" s="8"/>
      <c r="G74" s="8"/>
      <c r="H74" s="11"/>
      <c r="I74" s="7"/>
      <c r="J74" s="12"/>
      <c r="K74" s="11"/>
      <c r="L74" s="7"/>
      <c r="M74" s="12"/>
      <c r="N74" s="5">
        <v>90</v>
      </c>
      <c r="O74" s="7" t="s">
        <v>12</v>
      </c>
      <c r="P74" s="99"/>
      <c r="Q74" s="55"/>
      <c r="R74" s="8"/>
      <c r="S74" s="12"/>
      <c r="T74" s="11"/>
      <c r="U74" s="8"/>
      <c r="V74" s="12"/>
      <c r="W74" s="5"/>
      <c r="X74" s="8"/>
      <c r="Y74" s="8"/>
      <c r="Z74" s="55"/>
      <c r="AA74" s="8"/>
      <c r="AB74" s="12"/>
      <c r="AC74" s="55"/>
      <c r="AD74" s="8"/>
      <c r="AE74" s="12"/>
      <c r="AF74" s="40"/>
      <c r="AG74" s="30">
        <f t="shared" si="9"/>
        <v>0</v>
      </c>
      <c r="AI74" s="4">
        <f t="shared" si="11"/>
        <v>1</v>
      </c>
      <c r="AJ74" s="4">
        <f t="shared" si="12"/>
        <v>0</v>
      </c>
      <c r="AK74" s="4">
        <f t="shared" si="13"/>
        <v>0</v>
      </c>
      <c r="AL74" s="4">
        <f t="shared" si="14"/>
        <v>0</v>
      </c>
      <c r="AM74" s="4">
        <f t="shared" si="15"/>
        <v>1</v>
      </c>
      <c r="AN74" s="4">
        <f t="shared" si="10"/>
        <v>0</v>
      </c>
      <c r="AO74" s="4">
        <f t="shared" si="16"/>
        <v>0</v>
      </c>
      <c r="AP74" s="4">
        <f t="shared" si="17"/>
        <v>0</v>
      </c>
      <c r="AQ74" s="4">
        <f t="shared" si="18"/>
        <v>0</v>
      </c>
      <c r="AR74" s="4">
        <f t="shared" si="19"/>
        <v>0</v>
      </c>
    </row>
    <row r="75" spans="1:44" x14ac:dyDescent="0.25">
      <c r="A75" s="29" t="s">
        <v>183</v>
      </c>
      <c r="B75" s="11">
        <v>650</v>
      </c>
      <c r="C75" s="7" t="s">
        <v>12</v>
      </c>
      <c r="D75" s="13"/>
      <c r="E75" s="8"/>
      <c r="F75" s="8"/>
      <c r="G75" s="8"/>
      <c r="H75" s="11"/>
      <c r="I75" s="7"/>
      <c r="J75" s="12"/>
      <c r="K75" s="11"/>
      <c r="L75" s="7"/>
      <c r="M75" s="12"/>
      <c r="N75" s="5">
        <v>140</v>
      </c>
      <c r="O75" s="7" t="s">
        <v>12</v>
      </c>
      <c r="P75" s="99"/>
      <c r="Q75" s="55"/>
      <c r="R75" s="8"/>
      <c r="S75" s="12"/>
      <c r="T75" s="11"/>
      <c r="U75" s="8"/>
      <c r="V75" s="12"/>
      <c r="W75" s="5"/>
      <c r="X75" s="8"/>
      <c r="Y75" s="8"/>
      <c r="Z75" s="55"/>
      <c r="AA75" s="8"/>
      <c r="AB75" s="12"/>
      <c r="AC75" s="55"/>
      <c r="AD75" s="8"/>
      <c r="AE75" s="12"/>
      <c r="AF75" s="40"/>
      <c r="AG75" s="30">
        <f t="shared" ref="AG75:AG119" si="20">(G75*E75)+(J75*H75)+(AE75*AC75)+(B75*D75)+(K75*M75)+(N75*P75)+(T75*V75)+(Y75*W75)+(Z75*AB75)+(S75*Q75)</f>
        <v>0</v>
      </c>
      <c r="AI75" s="4">
        <f t="shared" si="11"/>
        <v>1</v>
      </c>
      <c r="AJ75" s="4">
        <f t="shared" si="12"/>
        <v>0</v>
      </c>
      <c r="AK75" s="4">
        <f t="shared" si="13"/>
        <v>0</v>
      </c>
      <c r="AL75" s="4">
        <f t="shared" si="14"/>
        <v>0</v>
      </c>
      <c r="AM75" s="4">
        <f t="shared" si="15"/>
        <v>1</v>
      </c>
      <c r="AN75" s="4">
        <f t="shared" ref="AN75:AN119" si="21">IF(Q75=0,0,(IF(S75=0,1,0)))</f>
        <v>0</v>
      </c>
      <c r="AO75" s="4">
        <f t="shared" si="16"/>
        <v>0</v>
      </c>
      <c r="AP75" s="4">
        <f t="shared" si="17"/>
        <v>0</v>
      </c>
      <c r="AQ75" s="4">
        <f t="shared" si="18"/>
        <v>0</v>
      </c>
      <c r="AR75" s="4">
        <f t="shared" si="19"/>
        <v>0</v>
      </c>
    </row>
    <row r="76" spans="1:44" x14ac:dyDescent="0.25">
      <c r="A76" s="29" t="s">
        <v>184</v>
      </c>
      <c r="B76" s="11">
        <v>425</v>
      </c>
      <c r="C76" s="7" t="s">
        <v>12</v>
      </c>
      <c r="D76" s="13"/>
      <c r="E76" s="8"/>
      <c r="F76" s="8"/>
      <c r="G76" s="8"/>
      <c r="H76" s="11"/>
      <c r="I76" s="7"/>
      <c r="J76" s="12"/>
      <c r="K76" s="11"/>
      <c r="L76" s="7"/>
      <c r="M76" s="12"/>
      <c r="N76" s="5">
        <v>1150</v>
      </c>
      <c r="O76" s="7" t="s">
        <v>12</v>
      </c>
      <c r="P76" s="99"/>
      <c r="Q76" s="55"/>
      <c r="R76" s="8"/>
      <c r="S76" s="12"/>
      <c r="T76" s="11"/>
      <c r="U76" s="8"/>
      <c r="V76" s="12"/>
      <c r="W76" s="5"/>
      <c r="X76" s="8"/>
      <c r="Y76" s="8"/>
      <c r="Z76" s="55"/>
      <c r="AA76" s="8"/>
      <c r="AB76" s="12"/>
      <c r="AC76" s="55"/>
      <c r="AD76" s="8"/>
      <c r="AE76" s="12"/>
      <c r="AF76" s="40"/>
      <c r="AG76" s="30">
        <f t="shared" si="20"/>
        <v>0</v>
      </c>
      <c r="AI76" s="4">
        <f t="shared" si="11"/>
        <v>1</v>
      </c>
      <c r="AJ76" s="4">
        <f t="shared" si="12"/>
        <v>0</v>
      </c>
      <c r="AK76" s="4">
        <f t="shared" si="13"/>
        <v>0</v>
      </c>
      <c r="AL76" s="4">
        <f t="shared" si="14"/>
        <v>0</v>
      </c>
      <c r="AM76" s="4">
        <f t="shared" si="15"/>
        <v>1</v>
      </c>
      <c r="AN76" s="4">
        <f t="shared" si="21"/>
        <v>0</v>
      </c>
      <c r="AO76" s="4">
        <f t="shared" si="16"/>
        <v>0</v>
      </c>
      <c r="AP76" s="4">
        <f t="shared" si="17"/>
        <v>0</v>
      </c>
      <c r="AQ76" s="4">
        <f t="shared" si="18"/>
        <v>0</v>
      </c>
      <c r="AR76" s="4">
        <f t="shared" si="19"/>
        <v>0</v>
      </c>
    </row>
    <row r="77" spans="1:44" x14ac:dyDescent="0.25">
      <c r="A77" s="29" t="s">
        <v>185</v>
      </c>
      <c r="B77" s="11"/>
      <c r="C77" s="7"/>
      <c r="D77" s="12"/>
      <c r="E77" s="8"/>
      <c r="F77" s="8"/>
      <c r="G77" s="8"/>
      <c r="H77" s="11"/>
      <c r="I77" s="7"/>
      <c r="J77" s="12"/>
      <c r="K77" s="11">
        <v>100</v>
      </c>
      <c r="L77" s="7" t="s">
        <v>12</v>
      </c>
      <c r="M77" s="13"/>
      <c r="N77" s="5"/>
      <c r="O77" s="7"/>
      <c r="P77" s="8"/>
      <c r="Q77" s="55"/>
      <c r="R77" s="8"/>
      <c r="S77" s="12"/>
      <c r="T77" s="11"/>
      <c r="U77" s="8"/>
      <c r="V77" s="12"/>
      <c r="W77" s="5"/>
      <c r="X77" s="8"/>
      <c r="Y77" s="8"/>
      <c r="Z77" s="55"/>
      <c r="AA77" s="8"/>
      <c r="AB77" s="12"/>
      <c r="AC77" s="55"/>
      <c r="AD77" s="8"/>
      <c r="AE77" s="12"/>
      <c r="AF77" s="40"/>
      <c r="AG77" s="30">
        <f t="shared" si="20"/>
        <v>0</v>
      </c>
      <c r="AI77" s="4">
        <f t="shared" si="11"/>
        <v>0</v>
      </c>
      <c r="AJ77" s="4">
        <f t="shared" si="12"/>
        <v>0</v>
      </c>
      <c r="AK77" s="4">
        <f t="shared" si="13"/>
        <v>0</v>
      </c>
      <c r="AL77" s="4">
        <f t="shared" si="14"/>
        <v>1</v>
      </c>
      <c r="AM77" s="4">
        <f t="shared" si="15"/>
        <v>0</v>
      </c>
      <c r="AN77" s="4">
        <f t="shared" si="21"/>
        <v>0</v>
      </c>
      <c r="AO77" s="4">
        <f t="shared" si="16"/>
        <v>0</v>
      </c>
      <c r="AP77" s="4">
        <f t="shared" si="17"/>
        <v>0</v>
      </c>
      <c r="AQ77" s="4">
        <f t="shared" si="18"/>
        <v>0</v>
      </c>
      <c r="AR77" s="4">
        <f t="shared" si="19"/>
        <v>0</v>
      </c>
    </row>
    <row r="78" spans="1:44" x14ac:dyDescent="0.25">
      <c r="A78" s="29" t="s">
        <v>186</v>
      </c>
      <c r="B78" s="11"/>
      <c r="C78" s="7"/>
      <c r="D78" s="12"/>
      <c r="E78" s="8"/>
      <c r="F78" s="8"/>
      <c r="G78" s="8"/>
      <c r="H78" s="11"/>
      <c r="I78" s="7"/>
      <c r="J78" s="12"/>
      <c r="K78" s="11">
        <v>85</v>
      </c>
      <c r="L78" s="7" t="s">
        <v>12</v>
      </c>
      <c r="M78" s="13"/>
      <c r="N78" s="5"/>
      <c r="O78" s="7"/>
      <c r="P78" s="8"/>
      <c r="Q78" s="55"/>
      <c r="R78" s="8"/>
      <c r="S78" s="12"/>
      <c r="T78" s="11"/>
      <c r="U78" s="8"/>
      <c r="V78" s="12"/>
      <c r="W78" s="5"/>
      <c r="X78" s="8"/>
      <c r="Y78" s="8"/>
      <c r="Z78" s="55"/>
      <c r="AA78" s="8"/>
      <c r="AB78" s="12"/>
      <c r="AC78" s="55"/>
      <c r="AD78" s="8"/>
      <c r="AE78" s="12"/>
      <c r="AF78" s="40"/>
      <c r="AG78" s="30">
        <f t="shared" si="20"/>
        <v>0</v>
      </c>
      <c r="AI78" s="4">
        <f t="shared" si="11"/>
        <v>0</v>
      </c>
      <c r="AJ78" s="4">
        <f t="shared" si="12"/>
        <v>0</v>
      </c>
      <c r="AK78" s="4">
        <f t="shared" si="13"/>
        <v>0</v>
      </c>
      <c r="AL78" s="4">
        <f t="shared" si="14"/>
        <v>1</v>
      </c>
      <c r="AM78" s="4">
        <f t="shared" si="15"/>
        <v>0</v>
      </c>
      <c r="AN78" s="4">
        <f t="shared" si="21"/>
        <v>0</v>
      </c>
      <c r="AO78" s="4">
        <f t="shared" si="16"/>
        <v>0</v>
      </c>
      <c r="AP78" s="4">
        <f t="shared" si="17"/>
        <v>0</v>
      </c>
      <c r="AQ78" s="4">
        <f t="shared" si="18"/>
        <v>0</v>
      </c>
      <c r="AR78" s="4">
        <f t="shared" si="19"/>
        <v>0</v>
      </c>
    </row>
    <row r="79" spans="1:44" x14ac:dyDescent="0.25">
      <c r="A79" s="29" t="s">
        <v>187</v>
      </c>
      <c r="B79" s="11"/>
      <c r="C79" s="7"/>
      <c r="D79" s="12"/>
      <c r="E79" s="8"/>
      <c r="F79" s="8"/>
      <c r="G79" s="8"/>
      <c r="H79" s="11"/>
      <c r="I79" s="7"/>
      <c r="J79" s="12"/>
      <c r="K79" s="11">
        <v>410</v>
      </c>
      <c r="L79" s="7" t="s">
        <v>12</v>
      </c>
      <c r="M79" s="13"/>
      <c r="N79" s="5"/>
      <c r="O79" s="7"/>
      <c r="P79" s="8"/>
      <c r="Q79" s="55"/>
      <c r="R79" s="8"/>
      <c r="S79" s="12"/>
      <c r="T79" s="11"/>
      <c r="U79" s="8"/>
      <c r="V79" s="12"/>
      <c r="W79" s="5"/>
      <c r="X79" s="8"/>
      <c r="Y79" s="8"/>
      <c r="Z79" s="55"/>
      <c r="AA79" s="8"/>
      <c r="AB79" s="12"/>
      <c r="AC79" s="55"/>
      <c r="AD79" s="8"/>
      <c r="AE79" s="12"/>
      <c r="AF79" s="40"/>
      <c r="AG79" s="30">
        <f t="shared" si="20"/>
        <v>0</v>
      </c>
      <c r="AI79" s="4">
        <f t="shared" si="11"/>
        <v>0</v>
      </c>
      <c r="AJ79" s="4">
        <f t="shared" si="12"/>
        <v>0</v>
      </c>
      <c r="AK79" s="4">
        <f t="shared" si="13"/>
        <v>0</v>
      </c>
      <c r="AL79" s="4">
        <f t="shared" si="14"/>
        <v>1</v>
      </c>
      <c r="AM79" s="4">
        <f t="shared" si="15"/>
        <v>0</v>
      </c>
      <c r="AN79" s="4">
        <f t="shared" si="21"/>
        <v>0</v>
      </c>
      <c r="AO79" s="4">
        <f t="shared" si="16"/>
        <v>0</v>
      </c>
      <c r="AP79" s="4">
        <f t="shared" si="17"/>
        <v>0</v>
      </c>
      <c r="AQ79" s="4">
        <f t="shared" si="18"/>
        <v>0</v>
      </c>
      <c r="AR79" s="4">
        <f t="shared" si="19"/>
        <v>0</v>
      </c>
    </row>
    <row r="80" spans="1:44" x14ac:dyDescent="0.25">
      <c r="A80" s="29" t="s">
        <v>188</v>
      </c>
      <c r="B80" s="11"/>
      <c r="C80" s="7"/>
      <c r="D80" s="12"/>
      <c r="E80" s="8"/>
      <c r="F80" s="8"/>
      <c r="G80" s="8"/>
      <c r="H80" s="11"/>
      <c r="I80" s="7"/>
      <c r="J80" s="12"/>
      <c r="K80" s="11">
        <v>80</v>
      </c>
      <c r="L80" s="7" t="s">
        <v>12</v>
      </c>
      <c r="M80" s="13"/>
      <c r="N80" s="5"/>
      <c r="O80" s="7"/>
      <c r="P80" s="8"/>
      <c r="Q80" s="55"/>
      <c r="R80" s="8"/>
      <c r="S80" s="12"/>
      <c r="T80" s="11"/>
      <c r="U80" s="8"/>
      <c r="V80" s="12"/>
      <c r="W80" s="5"/>
      <c r="X80" s="8"/>
      <c r="Y80" s="8"/>
      <c r="Z80" s="55"/>
      <c r="AA80" s="8"/>
      <c r="AB80" s="12"/>
      <c r="AC80" s="55"/>
      <c r="AD80" s="8"/>
      <c r="AE80" s="12"/>
      <c r="AF80" s="40"/>
      <c r="AG80" s="30">
        <f t="shared" si="20"/>
        <v>0</v>
      </c>
      <c r="AI80" s="4">
        <f t="shared" si="11"/>
        <v>0</v>
      </c>
      <c r="AJ80" s="4">
        <f t="shared" si="12"/>
        <v>0</v>
      </c>
      <c r="AK80" s="4">
        <f t="shared" si="13"/>
        <v>0</v>
      </c>
      <c r="AL80" s="4">
        <f t="shared" si="14"/>
        <v>1</v>
      </c>
      <c r="AM80" s="4">
        <f t="shared" si="15"/>
        <v>0</v>
      </c>
      <c r="AN80" s="4">
        <f t="shared" si="21"/>
        <v>0</v>
      </c>
      <c r="AO80" s="4">
        <f t="shared" si="16"/>
        <v>0</v>
      </c>
      <c r="AP80" s="4">
        <f t="shared" si="17"/>
        <v>0</v>
      </c>
      <c r="AQ80" s="4">
        <f t="shared" si="18"/>
        <v>0</v>
      </c>
      <c r="AR80" s="4">
        <f t="shared" si="19"/>
        <v>0</v>
      </c>
    </row>
    <row r="81" spans="1:44" x14ac:dyDescent="0.25">
      <c r="A81" s="29" t="s">
        <v>189</v>
      </c>
      <c r="B81" s="11"/>
      <c r="C81" s="7"/>
      <c r="D81" s="12"/>
      <c r="E81" s="8"/>
      <c r="F81" s="8"/>
      <c r="G81" s="8"/>
      <c r="H81" s="11"/>
      <c r="I81" s="7"/>
      <c r="J81" s="12"/>
      <c r="K81" s="11">
        <v>220</v>
      </c>
      <c r="L81" s="7" t="s">
        <v>12</v>
      </c>
      <c r="M81" s="13"/>
      <c r="N81" s="5"/>
      <c r="O81" s="7"/>
      <c r="P81" s="8"/>
      <c r="Q81" s="55"/>
      <c r="R81" s="8"/>
      <c r="S81" s="12"/>
      <c r="T81" s="11"/>
      <c r="U81" s="8"/>
      <c r="V81" s="12"/>
      <c r="W81" s="5"/>
      <c r="X81" s="8"/>
      <c r="Y81" s="8"/>
      <c r="Z81" s="55"/>
      <c r="AA81" s="8"/>
      <c r="AB81" s="12"/>
      <c r="AC81" s="55"/>
      <c r="AD81" s="8"/>
      <c r="AE81" s="12"/>
      <c r="AF81" s="40"/>
      <c r="AG81" s="30">
        <f t="shared" si="20"/>
        <v>0</v>
      </c>
      <c r="AI81" s="4">
        <f t="shared" si="11"/>
        <v>0</v>
      </c>
      <c r="AJ81" s="4">
        <f t="shared" si="12"/>
        <v>0</v>
      </c>
      <c r="AK81" s="4">
        <f t="shared" si="13"/>
        <v>0</v>
      </c>
      <c r="AL81" s="4">
        <f t="shared" si="14"/>
        <v>1</v>
      </c>
      <c r="AM81" s="4">
        <f t="shared" si="15"/>
        <v>0</v>
      </c>
      <c r="AN81" s="4">
        <f t="shared" si="21"/>
        <v>0</v>
      </c>
      <c r="AO81" s="4">
        <f t="shared" si="16"/>
        <v>0</v>
      </c>
      <c r="AP81" s="4">
        <f t="shared" si="17"/>
        <v>0</v>
      </c>
      <c r="AQ81" s="4">
        <f t="shared" si="18"/>
        <v>0</v>
      </c>
      <c r="AR81" s="4">
        <f t="shared" si="19"/>
        <v>0</v>
      </c>
    </row>
    <row r="82" spans="1:44" x14ac:dyDescent="0.25">
      <c r="A82" s="29" t="s">
        <v>190</v>
      </c>
      <c r="B82" s="11"/>
      <c r="C82" s="7"/>
      <c r="D82" s="12"/>
      <c r="E82" s="8"/>
      <c r="F82" s="8"/>
      <c r="G82" s="8"/>
      <c r="H82" s="11"/>
      <c r="I82" s="7"/>
      <c r="J82" s="12"/>
      <c r="K82" s="11">
        <v>140</v>
      </c>
      <c r="L82" s="7" t="s">
        <v>12</v>
      </c>
      <c r="M82" s="13"/>
      <c r="N82" s="5"/>
      <c r="O82" s="7"/>
      <c r="P82" s="8"/>
      <c r="Q82" s="55"/>
      <c r="R82" s="8"/>
      <c r="S82" s="12"/>
      <c r="T82" s="11"/>
      <c r="U82" s="8"/>
      <c r="V82" s="12"/>
      <c r="W82" s="5"/>
      <c r="X82" s="8"/>
      <c r="Y82" s="8"/>
      <c r="Z82" s="55"/>
      <c r="AA82" s="8"/>
      <c r="AB82" s="12"/>
      <c r="AC82" s="55"/>
      <c r="AD82" s="8"/>
      <c r="AE82" s="12"/>
      <c r="AF82" s="40"/>
      <c r="AG82" s="30">
        <f t="shared" si="20"/>
        <v>0</v>
      </c>
      <c r="AI82" s="4">
        <f t="shared" si="11"/>
        <v>0</v>
      </c>
      <c r="AJ82" s="4">
        <f t="shared" si="12"/>
        <v>0</v>
      </c>
      <c r="AK82" s="4">
        <f t="shared" si="13"/>
        <v>0</v>
      </c>
      <c r="AL82" s="4">
        <f t="shared" si="14"/>
        <v>1</v>
      </c>
      <c r="AM82" s="4">
        <f t="shared" si="15"/>
        <v>0</v>
      </c>
      <c r="AN82" s="4">
        <f t="shared" si="21"/>
        <v>0</v>
      </c>
      <c r="AO82" s="4">
        <f t="shared" si="16"/>
        <v>0</v>
      </c>
      <c r="AP82" s="4">
        <f t="shared" si="17"/>
        <v>0</v>
      </c>
      <c r="AQ82" s="4">
        <f t="shared" si="18"/>
        <v>0</v>
      </c>
      <c r="AR82" s="4">
        <f t="shared" si="19"/>
        <v>0</v>
      </c>
    </row>
    <row r="83" spans="1:44" x14ac:dyDescent="0.25">
      <c r="A83" s="29" t="s">
        <v>191</v>
      </c>
      <c r="B83" s="11"/>
      <c r="C83" s="7"/>
      <c r="D83" s="12"/>
      <c r="E83" s="8"/>
      <c r="F83" s="8"/>
      <c r="G83" s="8"/>
      <c r="H83" s="11"/>
      <c r="I83" s="7"/>
      <c r="J83" s="12"/>
      <c r="K83" s="11">
        <v>1800</v>
      </c>
      <c r="L83" s="7" t="s">
        <v>12</v>
      </c>
      <c r="M83" s="13"/>
      <c r="N83" s="5"/>
      <c r="O83" s="7"/>
      <c r="P83" s="8"/>
      <c r="Q83" s="55"/>
      <c r="R83" s="8"/>
      <c r="S83" s="12"/>
      <c r="T83" s="11"/>
      <c r="U83" s="8"/>
      <c r="V83" s="12"/>
      <c r="W83" s="5"/>
      <c r="X83" s="8"/>
      <c r="Y83" s="8"/>
      <c r="Z83" s="55"/>
      <c r="AA83" s="8"/>
      <c r="AB83" s="12"/>
      <c r="AC83" s="55"/>
      <c r="AD83" s="8"/>
      <c r="AE83" s="12"/>
      <c r="AF83" s="40"/>
      <c r="AG83" s="30">
        <f t="shared" si="20"/>
        <v>0</v>
      </c>
      <c r="AI83" s="4">
        <f t="shared" si="11"/>
        <v>0</v>
      </c>
      <c r="AJ83" s="4">
        <f t="shared" si="12"/>
        <v>0</v>
      </c>
      <c r="AK83" s="4">
        <f t="shared" si="13"/>
        <v>0</v>
      </c>
      <c r="AL83" s="4">
        <f t="shared" si="14"/>
        <v>1</v>
      </c>
      <c r="AM83" s="4">
        <f t="shared" si="15"/>
        <v>0</v>
      </c>
      <c r="AN83" s="4">
        <f t="shared" si="21"/>
        <v>0</v>
      </c>
      <c r="AO83" s="4">
        <f t="shared" si="16"/>
        <v>0</v>
      </c>
      <c r="AP83" s="4">
        <f t="shared" si="17"/>
        <v>0</v>
      </c>
      <c r="AQ83" s="4">
        <f t="shared" si="18"/>
        <v>0</v>
      </c>
      <c r="AR83" s="4">
        <f t="shared" si="19"/>
        <v>0</v>
      </c>
    </row>
    <row r="84" spans="1:44" x14ac:dyDescent="0.25">
      <c r="A84" s="29" t="s">
        <v>192</v>
      </c>
      <c r="B84" s="11"/>
      <c r="C84" s="7"/>
      <c r="D84" s="12"/>
      <c r="E84" s="8"/>
      <c r="F84" s="8"/>
      <c r="G84" s="8"/>
      <c r="H84" s="11"/>
      <c r="I84" s="7"/>
      <c r="J84" s="12"/>
      <c r="K84" s="11">
        <v>190</v>
      </c>
      <c r="L84" s="7" t="s">
        <v>12</v>
      </c>
      <c r="M84" s="13"/>
      <c r="N84" s="5"/>
      <c r="O84" s="7"/>
      <c r="P84" s="8"/>
      <c r="Q84" s="55"/>
      <c r="R84" s="8"/>
      <c r="S84" s="12"/>
      <c r="T84" s="11"/>
      <c r="U84" s="8"/>
      <c r="V84" s="12"/>
      <c r="W84" s="5"/>
      <c r="X84" s="8"/>
      <c r="Y84" s="8"/>
      <c r="Z84" s="55"/>
      <c r="AA84" s="8"/>
      <c r="AB84" s="12"/>
      <c r="AC84" s="55"/>
      <c r="AD84" s="8"/>
      <c r="AE84" s="12"/>
      <c r="AF84" s="40"/>
      <c r="AG84" s="30">
        <f t="shared" si="20"/>
        <v>0</v>
      </c>
      <c r="AI84" s="4">
        <f t="shared" si="11"/>
        <v>0</v>
      </c>
      <c r="AJ84" s="4">
        <f t="shared" si="12"/>
        <v>0</v>
      </c>
      <c r="AK84" s="4">
        <f t="shared" si="13"/>
        <v>0</v>
      </c>
      <c r="AL84" s="4">
        <f t="shared" si="14"/>
        <v>1</v>
      </c>
      <c r="AM84" s="4">
        <f t="shared" si="15"/>
        <v>0</v>
      </c>
      <c r="AN84" s="4">
        <f t="shared" si="21"/>
        <v>0</v>
      </c>
      <c r="AO84" s="4">
        <f t="shared" si="16"/>
        <v>0</v>
      </c>
      <c r="AP84" s="4">
        <f t="shared" si="17"/>
        <v>0</v>
      </c>
      <c r="AQ84" s="4">
        <f t="shared" si="18"/>
        <v>0</v>
      </c>
      <c r="AR84" s="4">
        <f t="shared" si="19"/>
        <v>0</v>
      </c>
    </row>
    <row r="85" spans="1:44" x14ac:dyDescent="0.25">
      <c r="A85" s="29" t="s">
        <v>193</v>
      </c>
      <c r="B85" s="11"/>
      <c r="C85" s="7"/>
      <c r="D85" s="12"/>
      <c r="E85" s="8"/>
      <c r="F85" s="8"/>
      <c r="G85" s="8"/>
      <c r="H85" s="11"/>
      <c r="I85" s="7"/>
      <c r="J85" s="12"/>
      <c r="K85" s="11">
        <v>150</v>
      </c>
      <c r="L85" s="7" t="s">
        <v>12</v>
      </c>
      <c r="M85" s="13"/>
      <c r="N85" s="5"/>
      <c r="O85" s="7"/>
      <c r="P85" s="8"/>
      <c r="Q85" s="55"/>
      <c r="R85" s="8"/>
      <c r="S85" s="12"/>
      <c r="T85" s="11"/>
      <c r="U85" s="8"/>
      <c r="V85" s="12"/>
      <c r="W85" s="5"/>
      <c r="X85" s="8"/>
      <c r="Y85" s="8"/>
      <c r="Z85" s="55"/>
      <c r="AA85" s="8"/>
      <c r="AB85" s="12"/>
      <c r="AC85" s="55"/>
      <c r="AD85" s="8"/>
      <c r="AE85" s="12"/>
      <c r="AF85" s="40"/>
      <c r="AG85" s="30">
        <f t="shared" si="20"/>
        <v>0</v>
      </c>
      <c r="AI85" s="4">
        <f t="shared" si="11"/>
        <v>0</v>
      </c>
      <c r="AJ85" s="4">
        <f t="shared" si="12"/>
        <v>0</v>
      </c>
      <c r="AK85" s="4">
        <f t="shared" si="13"/>
        <v>0</v>
      </c>
      <c r="AL85" s="4">
        <f t="shared" si="14"/>
        <v>1</v>
      </c>
      <c r="AM85" s="4">
        <f t="shared" si="15"/>
        <v>0</v>
      </c>
      <c r="AN85" s="4">
        <f t="shared" si="21"/>
        <v>0</v>
      </c>
      <c r="AO85" s="4">
        <f t="shared" si="16"/>
        <v>0</v>
      </c>
      <c r="AP85" s="4">
        <f t="shared" si="17"/>
        <v>0</v>
      </c>
      <c r="AQ85" s="4">
        <f t="shared" si="18"/>
        <v>0</v>
      </c>
      <c r="AR85" s="4">
        <f t="shared" si="19"/>
        <v>0</v>
      </c>
    </row>
    <row r="86" spans="1:44" x14ac:dyDescent="0.25">
      <c r="A86" s="29" t="s">
        <v>194</v>
      </c>
      <c r="B86" s="11"/>
      <c r="C86" s="7"/>
      <c r="D86" s="12"/>
      <c r="E86" s="8"/>
      <c r="F86" s="8"/>
      <c r="G86" s="8"/>
      <c r="H86" s="11"/>
      <c r="I86" s="7"/>
      <c r="J86" s="12"/>
      <c r="K86" s="11">
        <v>550</v>
      </c>
      <c r="L86" s="7" t="s">
        <v>12</v>
      </c>
      <c r="M86" s="13"/>
      <c r="N86" s="5"/>
      <c r="O86" s="7"/>
      <c r="P86" s="8"/>
      <c r="Q86" s="55"/>
      <c r="R86" s="8"/>
      <c r="S86" s="12"/>
      <c r="T86" s="11"/>
      <c r="U86" s="8"/>
      <c r="V86" s="12"/>
      <c r="W86" s="5"/>
      <c r="X86" s="8"/>
      <c r="Y86" s="8"/>
      <c r="Z86" s="55"/>
      <c r="AA86" s="8"/>
      <c r="AB86" s="12"/>
      <c r="AC86" s="55"/>
      <c r="AD86" s="8"/>
      <c r="AE86" s="12"/>
      <c r="AF86" s="40"/>
      <c r="AG86" s="30">
        <f t="shared" si="20"/>
        <v>0</v>
      </c>
      <c r="AI86" s="4">
        <f t="shared" si="11"/>
        <v>0</v>
      </c>
      <c r="AJ86" s="4">
        <f t="shared" si="12"/>
        <v>0</v>
      </c>
      <c r="AK86" s="4">
        <f t="shared" si="13"/>
        <v>0</v>
      </c>
      <c r="AL86" s="4">
        <f t="shared" si="14"/>
        <v>1</v>
      </c>
      <c r="AM86" s="4">
        <f t="shared" si="15"/>
        <v>0</v>
      </c>
      <c r="AN86" s="4">
        <f t="shared" si="21"/>
        <v>0</v>
      </c>
      <c r="AO86" s="4">
        <f t="shared" si="16"/>
        <v>0</v>
      </c>
      <c r="AP86" s="4">
        <f t="shared" si="17"/>
        <v>0</v>
      </c>
      <c r="AQ86" s="4">
        <f t="shared" si="18"/>
        <v>0</v>
      </c>
      <c r="AR86" s="4">
        <f t="shared" si="19"/>
        <v>0</v>
      </c>
    </row>
    <row r="87" spans="1:44" x14ac:dyDescent="0.25">
      <c r="A87" s="29" t="s">
        <v>195</v>
      </c>
      <c r="B87" s="11"/>
      <c r="C87" s="7"/>
      <c r="D87" s="12"/>
      <c r="E87" s="8"/>
      <c r="F87" s="8"/>
      <c r="G87" s="8"/>
      <c r="H87" s="11"/>
      <c r="I87" s="7"/>
      <c r="J87" s="12"/>
      <c r="K87" s="11">
        <v>270</v>
      </c>
      <c r="L87" s="7" t="s">
        <v>12</v>
      </c>
      <c r="M87" s="13"/>
      <c r="N87" s="5"/>
      <c r="O87" s="7"/>
      <c r="P87" s="8"/>
      <c r="Q87" s="55"/>
      <c r="R87" s="8"/>
      <c r="S87" s="12"/>
      <c r="T87" s="11"/>
      <c r="U87" s="8"/>
      <c r="V87" s="12"/>
      <c r="W87" s="5"/>
      <c r="X87" s="8"/>
      <c r="Y87" s="8"/>
      <c r="Z87" s="55"/>
      <c r="AA87" s="8"/>
      <c r="AB87" s="12"/>
      <c r="AC87" s="55"/>
      <c r="AD87" s="8"/>
      <c r="AE87" s="12"/>
      <c r="AF87" s="40"/>
      <c r="AG87" s="30">
        <f t="shared" si="20"/>
        <v>0</v>
      </c>
      <c r="AI87" s="4">
        <f t="shared" si="11"/>
        <v>0</v>
      </c>
      <c r="AJ87" s="4">
        <f t="shared" si="12"/>
        <v>0</v>
      </c>
      <c r="AK87" s="4">
        <f t="shared" si="13"/>
        <v>0</v>
      </c>
      <c r="AL87" s="4">
        <f t="shared" si="14"/>
        <v>1</v>
      </c>
      <c r="AM87" s="4">
        <f t="shared" si="15"/>
        <v>0</v>
      </c>
      <c r="AN87" s="4">
        <f t="shared" si="21"/>
        <v>0</v>
      </c>
      <c r="AO87" s="4">
        <f t="shared" si="16"/>
        <v>0</v>
      </c>
      <c r="AP87" s="4">
        <f t="shared" si="17"/>
        <v>0</v>
      </c>
      <c r="AQ87" s="4">
        <f t="shared" si="18"/>
        <v>0</v>
      </c>
      <c r="AR87" s="4">
        <f t="shared" si="19"/>
        <v>0</v>
      </c>
    </row>
    <row r="88" spans="1:44" x14ac:dyDescent="0.25">
      <c r="A88" s="29" t="s">
        <v>196</v>
      </c>
      <c r="B88" s="11"/>
      <c r="C88" s="7"/>
      <c r="D88" s="12"/>
      <c r="E88" s="8"/>
      <c r="F88" s="8"/>
      <c r="G88" s="8"/>
      <c r="H88" s="11"/>
      <c r="I88" s="7"/>
      <c r="J88" s="12"/>
      <c r="K88" s="11">
        <v>210</v>
      </c>
      <c r="L88" s="7" t="s">
        <v>12</v>
      </c>
      <c r="M88" s="13"/>
      <c r="N88" s="5"/>
      <c r="O88" s="7"/>
      <c r="P88" s="8"/>
      <c r="Q88" s="55"/>
      <c r="R88" s="8"/>
      <c r="S88" s="12"/>
      <c r="T88" s="11"/>
      <c r="U88" s="8"/>
      <c r="V88" s="12"/>
      <c r="W88" s="5"/>
      <c r="X88" s="8"/>
      <c r="Y88" s="8"/>
      <c r="Z88" s="55"/>
      <c r="AA88" s="8"/>
      <c r="AB88" s="12"/>
      <c r="AC88" s="55"/>
      <c r="AD88" s="8"/>
      <c r="AE88" s="12"/>
      <c r="AF88" s="40"/>
      <c r="AG88" s="30">
        <f t="shared" si="20"/>
        <v>0</v>
      </c>
      <c r="AI88" s="4">
        <f t="shared" si="11"/>
        <v>0</v>
      </c>
      <c r="AJ88" s="4">
        <f t="shared" si="12"/>
        <v>0</v>
      </c>
      <c r="AK88" s="4">
        <f t="shared" si="13"/>
        <v>0</v>
      </c>
      <c r="AL88" s="4">
        <f t="shared" si="14"/>
        <v>1</v>
      </c>
      <c r="AM88" s="4">
        <f t="shared" si="15"/>
        <v>0</v>
      </c>
      <c r="AN88" s="4">
        <f t="shared" si="21"/>
        <v>0</v>
      </c>
      <c r="AO88" s="4">
        <f t="shared" si="16"/>
        <v>0</v>
      </c>
      <c r="AP88" s="4">
        <f t="shared" si="17"/>
        <v>0</v>
      </c>
      <c r="AQ88" s="4">
        <f t="shared" si="18"/>
        <v>0</v>
      </c>
      <c r="AR88" s="4">
        <f t="shared" si="19"/>
        <v>0</v>
      </c>
    </row>
    <row r="89" spans="1:44" x14ac:dyDescent="0.25">
      <c r="A89" s="29" t="s">
        <v>197</v>
      </c>
      <c r="B89" s="11"/>
      <c r="C89" s="7"/>
      <c r="D89" s="12"/>
      <c r="E89" s="8"/>
      <c r="F89" s="8"/>
      <c r="G89" s="8"/>
      <c r="H89" s="11"/>
      <c r="I89" s="7"/>
      <c r="J89" s="12"/>
      <c r="K89" s="11">
        <v>195</v>
      </c>
      <c r="L89" s="7" t="s">
        <v>12</v>
      </c>
      <c r="M89" s="13"/>
      <c r="N89" s="5"/>
      <c r="O89" s="7"/>
      <c r="P89" s="8"/>
      <c r="Q89" s="55"/>
      <c r="R89" s="8"/>
      <c r="S89" s="12"/>
      <c r="T89" s="11"/>
      <c r="U89" s="8"/>
      <c r="V89" s="12"/>
      <c r="W89" s="5"/>
      <c r="X89" s="8"/>
      <c r="Y89" s="8"/>
      <c r="Z89" s="55"/>
      <c r="AA89" s="8"/>
      <c r="AB89" s="12"/>
      <c r="AC89" s="55"/>
      <c r="AD89" s="8"/>
      <c r="AE89" s="12"/>
      <c r="AF89" s="40"/>
      <c r="AG89" s="30">
        <f t="shared" si="20"/>
        <v>0</v>
      </c>
      <c r="AI89" s="4">
        <f t="shared" si="11"/>
        <v>0</v>
      </c>
      <c r="AJ89" s="4">
        <f t="shared" si="12"/>
        <v>0</v>
      </c>
      <c r="AK89" s="4">
        <f t="shared" si="13"/>
        <v>0</v>
      </c>
      <c r="AL89" s="4">
        <f t="shared" si="14"/>
        <v>1</v>
      </c>
      <c r="AM89" s="4">
        <f t="shared" si="15"/>
        <v>0</v>
      </c>
      <c r="AN89" s="4">
        <f t="shared" si="21"/>
        <v>0</v>
      </c>
      <c r="AO89" s="4">
        <f t="shared" si="16"/>
        <v>0</v>
      </c>
      <c r="AP89" s="4">
        <f t="shared" si="17"/>
        <v>0</v>
      </c>
      <c r="AQ89" s="4">
        <f t="shared" si="18"/>
        <v>0</v>
      </c>
      <c r="AR89" s="4">
        <f t="shared" si="19"/>
        <v>0</v>
      </c>
    </row>
    <row r="90" spans="1:44" x14ac:dyDescent="0.25">
      <c r="A90" s="29" t="s">
        <v>198</v>
      </c>
      <c r="B90" s="11"/>
      <c r="C90" s="7"/>
      <c r="D90" s="12"/>
      <c r="E90" s="8"/>
      <c r="F90" s="8"/>
      <c r="G90" s="8"/>
      <c r="H90" s="11"/>
      <c r="I90" s="7"/>
      <c r="J90" s="12"/>
      <c r="K90" s="11"/>
      <c r="L90" s="7"/>
      <c r="M90" s="12"/>
      <c r="N90" s="5"/>
      <c r="O90" s="7"/>
      <c r="P90" s="8"/>
      <c r="Q90" s="55"/>
      <c r="R90" s="8"/>
      <c r="S90" s="12"/>
      <c r="T90" s="11"/>
      <c r="U90" s="8"/>
      <c r="V90" s="12"/>
      <c r="W90" s="5">
        <v>320</v>
      </c>
      <c r="X90" s="7" t="s">
        <v>12</v>
      </c>
      <c r="Y90" s="13"/>
      <c r="Z90" s="55"/>
      <c r="AA90" s="8"/>
      <c r="AB90" s="12"/>
      <c r="AC90" s="55"/>
      <c r="AD90" s="8"/>
      <c r="AE90" s="12"/>
      <c r="AF90" s="40"/>
      <c r="AG90" s="30">
        <f t="shared" si="20"/>
        <v>0</v>
      </c>
      <c r="AI90" s="4">
        <f t="shared" si="11"/>
        <v>0</v>
      </c>
      <c r="AJ90" s="4">
        <f t="shared" si="12"/>
        <v>0</v>
      </c>
      <c r="AK90" s="4">
        <f t="shared" si="13"/>
        <v>0</v>
      </c>
      <c r="AL90" s="4">
        <f t="shared" si="14"/>
        <v>0</v>
      </c>
      <c r="AM90" s="4">
        <f t="shared" si="15"/>
        <v>0</v>
      </c>
      <c r="AN90" s="4">
        <f t="shared" si="21"/>
        <v>0</v>
      </c>
      <c r="AO90" s="4">
        <f t="shared" si="16"/>
        <v>0</v>
      </c>
      <c r="AP90" s="4">
        <f t="shared" si="17"/>
        <v>1</v>
      </c>
      <c r="AQ90" s="4">
        <f t="shared" si="18"/>
        <v>0</v>
      </c>
      <c r="AR90" s="4">
        <f t="shared" si="19"/>
        <v>0</v>
      </c>
    </row>
    <row r="91" spans="1:44" x14ac:dyDescent="0.25">
      <c r="A91" s="29" t="s">
        <v>199</v>
      </c>
      <c r="B91" s="11"/>
      <c r="C91" s="7"/>
      <c r="D91" s="12"/>
      <c r="E91" s="8"/>
      <c r="F91" s="8"/>
      <c r="G91" s="8"/>
      <c r="H91" s="11">
        <v>135</v>
      </c>
      <c r="I91" s="7" t="s">
        <v>12</v>
      </c>
      <c r="J91" s="13"/>
      <c r="K91" s="11"/>
      <c r="L91" s="7"/>
      <c r="M91" s="12"/>
      <c r="N91" s="5"/>
      <c r="O91" s="7"/>
      <c r="P91" s="8"/>
      <c r="Q91" s="55"/>
      <c r="R91" s="8"/>
      <c r="S91" s="12"/>
      <c r="T91" s="11"/>
      <c r="U91" s="8"/>
      <c r="V91" s="12"/>
      <c r="W91" s="5"/>
      <c r="X91" s="8"/>
      <c r="Y91" s="8"/>
      <c r="Z91" s="55"/>
      <c r="AA91" s="8"/>
      <c r="AB91" s="12"/>
      <c r="AC91" s="55"/>
      <c r="AD91" s="8"/>
      <c r="AE91" s="12"/>
      <c r="AF91" s="40"/>
      <c r="AG91" s="30">
        <f t="shared" si="20"/>
        <v>0</v>
      </c>
      <c r="AI91" s="4">
        <f t="shared" si="11"/>
        <v>0</v>
      </c>
      <c r="AJ91" s="4">
        <f t="shared" si="12"/>
        <v>0</v>
      </c>
      <c r="AK91" s="4">
        <f t="shared" si="13"/>
        <v>1</v>
      </c>
      <c r="AL91" s="4">
        <f t="shared" si="14"/>
        <v>0</v>
      </c>
      <c r="AM91" s="4">
        <f t="shared" si="15"/>
        <v>0</v>
      </c>
      <c r="AN91" s="4">
        <f t="shared" si="21"/>
        <v>0</v>
      </c>
      <c r="AO91" s="4">
        <f t="shared" si="16"/>
        <v>0</v>
      </c>
      <c r="AP91" s="4">
        <f t="shared" si="17"/>
        <v>0</v>
      </c>
      <c r="AQ91" s="4">
        <f t="shared" si="18"/>
        <v>0</v>
      </c>
      <c r="AR91" s="4">
        <f t="shared" si="19"/>
        <v>0</v>
      </c>
    </row>
    <row r="92" spans="1:44" x14ac:dyDescent="0.25">
      <c r="A92" s="29" t="s">
        <v>200</v>
      </c>
      <c r="B92" s="11"/>
      <c r="C92" s="7"/>
      <c r="D92" s="12"/>
      <c r="E92" s="8"/>
      <c r="F92" s="8"/>
      <c r="G92" s="8"/>
      <c r="H92" s="11"/>
      <c r="I92" s="7"/>
      <c r="J92" s="12"/>
      <c r="K92" s="11">
        <v>2100</v>
      </c>
      <c r="L92" s="7" t="s">
        <v>12</v>
      </c>
      <c r="M92" s="13"/>
      <c r="N92" s="5"/>
      <c r="O92" s="7"/>
      <c r="P92" s="8"/>
      <c r="Q92" s="55"/>
      <c r="R92" s="8"/>
      <c r="S92" s="12"/>
      <c r="T92" s="11"/>
      <c r="U92" s="8"/>
      <c r="V92" s="12"/>
      <c r="W92" s="5"/>
      <c r="X92" s="8"/>
      <c r="Y92" s="8"/>
      <c r="Z92" s="55"/>
      <c r="AA92" s="8"/>
      <c r="AB92" s="12"/>
      <c r="AC92" s="55"/>
      <c r="AD92" s="8"/>
      <c r="AE92" s="12"/>
      <c r="AF92" s="40"/>
      <c r="AG92" s="30">
        <f t="shared" si="20"/>
        <v>0</v>
      </c>
      <c r="AI92" s="4">
        <f t="shared" si="11"/>
        <v>0</v>
      </c>
      <c r="AJ92" s="4">
        <f t="shared" si="12"/>
        <v>0</v>
      </c>
      <c r="AK92" s="4">
        <f t="shared" si="13"/>
        <v>0</v>
      </c>
      <c r="AL92" s="4">
        <f t="shared" si="14"/>
        <v>1</v>
      </c>
      <c r="AM92" s="4">
        <f t="shared" si="15"/>
        <v>0</v>
      </c>
      <c r="AN92" s="4">
        <f t="shared" si="21"/>
        <v>0</v>
      </c>
      <c r="AO92" s="4">
        <f t="shared" si="16"/>
        <v>0</v>
      </c>
      <c r="AP92" s="4">
        <f t="shared" si="17"/>
        <v>0</v>
      </c>
      <c r="AQ92" s="4">
        <f t="shared" si="18"/>
        <v>0</v>
      </c>
      <c r="AR92" s="4">
        <f t="shared" si="19"/>
        <v>0</v>
      </c>
    </row>
    <row r="93" spans="1:44" x14ac:dyDescent="0.25">
      <c r="A93" s="29" t="s">
        <v>201</v>
      </c>
      <c r="B93" s="11"/>
      <c r="C93" s="7"/>
      <c r="D93" s="12"/>
      <c r="E93" s="8"/>
      <c r="F93" s="8"/>
      <c r="G93" s="8"/>
      <c r="H93" s="11"/>
      <c r="I93" s="7"/>
      <c r="J93" s="12"/>
      <c r="K93" s="11">
        <v>400</v>
      </c>
      <c r="L93" s="7" t="s">
        <v>12</v>
      </c>
      <c r="M93" s="13"/>
      <c r="N93" s="5"/>
      <c r="O93" s="7"/>
      <c r="P93" s="8"/>
      <c r="Q93" s="55"/>
      <c r="R93" s="8"/>
      <c r="S93" s="12"/>
      <c r="T93" s="11"/>
      <c r="U93" s="8"/>
      <c r="V93" s="12"/>
      <c r="W93" s="5"/>
      <c r="X93" s="8"/>
      <c r="Y93" s="8"/>
      <c r="Z93" s="55"/>
      <c r="AA93" s="8"/>
      <c r="AB93" s="12"/>
      <c r="AC93" s="55"/>
      <c r="AD93" s="8"/>
      <c r="AE93" s="12"/>
      <c r="AF93" s="40"/>
      <c r="AG93" s="30">
        <f t="shared" si="20"/>
        <v>0</v>
      </c>
      <c r="AI93" s="4">
        <f t="shared" si="11"/>
        <v>0</v>
      </c>
      <c r="AJ93" s="4">
        <f t="shared" si="12"/>
        <v>0</v>
      </c>
      <c r="AK93" s="4">
        <f t="shared" si="13"/>
        <v>0</v>
      </c>
      <c r="AL93" s="4">
        <f t="shared" si="14"/>
        <v>1</v>
      </c>
      <c r="AM93" s="4">
        <f t="shared" si="15"/>
        <v>0</v>
      </c>
      <c r="AN93" s="4">
        <f t="shared" si="21"/>
        <v>0</v>
      </c>
      <c r="AO93" s="4">
        <f t="shared" si="16"/>
        <v>0</v>
      </c>
      <c r="AP93" s="4">
        <f t="shared" si="17"/>
        <v>0</v>
      </c>
      <c r="AQ93" s="4">
        <f t="shared" si="18"/>
        <v>0</v>
      </c>
      <c r="AR93" s="4">
        <f t="shared" si="19"/>
        <v>0</v>
      </c>
    </row>
    <row r="94" spans="1:44" x14ac:dyDescent="0.25">
      <c r="A94" s="29" t="s">
        <v>202</v>
      </c>
      <c r="B94" s="11"/>
      <c r="C94" s="7"/>
      <c r="D94" s="12"/>
      <c r="E94" s="8"/>
      <c r="F94" s="8"/>
      <c r="G94" s="8"/>
      <c r="H94" s="11"/>
      <c r="I94" s="7"/>
      <c r="J94" s="12"/>
      <c r="K94" s="11">
        <v>1550</v>
      </c>
      <c r="L94" s="7" t="s">
        <v>12</v>
      </c>
      <c r="M94" s="13"/>
      <c r="N94" s="5"/>
      <c r="O94" s="7"/>
      <c r="P94" s="8"/>
      <c r="Q94" s="55"/>
      <c r="R94" s="8"/>
      <c r="S94" s="12"/>
      <c r="T94" s="11"/>
      <c r="U94" s="8"/>
      <c r="V94" s="12"/>
      <c r="W94" s="5"/>
      <c r="X94" s="8"/>
      <c r="Y94" s="8"/>
      <c r="Z94" s="55"/>
      <c r="AA94" s="8"/>
      <c r="AB94" s="12"/>
      <c r="AC94" s="55"/>
      <c r="AD94" s="8"/>
      <c r="AE94" s="12"/>
      <c r="AF94" s="40"/>
      <c r="AG94" s="30">
        <f t="shared" si="20"/>
        <v>0</v>
      </c>
      <c r="AI94" s="4">
        <f t="shared" si="11"/>
        <v>0</v>
      </c>
      <c r="AJ94" s="4">
        <f t="shared" si="12"/>
        <v>0</v>
      </c>
      <c r="AK94" s="4">
        <f t="shared" si="13"/>
        <v>0</v>
      </c>
      <c r="AL94" s="4">
        <f t="shared" si="14"/>
        <v>1</v>
      </c>
      <c r="AM94" s="4">
        <f t="shared" si="15"/>
        <v>0</v>
      </c>
      <c r="AN94" s="4">
        <f t="shared" si="21"/>
        <v>0</v>
      </c>
      <c r="AO94" s="4">
        <f t="shared" si="16"/>
        <v>0</v>
      </c>
      <c r="AP94" s="4">
        <f t="shared" si="17"/>
        <v>0</v>
      </c>
      <c r="AQ94" s="4">
        <f t="shared" si="18"/>
        <v>0</v>
      </c>
      <c r="AR94" s="4">
        <f t="shared" si="19"/>
        <v>0</v>
      </c>
    </row>
    <row r="95" spans="1:44" x14ac:dyDescent="0.25">
      <c r="A95" s="29" t="s">
        <v>203</v>
      </c>
      <c r="B95" s="11"/>
      <c r="C95" s="7"/>
      <c r="D95" s="12"/>
      <c r="E95" s="8"/>
      <c r="F95" s="8"/>
      <c r="G95" s="8"/>
      <c r="H95" s="11">
        <v>135</v>
      </c>
      <c r="I95" s="7" t="s">
        <v>12</v>
      </c>
      <c r="J95" s="13"/>
      <c r="K95" s="11">
        <v>75</v>
      </c>
      <c r="L95" s="7" t="s">
        <v>12</v>
      </c>
      <c r="M95" s="13"/>
      <c r="N95" s="5"/>
      <c r="O95" s="7"/>
      <c r="P95" s="8"/>
      <c r="Q95" s="55"/>
      <c r="R95" s="8"/>
      <c r="S95" s="12"/>
      <c r="T95" s="11"/>
      <c r="U95" s="8"/>
      <c r="V95" s="12"/>
      <c r="W95" s="5"/>
      <c r="X95" s="8"/>
      <c r="Y95" s="8"/>
      <c r="Z95" s="55"/>
      <c r="AA95" s="8"/>
      <c r="AB95" s="12"/>
      <c r="AC95" s="55"/>
      <c r="AD95" s="8"/>
      <c r="AE95" s="12"/>
      <c r="AF95" s="40"/>
      <c r="AG95" s="30">
        <f t="shared" si="20"/>
        <v>0</v>
      </c>
      <c r="AI95" s="4">
        <f t="shared" si="11"/>
        <v>0</v>
      </c>
      <c r="AJ95" s="4">
        <f t="shared" si="12"/>
        <v>0</v>
      </c>
      <c r="AK95" s="4">
        <f t="shared" si="13"/>
        <v>1</v>
      </c>
      <c r="AL95" s="4">
        <f t="shared" si="14"/>
        <v>1</v>
      </c>
      <c r="AM95" s="4">
        <f t="shared" si="15"/>
        <v>0</v>
      </c>
      <c r="AN95" s="4">
        <f t="shared" si="21"/>
        <v>0</v>
      </c>
      <c r="AO95" s="4">
        <f t="shared" si="16"/>
        <v>0</v>
      </c>
      <c r="AP95" s="4">
        <f t="shared" si="17"/>
        <v>0</v>
      </c>
      <c r="AQ95" s="4">
        <f t="shared" si="18"/>
        <v>0</v>
      </c>
      <c r="AR95" s="4">
        <f t="shared" si="19"/>
        <v>0</v>
      </c>
    </row>
    <row r="96" spans="1:44" x14ac:dyDescent="0.25">
      <c r="A96" s="29" t="s">
        <v>204</v>
      </c>
      <c r="B96" s="11"/>
      <c r="C96" s="7"/>
      <c r="D96" s="12"/>
      <c r="E96" s="8"/>
      <c r="F96" s="8"/>
      <c r="G96" s="8"/>
      <c r="H96" s="11"/>
      <c r="I96" s="7"/>
      <c r="J96" s="12"/>
      <c r="K96" s="11">
        <v>180</v>
      </c>
      <c r="L96" s="7" t="s">
        <v>12</v>
      </c>
      <c r="M96" s="13"/>
      <c r="N96" s="5"/>
      <c r="O96" s="7"/>
      <c r="P96" s="8"/>
      <c r="Q96" s="55"/>
      <c r="R96" s="8"/>
      <c r="S96" s="12"/>
      <c r="T96" s="11"/>
      <c r="U96" s="8"/>
      <c r="V96" s="12"/>
      <c r="W96" s="5"/>
      <c r="X96" s="8"/>
      <c r="Y96" s="8"/>
      <c r="Z96" s="55"/>
      <c r="AA96" s="8"/>
      <c r="AB96" s="12"/>
      <c r="AC96" s="55"/>
      <c r="AD96" s="8"/>
      <c r="AE96" s="12"/>
      <c r="AF96" s="40"/>
      <c r="AG96" s="30">
        <f t="shared" si="20"/>
        <v>0</v>
      </c>
      <c r="AI96" s="4">
        <f t="shared" si="11"/>
        <v>0</v>
      </c>
      <c r="AJ96" s="4">
        <f t="shared" si="12"/>
        <v>0</v>
      </c>
      <c r="AK96" s="4">
        <f t="shared" si="13"/>
        <v>0</v>
      </c>
      <c r="AL96" s="4">
        <f t="shared" si="14"/>
        <v>1</v>
      </c>
      <c r="AM96" s="4">
        <f t="shared" si="15"/>
        <v>0</v>
      </c>
      <c r="AN96" s="4">
        <f t="shared" si="21"/>
        <v>0</v>
      </c>
      <c r="AO96" s="4">
        <f t="shared" si="16"/>
        <v>0</v>
      </c>
      <c r="AP96" s="4">
        <f t="shared" si="17"/>
        <v>0</v>
      </c>
      <c r="AQ96" s="4">
        <f t="shared" si="18"/>
        <v>0</v>
      </c>
      <c r="AR96" s="4">
        <f t="shared" si="19"/>
        <v>0</v>
      </c>
    </row>
    <row r="97" spans="1:44" x14ac:dyDescent="0.25">
      <c r="A97" s="29" t="s">
        <v>205</v>
      </c>
      <c r="B97" s="11"/>
      <c r="C97" s="7"/>
      <c r="D97" s="12"/>
      <c r="E97" s="8"/>
      <c r="F97" s="8"/>
      <c r="G97" s="8"/>
      <c r="H97" s="11"/>
      <c r="I97" s="7"/>
      <c r="J97" s="12"/>
      <c r="K97" s="11">
        <v>85</v>
      </c>
      <c r="L97" s="7" t="s">
        <v>12</v>
      </c>
      <c r="M97" s="13"/>
      <c r="N97" s="5"/>
      <c r="O97" s="7"/>
      <c r="P97" s="8"/>
      <c r="Q97" s="55"/>
      <c r="R97" s="8"/>
      <c r="S97" s="12"/>
      <c r="T97" s="11"/>
      <c r="U97" s="8"/>
      <c r="V97" s="12"/>
      <c r="W97" s="5"/>
      <c r="X97" s="8"/>
      <c r="Y97" s="8"/>
      <c r="Z97" s="55"/>
      <c r="AA97" s="8"/>
      <c r="AB97" s="12"/>
      <c r="AC97" s="55"/>
      <c r="AD97" s="8"/>
      <c r="AE97" s="12"/>
      <c r="AF97" s="40"/>
      <c r="AG97" s="30">
        <f t="shared" si="20"/>
        <v>0</v>
      </c>
      <c r="AI97" s="4">
        <f t="shared" si="11"/>
        <v>0</v>
      </c>
      <c r="AJ97" s="4">
        <f t="shared" si="12"/>
        <v>0</v>
      </c>
      <c r="AK97" s="4">
        <f t="shared" si="13"/>
        <v>0</v>
      </c>
      <c r="AL97" s="4">
        <f t="shared" si="14"/>
        <v>1</v>
      </c>
      <c r="AM97" s="4">
        <f t="shared" si="15"/>
        <v>0</v>
      </c>
      <c r="AN97" s="4">
        <f t="shared" si="21"/>
        <v>0</v>
      </c>
      <c r="AO97" s="4">
        <f t="shared" si="16"/>
        <v>0</v>
      </c>
      <c r="AP97" s="4">
        <f t="shared" si="17"/>
        <v>0</v>
      </c>
      <c r="AQ97" s="4">
        <f t="shared" si="18"/>
        <v>0</v>
      </c>
      <c r="AR97" s="4">
        <f t="shared" si="19"/>
        <v>0</v>
      </c>
    </row>
    <row r="98" spans="1:44" x14ac:dyDescent="0.25">
      <c r="A98" s="29" t="s">
        <v>206</v>
      </c>
      <c r="B98" s="11"/>
      <c r="C98" s="7"/>
      <c r="D98" s="12"/>
      <c r="E98" s="8"/>
      <c r="F98" s="8"/>
      <c r="G98" s="8"/>
      <c r="H98" s="11"/>
      <c r="I98" s="7"/>
      <c r="J98" s="12"/>
      <c r="K98" s="11"/>
      <c r="L98" s="7"/>
      <c r="M98" s="12"/>
      <c r="N98" s="5"/>
      <c r="O98" s="7"/>
      <c r="P98" s="8"/>
      <c r="Q98" s="55"/>
      <c r="R98" s="8"/>
      <c r="S98" s="12"/>
      <c r="T98" s="11"/>
      <c r="U98" s="8"/>
      <c r="V98" s="12"/>
      <c r="W98" s="5"/>
      <c r="X98" s="8"/>
      <c r="Y98" s="8"/>
      <c r="Z98" s="55"/>
      <c r="AA98" s="8"/>
      <c r="AB98" s="12"/>
      <c r="AC98" s="55"/>
      <c r="AD98" s="8"/>
      <c r="AE98" s="12"/>
      <c r="AF98" s="40"/>
      <c r="AG98" s="30">
        <f t="shared" si="20"/>
        <v>0</v>
      </c>
      <c r="AI98" s="4">
        <f t="shared" si="11"/>
        <v>0</v>
      </c>
      <c r="AJ98" s="4">
        <f t="shared" si="12"/>
        <v>0</v>
      </c>
      <c r="AK98" s="4">
        <f t="shared" si="13"/>
        <v>0</v>
      </c>
      <c r="AL98" s="4">
        <f t="shared" si="14"/>
        <v>0</v>
      </c>
      <c r="AM98" s="4">
        <f t="shared" si="15"/>
        <v>0</v>
      </c>
      <c r="AN98" s="4">
        <f t="shared" si="21"/>
        <v>0</v>
      </c>
      <c r="AO98" s="4">
        <f t="shared" si="16"/>
        <v>0</v>
      </c>
      <c r="AP98" s="4">
        <f t="shared" si="17"/>
        <v>0</v>
      </c>
      <c r="AQ98" s="4">
        <f t="shared" si="18"/>
        <v>0</v>
      </c>
      <c r="AR98" s="4">
        <f t="shared" si="19"/>
        <v>0</v>
      </c>
    </row>
    <row r="99" spans="1:44" x14ac:dyDescent="0.25">
      <c r="A99" s="29" t="s">
        <v>207</v>
      </c>
      <c r="B99" s="11"/>
      <c r="C99" s="7"/>
      <c r="D99" s="12"/>
      <c r="E99" s="8"/>
      <c r="F99" s="8"/>
      <c r="G99" s="8"/>
      <c r="H99" s="11"/>
      <c r="I99" s="7"/>
      <c r="J99" s="12"/>
      <c r="K99" s="11">
        <v>1300</v>
      </c>
      <c r="L99" s="7" t="s">
        <v>12</v>
      </c>
      <c r="M99" s="13"/>
      <c r="N99" s="5"/>
      <c r="O99" s="7"/>
      <c r="P99" s="8"/>
      <c r="Q99" s="55"/>
      <c r="R99" s="8"/>
      <c r="S99" s="12"/>
      <c r="T99" s="11"/>
      <c r="U99" s="8"/>
      <c r="V99" s="12"/>
      <c r="W99" s="5"/>
      <c r="X99" s="8"/>
      <c r="Y99" s="8"/>
      <c r="Z99" s="55"/>
      <c r="AA99" s="8"/>
      <c r="AB99" s="12"/>
      <c r="AC99" s="55"/>
      <c r="AD99" s="8"/>
      <c r="AE99" s="12"/>
      <c r="AF99" s="40"/>
      <c r="AG99" s="30">
        <f t="shared" si="20"/>
        <v>0</v>
      </c>
      <c r="AI99" s="4">
        <f t="shared" si="11"/>
        <v>0</v>
      </c>
      <c r="AJ99" s="4">
        <f t="shared" si="12"/>
        <v>0</v>
      </c>
      <c r="AK99" s="4">
        <f t="shared" si="13"/>
        <v>0</v>
      </c>
      <c r="AL99" s="4">
        <f t="shared" si="14"/>
        <v>1</v>
      </c>
      <c r="AM99" s="4">
        <f t="shared" si="15"/>
        <v>0</v>
      </c>
      <c r="AN99" s="4">
        <f t="shared" si="21"/>
        <v>0</v>
      </c>
      <c r="AO99" s="4">
        <f t="shared" si="16"/>
        <v>0</v>
      </c>
      <c r="AP99" s="4">
        <f t="shared" si="17"/>
        <v>0</v>
      </c>
      <c r="AQ99" s="4">
        <f t="shared" si="18"/>
        <v>0</v>
      </c>
      <c r="AR99" s="4">
        <f t="shared" si="19"/>
        <v>0</v>
      </c>
    </row>
    <row r="100" spans="1:44" x14ac:dyDescent="0.25">
      <c r="A100" s="29" t="s">
        <v>208</v>
      </c>
      <c r="B100" s="11"/>
      <c r="C100" s="7"/>
      <c r="D100" s="12"/>
      <c r="E100" s="8"/>
      <c r="F100" s="8"/>
      <c r="G100" s="8"/>
      <c r="H100" s="11"/>
      <c r="I100" s="7"/>
      <c r="J100" s="12"/>
      <c r="K100" s="11">
        <v>1200</v>
      </c>
      <c r="L100" s="7" t="s">
        <v>12</v>
      </c>
      <c r="M100" s="13"/>
      <c r="N100" s="5"/>
      <c r="O100" s="7"/>
      <c r="P100" s="8"/>
      <c r="Q100" s="55"/>
      <c r="R100" s="8"/>
      <c r="S100" s="12"/>
      <c r="T100" s="11"/>
      <c r="U100" s="8"/>
      <c r="V100" s="12"/>
      <c r="W100" s="5"/>
      <c r="X100" s="8"/>
      <c r="Y100" s="8"/>
      <c r="Z100" s="55"/>
      <c r="AA100" s="8"/>
      <c r="AB100" s="12"/>
      <c r="AC100" s="55"/>
      <c r="AD100" s="8"/>
      <c r="AE100" s="12"/>
      <c r="AF100" s="40"/>
      <c r="AG100" s="30">
        <f t="shared" si="20"/>
        <v>0</v>
      </c>
      <c r="AI100" s="4">
        <f t="shared" si="11"/>
        <v>0</v>
      </c>
      <c r="AJ100" s="4">
        <f t="shared" si="12"/>
        <v>0</v>
      </c>
      <c r="AK100" s="4">
        <f t="shared" si="13"/>
        <v>0</v>
      </c>
      <c r="AL100" s="4">
        <f t="shared" si="14"/>
        <v>1</v>
      </c>
      <c r="AM100" s="4">
        <f t="shared" si="15"/>
        <v>0</v>
      </c>
      <c r="AN100" s="4">
        <f t="shared" si="21"/>
        <v>0</v>
      </c>
      <c r="AO100" s="4">
        <f t="shared" si="16"/>
        <v>0</v>
      </c>
      <c r="AP100" s="4">
        <f t="shared" si="17"/>
        <v>0</v>
      </c>
      <c r="AQ100" s="4">
        <f t="shared" si="18"/>
        <v>0</v>
      </c>
      <c r="AR100" s="4">
        <f t="shared" si="19"/>
        <v>0</v>
      </c>
    </row>
    <row r="101" spans="1:44" x14ac:dyDescent="0.25">
      <c r="A101" s="29" t="s">
        <v>209</v>
      </c>
      <c r="B101" s="11"/>
      <c r="C101" s="7"/>
      <c r="D101" s="12"/>
      <c r="E101" s="8"/>
      <c r="F101" s="8"/>
      <c r="G101" s="8"/>
      <c r="H101" s="11"/>
      <c r="I101" s="7"/>
      <c r="J101" s="12"/>
      <c r="K101" s="11">
        <v>1300</v>
      </c>
      <c r="L101" s="7" t="s">
        <v>12</v>
      </c>
      <c r="M101" s="13"/>
      <c r="N101" s="5"/>
      <c r="O101" s="7"/>
      <c r="P101" s="8"/>
      <c r="Q101" s="55"/>
      <c r="R101" s="8"/>
      <c r="S101" s="12"/>
      <c r="T101" s="11"/>
      <c r="U101" s="8"/>
      <c r="V101" s="12"/>
      <c r="W101" s="5"/>
      <c r="X101" s="8"/>
      <c r="Y101" s="8"/>
      <c r="Z101" s="11">
        <v>450</v>
      </c>
      <c r="AA101" s="7" t="s">
        <v>12</v>
      </c>
      <c r="AB101" s="13"/>
      <c r="AC101" s="55"/>
      <c r="AD101" s="8"/>
      <c r="AE101" s="12"/>
      <c r="AF101" s="40"/>
      <c r="AG101" s="30">
        <f t="shared" si="20"/>
        <v>0</v>
      </c>
      <c r="AI101" s="4">
        <f t="shared" si="11"/>
        <v>0</v>
      </c>
      <c r="AJ101" s="4">
        <f t="shared" si="12"/>
        <v>0</v>
      </c>
      <c r="AK101" s="4">
        <f t="shared" si="13"/>
        <v>0</v>
      </c>
      <c r="AL101" s="4">
        <f t="shared" si="14"/>
        <v>1</v>
      </c>
      <c r="AM101" s="4">
        <f t="shared" si="15"/>
        <v>0</v>
      </c>
      <c r="AN101" s="4">
        <f t="shared" si="21"/>
        <v>0</v>
      </c>
      <c r="AO101" s="4">
        <f t="shared" si="16"/>
        <v>0</v>
      </c>
      <c r="AP101" s="4">
        <f t="shared" si="17"/>
        <v>0</v>
      </c>
      <c r="AQ101" s="4">
        <f t="shared" si="18"/>
        <v>1</v>
      </c>
      <c r="AR101" s="4">
        <f t="shared" si="19"/>
        <v>0</v>
      </c>
    </row>
    <row r="102" spans="1:44" x14ac:dyDescent="0.25">
      <c r="A102" s="29" t="s">
        <v>210</v>
      </c>
      <c r="B102" s="11"/>
      <c r="C102" s="7"/>
      <c r="D102" s="12"/>
      <c r="E102" s="8"/>
      <c r="F102" s="8"/>
      <c r="G102" s="8"/>
      <c r="H102" s="11"/>
      <c r="I102" s="7"/>
      <c r="J102" s="12"/>
      <c r="K102" s="11">
        <v>360</v>
      </c>
      <c r="L102" s="7" t="s">
        <v>12</v>
      </c>
      <c r="M102" s="13"/>
      <c r="N102" s="74"/>
      <c r="O102" s="7"/>
      <c r="P102" s="8"/>
      <c r="Q102" s="55"/>
      <c r="R102" s="8"/>
      <c r="S102" s="12"/>
      <c r="T102" s="11"/>
      <c r="U102" s="8"/>
      <c r="V102" s="12"/>
      <c r="W102" s="5">
        <v>320</v>
      </c>
      <c r="X102" s="7" t="s">
        <v>12</v>
      </c>
      <c r="Y102" s="13"/>
      <c r="Z102" s="55"/>
      <c r="AA102" s="8"/>
      <c r="AB102" s="12"/>
      <c r="AC102" s="55"/>
      <c r="AD102" s="8"/>
      <c r="AE102" s="12"/>
      <c r="AF102" s="40"/>
      <c r="AG102" s="30">
        <f t="shared" si="20"/>
        <v>0</v>
      </c>
      <c r="AI102" s="4">
        <f t="shared" si="11"/>
        <v>0</v>
      </c>
      <c r="AJ102" s="4">
        <f t="shared" si="12"/>
        <v>0</v>
      </c>
      <c r="AK102" s="4">
        <f t="shared" si="13"/>
        <v>0</v>
      </c>
      <c r="AL102" s="4">
        <f t="shared" si="14"/>
        <v>1</v>
      </c>
      <c r="AM102" s="4">
        <f t="shared" si="15"/>
        <v>0</v>
      </c>
      <c r="AN102" s="4">
        <f t="shared" si="21"/>
        <v>0</v>
      </c>
      <c r="AO102" s="4">
        <f t="shared" si="16"/>
        <v>0</v>
      </c>
      <c r="AP102" s="4">
        <f t="shared" si="17"/>
        <v>1</v>
      </c>
      <c r="AQ102" s="4">
        <f t="shared" si="18"/>
        <v>0</v>
      </c>
      <c r="AR102" s="4">
        <f t="shared" si="19"/>
        <v>0</v>
      </c>
    </row>
    <row r="103" spans="1:44" x14ac:dyDescent="0.25">
      <c r="A103" s="29" t="s">
        <v>211</v>
      </c>
      <c r="B103" s="11"/>
      <c r="C103" s="7"/>
      <c r="D103" s="12"/>
      <c r="E103" s="8"/>
      <c r="F103" s="8"/>
      <c r="G103" s="8"/>
      <c r="H103" s="11"/>
      <c r="I103" s="7"/>
      <c r="J103" s="12"/>
      <c r="K103" s="11">
        <v>875</v>
      </c>
      <c r="L103" s="7" t="s">
        <v>12</v>
      </c>
      <c r="M103" s="13"/>
      <c r="N103" s="5"/>
      <c r="O103" s="7"/>
      <c r="P103" s="8"/>
      <c r="Q103" s="55"/>
      <c r="R103" s="8"/>
      <c r="S103" s="12"/>
      <c r="T103" s="11"/>
      <c r="U103" s="8"/>
      <c r="V103" s="12"/>
      <c r="W103" s="5"/>
      <c r="X103" s="8"/>
      <c r="Y103" s="8"/>
      <c r="Z103" s="55"/>
      <c r="AA103" s="8"/>
      <c r="AB103" s="12"/>
      <c r="AC103" s="55"/>
      <c r="AD103" s="8"/>
      <c r="AE103" s="12"/>
      <c r="AF103" s="40"/>
      <c r="AG103" s="30">
        <f t="shared" si="20"/>
        <v>0</v>
      </c>
      <c r="AI103" s="4">
        <f t="shared" si="11"/>
        <v>0</v>
      </c>
      <c r="AJ103" s="4">
        <f t="shared" si="12"/>
        <v>0</v>
      </c>
      <c r="AK103" s="4">
        <f t="shared" si="13"/>
        <v>0</v>
      </c>
      <c r="AL103" s="4">
        <f t="shared" si="14"/>
        <v>1</v>
      </c>
      <c r="AM103" s="4">
        <f t="shared" si="15"/>
        <v>0</v>
      </c>
      <c r="AN103" s="4">
        <f t="shared" si="21"/>
        <v>0</v>
      </c>
      <c r="AO103" s="4">
        <f t="shared" si="16"/>
        <v>0</v>
      </c>
      <c r="AP103" s="4">
        <f t="shared" si="17"/>
        <v>0</v>
      </c>
      <c r="AQ103" s="4">
        <f t="shared" si="18"/>
        <v>0</v>
      </c>
      <c r="AR103" s="4">
        <f t="shared" si="19"/>
        <v>0</v>
      </c>
    </row>
    <row r="104" spans="1:44" x14ac:dyDescent="0.25">
      <c r="A104" s="29" t="s">
        <v>212</v>
      </c>
      <c r="B104" s="11"/>
      <c r="C104" s="7"/>
      <c r="D104" s="12"/>
      <c r="E104" s="8"/>
      <c r="F104" s="8"/>
      <c r="G104" s="8"/>
      <c r="H104" s="11"/>
      <c r="I104" s="7"/>
      <c r="J104" s="12"/>
      <c r="K104" s="11">
        <v>1050</v>
      </c>
      <c r="L104" s="7" t="s">
        <v>12</v>
      </c>
      <c r="M104" s="13"/>
      <c r="N104" s="5"/>
      <c r="O104" s="7"/>
      <c r="P104" s="8"/>
      <c r="Q104" s="55"/>
      <c r="R104" s="8"/>
      <c r="S104" s="12"/>
      <c r="T104" s="11"/>
      <c r="U104" s="8"/>
      <c r="V104" s="12"/>
      <c r="W104" s="5"/>
      <c r="X104" s="8"/>
      <c r="Y104" s="8"/>
      <c r="Z104" s="55"/>
      <c r="AA104" s="8"/>
      <c r="AB104" s="12"/>
      <c r="AC104" s="55"/>
      <c r="AD104" s="8"/>
      <c r="AE104" s="12"/>
      <c r="AF104" s="40"/>
      <c r="AG104" s="30">
        <f t="shared" si="20"/>
        <v>0</v>
      </c>
      <c r="AI104" s="4">
        <f t="shared" ref="AI104:AI119" si="22">IF(B104=0,0,(IF(D104=0,1,0)))</f>
        <v>0</v>
      </c>
      <c r="AJ104" s="4">
        <f t="shared" ref="AJ104:AJ119" si="23">IF(E104=0,0,(IF(G104=0,1,0)))</f>
        <v>0</v>
      </c>
      <c r="AK104" s="4">
        <f t="shared" ref="AK104:AK119" si="24">IF(H104=0,0,(IF(J104=0,1,0)))</f>
        <v>0</v>
      </c>
      <c r="AL104" s="4">
        <f t="shared" ref="AL104:AL119" si="25">IF(K104=0,0,(IF(M104=0,1,0)))</f>
        <v>1</v>
      </c>
      <c r="AM104" s="4">
        <f t="shared" ref="AM104:AN119" si="26">IF(N104=0,0,(IF(P104=0,1,0)))</f>
        <v>0</v>
      </c>
      <c r="AN104" s="4">
        <f t="shared" si="21"/>
        <v>0</v>
      </c>
      <c r="AO104" s="4">
        <f t="shared" ref="AO104:AO119" si="27">IF(T104=0,0,(IF(V104=0,1,0)))</f>
        <v>0</v>
      </c>
      <c r="AP104" s="4">
        <f t="shared" ref="AP104:AP119" si="28">IF(W104=0,0,(IF(Y104=0,1,0)))</f>
        <v>0</v>
      </c>
      <c r="AQ104" s="4">
        <f t="shared" ref="AQ104:AQ119" si="29">IF(Z104=0,0,(IF(AB104=0,1,0)))</f>
        <v>0</v>
      </c>
      <c r="AR104" s="4">
        <f t="shared" ref="AR104:AR119" si="30">IF(AC104=0,0,(IF(AE104=0,1,0)))</f>
        <v>0</v>
      </c>
    </row>
    <row r="105" spans="1:44" x14ac:dyDescent="0.25">
      <c r="A105" s="29" t="s">
        <v>213</v>
      </c>
      <c r="B105" s="11"/>
      <c r="C105" s="7"/>
      <c r="D105" s="12"/>
      <c r="E105" s="11">
        <v>1450</v>
      </c>
      <c r="F105" s="7" t="s">
        <v>12</v>
      </c>
      <c r="G105" s="13"/>
      <c r="H105" s="11"/>
      <c r="I105" s="7"/>
      <c r="J105" s="12"/>
      <c r="K105" s="11"/>
      <c r="L105" s="7"/>
      <c r="M105" s="12"/>
      <c r="N105" s="5"/>
      <c r="O105" s="7"/>
      <c r="P105" s="8"/>
      <c r="Q105" s="55"/>
      <c r="R105" s="8"/>
      <c r="S105" s="12"/>
      <c r="T105" s="11"/>
      <c r="U105" s="8"/>
      <c r="V105" s="12"/>
      <c r="W105" s="5"/>
      <c r="X105" s="8"/>
      <c r="Y105" s="8"/>
      <c r="Z105" s="11">
        <v>150</v>
      </c>
      <c r="AA105" s="7" t="s">
        <v>12</v>
      </c>
      <c r="AB105" s="13"/>
      <c r="AC105" s="55"/>
      <c r="AD105" s="8"/>
      <c r="AE105" s="12"/>
      <c r="AF105" s="40"/>
      <c r="AG105" s="30">
        <f t="shared" si="20"/>
        <v>0</v>
      </c>
      <c r="AI105" s="4">
        <f t="shared" si="22"/>
        <v>0</v>
      </c>
      <c r="AJ105" s="4">
        <f t="shared" si="23"/>
        <v>1</v>
      </c>
      <c r="AK105" s="4">
        <f t="shared" si="24"/>
        <v>0</v>
      </c>
      <c r="AL105" s="4">
        <f t="shared" si="25"/>
        <v>0</v>
      </c>
      <c r="AM105" s="4">
        <f t="shared" si="26"/>
        <v>0</v>
      </c>
      <c r="AN105" s="4">
        <f t="shared" si="21"/>
        <v>0</v>
      </c>
      <c r="AO105" s="4">
        <f t="shared" si="27"/>
        <v>0</v>
      </c>
      <c r="AP105" s="4">
        <f t="shared" si="28"/>
        <v>0</v>
      </c>
      <c r="AQ105" s="4">
        <f t="shared" si="29"/>
        <v>1</v>
      </c>
      <c r="AR105" s="4">
        <f t="shared" si="30"/>
        <v>0</v>
      </c>
    </row>
    <row r="106" spans="1:44" x14ac:dyDescent="0.25">
      <c r="A106" s="29" t="s">
        <v>214</v>
      </c>
      <c r="B106" s="11">
        <v>425</v>
      </c>
      <c r="C106" s="7" t="s">
        <v>12</v>
      </c>
      <c r="D106" s="13"/>
      <c r="E106" s="8"/>
      <c r="F106" s="8"/>
      <c r="G106" s="8"/>
      <c r="H106" s="11"/>
      <c r="I106" s="7"/>
      <c r="J106" s="12"/>
      <c r="K106" s="11">
        <v>2200</v>
      </c>
      <c r="L106" s="7" t="s">
        <v>12</v>
      </c>
      <c r="M106" s="13"/>
      <c r="N106" s="5"/>
      <c r="O106" s="7"/>
      <c r="P106" s="8"/>
      <c r="Q106" s="55"/>
      <c r="R106" s="8"/>
      <c r="S106" s="12"/>
      <c r="T106" s="11"/>
      <c r="U106" s="8"/>
      <c r="V106" s="12"/>
      <c r="W106" s="5"/>
      <c r="X106" s="8"/>
      <c r="Y106" s="8"/>
      <c r="Z106" s="55"/>
      <c r="AA106" s="8"/>
      <c r="AB106" s="12"/>
      <c r="AC106" s="55"/>
      <c r="AD106" s="8"/>
      <c r="AE106" s="12"/>
      <c r="AF106" s="40"/>
      <c r="AG106" s="30">
        <f t="shared" si="20"/>
        <v>0</v>
      </c>
      <c r="AI106" s="4">
        <f t="shared" si="22"/>
        <v>1</v>
      </c>
      <c r="AJ106" s="4">
        <f t="shared" si="23"/>
        <v>0</v>
      </c>
      <c r="AK106" s="4">
        <f t="shared" si="24"/>
        <v>0</v>
      </c>
      <c r="AL106" s="4">
        <f t="shared" si="25"/>
        <v>1</v>
      </c>
      <c r="AM106" s="4">
        <f t="shared" si="26"/>
        <v>0</v>
      </c>
      <c r="AN106" s="4">
        <f t="shared" si="21"/>
        <v>0</v>
      </c>
      <c r="AO106" s="4">
        <f t="shared" si="27"/>
        <v>0</v>
      </c>
      <c r="AP106" s="4">
        <f t="shared" si="28"/>
        <v>0</v>
      </c>
      <c r="AQ106" s="4">
        <f t="shared" si="29"/>
        <v>0</v>
      </c>
      <c r="AR106" s="4">
        <f t="shared" si="30"/>
        <v>0</v>
      </c>
    </row>
    <row r="107" spans="1:44" x14ac:dyDescent="0.25">
      <c r="A107" s="29" t="s">
        <v>215</v>
      </c>
      <c r="B107" s="11"/>
      <c r="C107" s="7"/>
      <c r="D107" s="12"/>
      <c r="E107" s="8"/>
      <c r="F107" s="8"/>
      <c r="G107" s="8"/>
      <c r="H107" s="11"/>
      <c r="I107" s="7"/>
      <c r="J107" s="12"/>
      <c r="K107" s="11">
        <v>3000</v>
      </c>
      <c r="L107" s="7" t="s">
        <v>12</v>
      </c>
      <c r="M107" s="13"/>
      <c r="N107" s="5"/>
      <c r="O107" s="7"/>
      <c r="P107" s="8"/>
      <c r="Q107" s="55"/>
      <c r="R107" s="8"/>
      <c r="S107" s="12"/>
      <c r="T107" s="11"/>
      <c r="U107" s="8"/>
      <c r="V107" s="12"/>
      <c r="W107" s="5"/>
      <c r="X107" s="8"/>
      <c r="Y107" s="8"/>
      <c r="Z107" s="55"/>
      <c r="AA107" s="8"/>
      <c r="AB107" s="12"/>
      <c r="AC107" s="55"/>
      <c r="AD107" s="8"/>
      <c r="AE107" s="12"/>
      <c r="AF107" s="40"/>
      <c r="AG107" s="30">
        <f t="shared" si="20"/>
        <v>0</v>
      </c>
      <c r="AI107" s="4">
        <f t="shared" si="22"/>
        <v>0</v>
      </c>
      <c r="AJ107" s="4">
        <f t="shared" si="23"/>
        <v>0</v>
      </c>
      <c r="AK107" s="4">
        <f t="shared" si="24"/>
        <v>0</v>
      </c>
      <c r="AL107" s="4">
        <f t="shared" si="25"/>
        <v>1</v>
      </c>
      <c r="AM107" s="4">
        <f t="shared" si="26"/>
        <v>0</v>
      </c>
      <c r="AN107" s="4">
        <f t="shared" si="21"/>
        <v>0</v>
      </c>
      <c r="AO107" s="4">
        <f t="shared" si="27"/>
        <v>0</v>
      </c>
      <c r="AP107" s="4">
        <f t="shared" si="28"/>
        <v>0</v>
      </c>
      <c r="AQ107" s="4">
        <f t="shared" si="29"/>
        <v>0</v>
      </c>
      <c r="AR107" s="4">
        <f t="shared" si="30"/>
        <v>0</v>
      </c>
    </row>
    <row r="108" spans="1:44" x14ac:dyDescent="0.25">
      <c r="A108" s="29" t="s">
        <v>216</v>
      </c>
      <c r="B108" s="11"/>
      <c r="C108" s="7"/>
      <c r="D108" s="12"/>
      <c r="E108" s="11">
        <v>1450</v>
      </c>
      <c r="F108" s="7" t="s">
        <v>12</v>
      </c>
      <c r="G108" s="13"/>
      <c r="H108" s="11"/>
      <c r="I108" s="7"/>
      <c r="J108" s="12"/>
      <c r="K108" s="11"/>
      <c r="L108" s="7"/>
      <c r="M108" s="12"/>
      <c r="N108" s="5"/>
      <c r="O108" s="7"/>
      <c r="P108" s="8"/>
      <c r="Q108" s="55"/>
      <c r="R108" s="8"/>
      <c r="S108" s="12"/>
      <c r="T108" s="11"/>
      <c r="U108" s="8"/>
      <c r="V108" s="12"/>
      <c r="W108" s="5"/>
      <c r="X108" s="8"/>
      <c r="Y108" s="8"/>
      <c r="Z108" s="11">
        <v>310</v>
      </c>
      <c r="AA108" s="7" t="s">
        <v>12</v>
      </c>
      <c r="AB108" s="13"/>
      <c r="AC108" s="55"/>
      <c r="AD108" s="8"/>
      <c r="AE108" s="12"/>
      <c r="AF108" s="40"/>
      <c r="AG108" s="30">
        <f t="shared" si="20"/>
        <v>0</v>
      </c>
      <c r="AI108" s="4">
        <f t="shared" si="22"/>
        <v>0</v>
      </c>
      <c r="AJ108" s="4">
        <f t="shared" si="23"/>
        <v>1</v>
      </c>
      <c r="AK108" s="4">
        <f t="shared" si="24"/>
        <v>0</v>
      </c>
      <c r="AL108" s="4">
        <f t="shared" si="25"/>
        <v>0</v>
      </c>
      <c r="AM108" s="4">
        <f t="shared" si="26"/>
        <v>0</v>
      </c>
      <c r="AN108" s="4">
        <f t="shared" si="21"/>
        <v>0</v>
      </c>
      <c r="AO108" s="4">
        <f t="shared" si="27"/>
        <v>0</v>
      </c>
      <c r="AP108" s="4">
        <f t="shared" si="28"/>
        <v>0</v>
      </c>
      <c r="AQ108" s="4">
        <f t="shared" si="29"/>
        <v>1</v>
      </c>
      <c r="AR108" s="4">
        <f t="shared" si="30"/>
        <v>0</v>
      </c>
    </row>
    <row r="109" spans="1:44" x14ac:dyDescent="0.25">
      <c r="A109" s="29" t="s">
        <v>217</v>
      </c>
      <c r="B109" s="11">
        <v>425</v>
      </c>
      <c r="C109" s="7" t="s">
        <v>12</v>
      </c>
      <c r="D109" s="13"/>
      <c r="E109" s="8"/>
      <c r="F109" s="8"/>
      <c r="G109" s="8"/>
      <c r="H109" s="11"/>
      <c r="I109" s="7"/>
      <c r="J109" s="12"/>
      <c r="K109" s="11">
        <v>3900</v>
      </c>
      <c r="L109" s="7" t="s">
        <v>12</v>
      </c>
      <c r="M109" s="13"/>
      <c r="N109" s="5"/>
      <c r="O109" s="7"/>
      <c r="P109" s="8"/>
      <c r="Q109" s="55"/>
      <c r="R109" s="8"/>
      <c r="S109" s="12"/>
      <c r="T109" s="11"/>
      <c r="U109" s="8"/>
      <c r="V109" s="12"/>
      <c r="W109" s="5"/>
      <c r="X109" s="8"/>
      <c r="Y109" s="8"/>
      <c r="Z109" s="55"/>
      <c r="AA109" s="8"/>
      <c r="AB109" s="12"/>
      <c r="AC109" s="55"/>
      <c r="AD109" s="8"/>
      <c r="AE109" s="12"/>
      <c r="AF109" s="40"/>
      <c r="AG109" s="30">
        <f t="shared" si="20"/>
        <v>0</v>
      </c>
      <c r="AI109" s="4">
        <f t="shared" si="22"/>
        <v>1</v>
      </c>
      <c r="AJ109" s="4">
        <f t="shared" si="23"/>
        <v>0</v>
      </c>
      <c r="AK109" s="4">
        <f t="shared" si="24"/>
        <v>0</v>
      </c>
      <c r="AL109" s="4">
        <f t="shared" si="25"/>
        <v>1</v>
      </c>
      <c r="AM109" s="4">
        <f t="shared" si="26"/>
        <v>0</v>
      </c>
      <c r="AN109" s="4">
        <f t="shared" si="21"/>
        <v>0</v>
      </c>
      <c r="AO109" s="4">
        <f t="shared" si="27"/>
        <v>0</v>
      </c>
      <c r="AP109" s="4">
        <f t="shared" si="28"/>
        <v>0</v>
      </c>
      <c r="AQ109" s="4">
        <f t="shared" si="29"/>
        <v>0</v>
      </c>
      <c r="AR109" s="4">
        <f t="shared" si="30"/>
        <v>0</v>
      </c>
    </row>
    <row r="110" spans="1:44" x14ac:dyDescent="0.25">
      <c r="A110" s="29" t="s">
        <v>218</v>
      </c>
      <c r="B110" s="11"/>
      <c r="C110" s="7"/>
      <c r="D110" s="12"/>
      <c r="E110" s="8"/>
      <c r="F110" s="8"/>
      <c r="G110" s="8"/>
      <c r="H110" s="11"/>
      <c r="I110" s="7"/>
      <c r="J110" s="12"/>
      <c r="K110" s="11"/>
      <c r="L110" s="7"/>
      <c r="M110" s="12"/>
      <c r="N110" s="5"/>
      <c r="O110" s="7"/>
      <c r="P110" s="8"/>
      <c r="Q110" s="55"/>
      <c r="R110" s="8"/>
      <c r="S110" s="12"/>
      <c r="T110" s="11"/>
      <c r="U110" s="8"/>
      <c r="V110" s="12"/>
      <c r="W110" s="5">
        <v>225</v>
      </c>
      <c r="X110" s="7" t="s">
        <v>12</v>
      </c>
      <c r="Y110" s="13"/>
      <c r="Z110" s="55"/>
      <c r="AA110" s="8"/>
      <c r="AB110" s="12"/>
      <c r="AC110" s="11">
        <v>85</v>
      </c>
      <c r="AD110" s="7" t="s">
        <v>12</v>
      </c>
      <c r="AE110" s="13"/>
      <c r="AF110" s="40"/>
      <c r="AG110" s="30">
        <f t="shared" si="20"/>
        <v>0</v>
      </c>
      <c r="AI110" s="4">
        <f t="shared" si="22"/>
        <v>0</v>
      </c>
      <c r="AJ110" s="4">
        <f t="shared" si="23"/>
        <v>0</v>
      </c>
      <c r="AK110" s="4">
        <f t="shared" si="24"/>
        <v>0</v>
      </c>
      <c r="AL110" s="4">
        <f t="shared" si="25"/>
        <v>0</v>
      </c>
      <c r="AM110" s="4">
        <f t="shared" si="26"/>
        <v>0</v>
      </c>
      <c r="AN110" s="4">
        <f t="shared" si="21"/>
        <v>0</v>
      </c>
      <c r="AO110" s="4">
        <f t="shared" si="27"/>
        <v>0</v>
      </c>
      <c r="AP110" s="4">
        <f t="shared" si="28"/>
        <v>1</v>
      </c>
      <c r="AQ110" s="4">
        <f t="shared" si="29"/>
        <v>0</v>
      </c>
      <c r="AR110" s="4">
        <f t="shared" si="30"/>
        <v>1</v>
      </c>
    </row>
    <row r="111" spans="1:44" x14ac:dyDescent="0.25">
      <c r="A111" s="29" t="s">
        <v>219</v>
      </c>
      <c r="B111" s="11"/>
      <c r="C111" s="7"/>
      <c r="D111" s="12"/>
      <c r="E111" s="8"/>
      <c r="F111" s="8"/>
      <c r="G111" s="8"/>
      <c r="H111" s="11"/>
      <c r="I111" s="7"/>
      <c r="J111" s="12"/>
      <c r="K111" s="11">
        <v>50</v>
      </c>
      <c r="L111" s="7" t="s">
        <v>12</v>
      </c>
      <c r="M111" s="13"/>
      <c r="N111" s="5"/>
      <c r="O111" s="7"/>
      <c r="P111" s="8"/>
      <c r="Q111" s="55"/>
      <c r="R111" s="8"/>
      <c r="S111" s="12"/>
      <c r="T111" s="11"/>
      <c r="U111" s="8"/>
      <c r="V111" s="12"/>
      <c r="W111" s="5"/>
      <c r="X111" s="8"/>
      <c r="Y111" s="8"/>
      <c r="Z111" s="11">
        <v>225</v>
      </c>
      <c r="AA111" s="7" t="s">
        <v>12</v>
      </c>
      <c r="AB111" s="13"/>
      <c r="AC111" s="55"/>
      <c r="AD111" s="8"/>
      <c r="AE111" s="12"/>
      <c r="AF111" s="40"/>
      <c r="AG111" s="30">
        <f t="shared" si="20"/>
        <v>0</v>
      </c>
      <c r="AI111" s="4">
        <f t="shared" si="22"/>
        <v>0</v>
      </c>
      <c r="AJ111" s="4">
        <f t="shared" si="23"/>
        <v>0</v>
      </c>
      <c r="AK111" s="4">
        <f t="shared" si="24"/>
        <v>0</v>
      </c>
      <c r="AL111" s="4">
        <f t="shared" si="25"/>
        <v>1</v>
      </c>
      <c r="AM111" s="4">
        <f t="shared" si="26"/>
        <v>0</v>
      </c>
      <c r="AN111" s="4">
        <f t="shared" si="21"/>
        <v>0</v>
      </c>
      <c r="AO111" s="4">
        <f t="shared" si="27"/>
        <v>0</v>
      </c>
      <c r="AP111" s="4">
        <f t="shared" si="28"/>
        <v>0</v>
      </c>
      <c r="AQ111" s="4">
        <f t="shared" si="29"/>
        <v>1</v>
      </c>
      <c r="AR111" s="4">
        <f t="shared" si="30"/>
        <v>0</v>
      </c>
    </row>
    <row r="112" spans="1:44" x14ac:dyDescent="0.25">
      <c r="A112" s="29" t="s">
        <v>220</v>
      </c>
      <c r="B112" s="11"/>
      <c r="C112" s="7"/>
      <c r="D112" s="12"/>
      <c r="E112" s="8"/>
      <c r="F112" s="8"/>
      <c r="G112" s="8"/>
      <c r="H112" s="11"/>
      <c r="I112" s="7"/>
      <c r="J112" s="12"/>
      <c r="K112" s="11">
        <v>280</v>
      </c>
      <c r="L112" s="7" t="s">
        <v>12</v>
      </c>
      <c r="M112" s="13"/>
      <c r="N112" s="5"/>
      <c r="O112" s="7"/>
      <c r="P112" s="8"/>
      <c r="Q112" s="55"/>
      <c r="R112" s="8"/>
      <c r="S112" s="12"/>
      <c r="T112" s="11"/>
      <c r="U112" s="8"/>
      <c r="V112" s="12"/>
      <c r="W112" s="5"/>
      <c r="X112" s="8"/>
      <c r="Y112" s="8"/>
      <c r="Z112" s="55"/>
      <c r="AA112" s="8"/>
      <c r="AB112" s="12"/>
      <c r="AC112" s="55"/>
      <c r="AD112" s="8"/>
      <c r="AE112" s="12"/>
      <c r="AF112" s="40"/>
      <c r="AG112" s="30">
        <f t="shared" si="20"/>
        <v>0</v>
      </c>
      <c r="AI112" s="4">
        <f t="shared" si="22"/>
        <v>0</v>
      </c>
      <c r="AJ112" s="4">
        <f t="shared" si="23"/>
        <v>0</v>
      </c>
      <c r="AK112" s="4">
        <f t="shared" si="24"/>
        <v>0</v>
      </c>
      <c r="AL112" s="4">
        <f t="shared" si="25"/>
        <v>1</v>
      </c>
      <c r="AM112" s="4">
        <f t="shared" si="26"/>
        <v>0</v>
      </c>
      <c r="AN112" s="4">
        <f t="shared" si="21"/>
        <v>0</v>
      </c>
      <c r="AO112" s="4">
        <f t="shared" si="27"/>
        <v>0</v>
      </c>
      <c r="AP112" s="4">
        <f t="shared" si="28"/>
        <v>0</v>
      </c>
      <c r="AQ112" s="4">
        <f t="shared" si="29"/>
        <v>0</v>
      </c>
      <c r="AR112" s="4">
        <f t="shared" si="30"/>
        <v>0</v>
      </c>
    </row>
    <row r="113" spans="1:44" x14ac:dyDescent="0.25">
      <c r="A113" s="29" t="s">
        <v>221</v>
      </c>
      <c r="B113" s="11"/>
      <c r="C113" s="7"/>
      <c r="D113" s="12"/>
      <c r="E113" s="8"/>
      <c r="F113" s="8"/>
      <c r="G113" s="8"/>
      <c r="H113" s="11"/>
      <c r="I113" s="7"/>
      <c r="J113" s="12"/>
      <c r="K113" s="11">
        <v>1500</v>
      </c>
      <c r="L113" s="7" t="s">
        <v>12</v>
      </c>
      <c r="M113" s="13"/>
      <c r="N113" s="5"/>
      <c r="O113" s="7"/>
      <c r="P113" s="8"/>
      <c r="Q113" s="55"/>
      <c r="R113" s="8"/>
      <c r="S113" s="12"/>
      <c r="T113" s="11"/>
      <c r="U113" s="8"/>
      <c r="V113" s="12"/>
      <c r="W113" s="5"/>
      <c r="X113" s="8"/>
      <c r="Y113" s="8"/>
      <c r="Z113" s="55"/>
      <c r="AA113" s="8"/>
      <c r="AB113" s="12"/>
      <c r="AC113" s="55"/>
      <c r="AD113" s="8"/>
      <c r="AE113" s="12"/>
      <c r="AF113" s="40"/>
      <c r="AG113" s="30">
        <f t="shared" si="20"/>
        <v>0</v>
      </c>
      <c r="AI113" s="4">
        <f t="shared" si="22"/>
        <v>0</v>
      </c>
      <c r="AJ113" s="4">
        <f t="shared" si="23"/>
        <v>0</v>
      </c>
      <c r="AK113" s="4">
        <f t="shared" si="24"/>
        <v>0</v>
      </c>
      <c r="AL113" s="4">
        <f t="shared" si="25"/>
        <v>1</v>
      </c>
      <c r="AM113" s="4">
        <f t="shared" si="26"/>
        <v>0</v>
      </c>
      <c r="AN113" s="4">
        <f t="shared" si="21"/>
        <v>0</v>
      </c>
      <c r="AO113" s="4">
        <f t="shared" si="27"/>
        <v>0</v>
      </c>
      <c r="AP113" s="4">
        <f t="shared" si="28"/>
        <v>0</v>
      </c>
      <c r="AQ113" s="4">
        <f t="shared" si="29"/>
        <v>0</v>
      </c>
      <c r="AR113" s="4">
        <f t="shared" si="30"/>
        <v>0</v>
      </c>
    </row>
    <row r="114" spans="1:44" x14ac:dyDescent="0.25">
      <c r="A114" s="29" t="s">
        <v>222</v>
      </c>
      <c r="B114" s="11"/>
      <c r="C114" s="7"/>
      <c r="D114" s="12"/>
      <c r="E114" s="8"/>
      <c r="F114" s="8"/>
      <c r="G114" s="8"/>
      <c r="H114" s="11"/>
      <c r="I114" s="7"/>
      <c r="J114" s="12"/>
      <c r="K114" s="11">
        <v>110</v>
      </c>
      <c r="L114" s="7" t="s">
        <v>12</v>
      </c>
      <c r="M114" s="13"/>
      <c r="N114" s="5"/>
      <c r="O114" s="7"/>
      <c r="P114" s="8"/>
      <c r="Q114" s="55"/>
      <c r="R114" s="8"/>
      <c r="S114" s="12"/>
      <c r="T114" s="11"/>
      <c r="U114" s="8"/>
      <c r="V114" s="12"/>
      <c r="W114" s="5"/>
      <c r="X114" s="8"/>
      <c r="Y114" s="8"/>
      <c r="Z114" s="55"/>
      <c r="AA114" s="8"/>
      <c r="AB114" s="12"/>
      <c r="AC114" s="55"/>
      <c r="AD114" s="8"/>
      <c r="AE114" s="12"/>
      <c r="AF114" s="40"/>
      <c r="AG114" s="30">
        <f t="shared" si="20"/>
        <v>0</v>
      </c>
      <c r="AI114" s="4">
        <f t="shared" si="22"/>
        <v>0</v>
      </c>
      <c r="AJ114" s="4">
        <f t="shared" si="23"/>
        <v>0</v>
      </c>
      <c r="AK114" s="4">
        <f t="shared" si="24"/>
        <v>0</v>
      </c>
      <c r="AL114" s="4">
        <f t="shared" si="25"/>
        <v>1</v>
      </c>
      <c r="AM114" s="4">
        <f t="shared" si="26"/>
        <v>0</v>
      </c>
      <c r="AN114" s="4">
        <f t="shared" si="21"/>
        <v>0</v>
      </c>
      <c r="AO114" s="4">
        <f t="shared" si="27"/>
        <v>0</v>
      </c>
      <c r="AP114" s="4">
        <f t="shared" si="28"/>
        <v>0</v>
      </c>
      <c r="AQ114" s="4">
        <f t="shared" si="29"/>
        <v>0</v>
      </c>
      <c r="AR114" s="4">
        <f t="shared" si="30"/>
        <v>0</v>
      </c>
    </row>
    <row r="115" spans="1:44" x14ac:dyDescent="0.25">
      <c r="A115" s="29" t="s">
        <v>223</v>
      </c>
      <c r="B115" s="11"/>
      <c r="C115" s="7"/>
      <c r="D115" s="12"/>
      <c r="E115" s="8"/>
      <c r="F115" s="8"/>
      <c r="G115" s="8"/>
      <c r="H115" s="11"/>
      <c r="I115" s="7"/>
      <c r="J115" s="12"/>
      <c r="K115" s="11">
        <v>140</v>
      </c>
      <c r="L115" s="7" t="s">
        <v>12</v>
      </c>
      <c r="M115" s="13"/>
      <c r="N115" s="5"/>
      <c r="O115" s="7"/>
      <c r="P115" s="8"/>
      <c r="Q115" s="55"/>
      <c r="R115" s="8"/>
      <c r="S115" s="12"/>
      <c r="T115" s="11"/>
      <c r="U115" s="8"/>
      <c r="V115" s="12"/>
      <c r="W115" s="5"/>
      <c r="X115" s="8"/>
      <c r="Y115" s="8"/>
      <c r="Z115" s="55"/>
      <c r="AA115" s="8"/>
      <c r="AB115" s="12"/>
      <c r="AC115" s="55"/>
      <c r="AD115" s="8"/>
      <c r="AE115" s="12"/>
      <c r="AF115" s="40"/>
      <c r="AG115" s="30">
        <f t="shared" si="20"/>
        <v>0</v>
      </c>
      <c r="AI115" s="4">
        <f t="shared" si="22"/>
        <v>0</v>
      </c>
      <c r="AJ115" s="4">
        <f t="shared" si="23"/>
        <v>0</v>
      </c>
      <c r="AK115" s="4">
        <f t="shared" si="24"/>
        <v>0</v>
      </c>
      <c r="AL115" s="4">
        <f t="shared" si="25"/>
        <v>1</v>
      </c>
      <c r="AM115" s="4">
        <f t="shared" si="26"/>
        <v>0</v>
      </c>
      <c r="AN115" s="4">
        <f t="shared" si="21"/>
        <v>0</v>
      </c>
      <c r="AO115" s="4">
        <f t="shared" si="27"/>
        <v>0</v>
      </c>
      <c r="AP115" s="4">
        <f t="shared" si="28"/>
        <v>0</v>
      </c>
      <c r="AQ115" s="4">
        <f t="shared" si="29"/>
        <v>0</v>
      </c>
      <c r="AR115" s="4">
        <f t="shared" si="30"/>
        <v>0</v>
      </c>
    </row>
    <row r="116" spans="1:44" x14ac:dyDescent="0.25">
      <c r="A116" s="29" t="s">
        <v>224</v>
      </c>
      <c r="B116" s="11"/>
      <c r="C116" s="7"/>
      <c r="D116" s="12"/>
      <c r="E116" s="8"/>
      <c r="F116" s="8"/>
      <c r="G116" s="8"/>
      <c r="H116" s="11"/>
      <c r="I116" s="7"/>
      <c r="J116" s="12"/>
      <c r="K116" s="11">
        <v>130</v>
      </c>
      <c r="L116" s="7" t="s">
        <v>12</v>
      </c>
      <c r="M116" s="13"/>
      <c r="N116" s="5"/>
      <c r="O116" s="7"/>
      <c r="P116" s="8"/>
      <c r="Q116" s="55"/>
      <c r="R116" s="8"/>
      <c r="S116" s="12"/>
      <c r="T116" s="11"/>
      <c r="U116" s="8"/>
      <c r="V116" s="12"/>
      <c r="W116" s="5"/>
      <c r="X116" s="8"/>
      <c r="Y116" s="8"/>
      <c r="Z116" s="55"/>
      <c r="AA116" s="8"/>
      <c r="AB116" s="12"/>
      <c r="AC116" s="55"/>
      <c r="AD116" s="8"/>
      <c r="AE116" s="12"/>
      <c r="AF116" s="40"/>
      <c r="AG116" s="30">
        <f t="shared" si="20"/>
        <v>0</v>
      </c>
      <c r="AI116" s="4">
        <f t="shared" si="22"/>
        <v>0</v>
      </c>
      <c r="AJ116" s="4">
        <f t="shared" si="23"/>
        <v>0</v>
      </c>
      <c r="AK116" s="4">
        <f t="shared" si="24"/>
        <v>0</v>
      </c>
      <c r="AL116" s="4">
        <f t="shared" si="25"/>
        <v>1</v>
      </c>
      <c r="AM116" s="4">
        <f t="shared" si="26"/>
        <v>0</v>
      </c>
      <c r="AN116" s="4">
        <f t="shared" si="21"/>
        <v>0</v>
      </c>
      <c r="AO116" s="4">
        <f t="shared" si="27"/>
        <v>0</v>
      </c>
      <c r="AP116" s="4">
        <f t="shared" si="28"/>
        <v>0</v>
      </c>
      <c r="AQ116" s="4">
        <f t="shared" si="29"/>
        <v>0</v>
      </c>
      <c r="AR116" s="4">
        <f t="shared" si="30"/>
        <v>0</v>
      </c>
    </row>
    <row r="117" spans="1:44" x14ac:dyDescent="0.25">
      <c r="A117" s="29" t="s">
        <v>225</v>
      </c>
      <c r="B117" s="11"/>
      <c r="C117" s="7"/>
      <c r="D117" s="12"/>
      <c r="E117" s="8"/>
      <c r="F117" s="8"/>
      <c r="G117" s="8"/>
      <c r="H117" s="11"/>
      <c r="I117" s="7"/>
      <c r="J117" s="12"/>
      <c r="K117" s="11">
        <v>200</v>
      </c>
      <c r="L117" s="7" t="s">
        <v>12</v>
      </c>
      <c r="M117" s="13"/>
      <c r="N117" s="5"/>
      <c r="O117" s="7"/>
      <c r="P117" s="8"/>
      <c r="Q117" s="55"/>
      <c r="R117" s="8"/>
      <c r="S117" s="12"/>
      <c r="T117" s="11"/>
      <c r="U117" s="8"/>
      <c r="V117" s="12"/>
      <c r="W117" s="5"/>
      <c r="X117" s="8"/>
      <c r="Y117" s="8"/>
      <c r="Z117" s="55"/>
      <c r="AA117" s="8"/>
      <c r="AB117" s="12"/>
      <c r="AC117" s="55"/>
      <c r="AD117" s="8"/>
      <c r="AE117" s="12"/>
      <c r="AF117" s="40"/>
      <c r="AG117" s="30">
        <f t="shared" si="20"/>
        <v>0</v>
      </c>
      <c r="AI117" s="4">
        <f t="shared" si="22"/>
        <v>0</v>
      </c>
      <c r="AJ117" s="4">
        <f t="shared" si="23"/>
        <v>0</v>
      </c>
      <c r="AK117" s="4">
        <f t="shared" si="24"/>
        <v>0</v>
      </c>
      <c r="AL117" s="4">
        <f t="shared" si="25"/>
        <v>1</v>
      </c>
      <c r="AM117" s="4">
        <f t="shared" si="26"/>
        <v>0</v>
      </c>
      <c r="AN117" s="4">
        <f t="shared" si="21"/>
        <v>0</v>
      </c>
      <c r="AO117" s="4">
        <f t="shared" si="27"/>
        <v>0</v>
      </c>
      <c r="AP117" s="4">
        <f t="shared" si="28"/>
        <v>0</v>
      </c>
      <c r="AQ117" s="4">
        <f t="shared" si="29"/>
        <v>0</v>
      </c>
      <c r="AR117" s="4">
        <f t="shared" si="30"/>
        <v>0</v>
      </c>
    </row>
    <row r="118" spans="1:44" x14ac:dyDescent="0.25">
      <c r="A118" s="29" t="s">
        <v>226</v>
      </c>
      <c r="B118" s="11"/>
      <c r="C118" s="7"/>
      <c r="D118" s="12"/>
      <c r="E118" s="8"/>
      <c r="F118" s="8"/>
      <c r="G118" s="8"/>
      <c r="H118" s="11"/>
      <c r="I118" s="7"/>
      <c r="J118" s="12"/>
      <c r="K118" s="11">
        <v>120</v>
      </c>
      <c r="L118" s="7" t="s">
        <v>12</v>
      </c>
      <c r="M118" s="13"/>
      <c r="N118" s="5"/>
      <c r="O118" s="7"/>
      <c r="P118" s="8"/>
      <c r="Q118" s="55"/>
      <c r="R118" s="8"/>
      <c r="S118" s="12"/>
      <c r="T118" s="11"/>
      <c r="U118" s="8"/>
      <c r="V118" s="12"/>
      <c r="W118" s="5"/>
      <c r="X118" s="8"/>
      <c r="Y118" s="8"/>
      <c r="Z118" s="55"/>
      <c r="AA118" s="8"/>
      <c r="AB118" s="12"/>
      <c r="AC118" s="55"/>
      <c r="AD118" s="8"/>
      <c r="AE118" s="12"/>
      <c r="AF118" s="40"/>
      <c r="AG118" s="30">
        <f t="shared" si="20"/>
        <v>0</v>
      </c>
      <c r="AI118" s="4">
        <f t="shared" si="22"/>
        <v>0</v>
      </c>
      <c r="AJ118" s="4">
        <f t="shared" si="23"/>
        <v>0</v>
      </c>
      <c r="AK118" s="4">
        <f t="shared" si="24"/>
        <v>0</v>
      </c>
      <c r="AL118" s="4">
        <f t="shared" si="25"/>
        <v>1</v>
      </c>
      <c r="AM118" s="4">
        <f t="shared" si="26"/>
        <v>0</v>
      </c>
      <c r="AN118" s="4">
        <f t="shared" si="21"/>
        <v>0</v>
      </c>
      <c r="AO118" s="4">
        <f t="shared" si="27"/>
        <v>0</v>
      </c>
      <c r="AP118" s="4">
        <f t="shared" si="28"/>
        <v>0</v>
      </c>
      <c r="AQ118" s="4">
        <f t="shared" si="29"/>
        <v>0</v>
      </c>
      <c r="AR118" s="4">
        <f t="shared" si="30"/>
        <v>0</v>
      </c>
    </row>
    <row r="119" spans="1:44" ht="15.75" thickBot="1" x14ac:dyDescent="0.3">
      <c r="A119" s="31" t="s">
        <v>227</v>
      </c>
      <c r="B119" s="34"/>
      <c r="C119" s="35"/>
      <c r="D119" s="38"/>
      <c r="E119" s="37"/>
      <c r="F119" s="37"/>
      <c r="G119" s="37"/>
      <c r="H119" s="34"/>
      <c r="I119" s="35"/>
      <c r="J119" s="38"/>
      <c r="K119" s="34">
        <v>350</v>
      </c>
      <c r="L119" s="35" t="s">
        <v>12</v>
      </c>
      <c r="M119" s="36"/>
      <c r="N119" s="32"/>
      <c r="O119" s="35"/>
      <c r="P119" s="37"/>
      <c r="Q119" s="57"/>
      <c r="R119" s="37"/>
      <c r="S119" s="38"/>
      <c r="T119" s="34"/>
      <c r="U119" s="37"/>
      <c r="V119" s="38"/>
      <c r="W119" s="32"/>
      <c r="X119" s="37"/>
      <c r="Y119" s="37"/>
      <c r="Z119" s="57"/>
      <c r="AA119" s="37"/>
      <c r="AB119" s="38"/>
      <c r="AC119" s="57"/>
      <c r="AD119" s="37"/>
      <c r="AE119" s="38"/>
      <c r="AF119" s="41"/>
      <c r="AG119" s="30">
        <f t="shared" si="20"/>
        <v>0</v>
      </c>
      <c r="AI119" s="4">
        <f t="shared" si="22"/>
        <v>0</v>
      </c>
      <c r="AJ119" s="4">
        <f t="shared" si="23"/>
        <v>0</v>
      </c>
      <c r="AK119" s="4">
        <f t="shared" si="24"/>
        <v>0</v>
      </c>
      <c r="AL119" s="4">
        <f t="shared" si="25"/>
        <v>1</v>
      </c>
      <c r="AM119" s="4">
        <f t="shared" si="26"/>
        <v>0</v>
      </c>
      <c r="AN119" s="4">
        <f t="shared" si="21"/>
        <v>0</v>
      </c>
      <c r="AO119" s="4">
        <f t="shared" si="27"/>
        <v>0</v>
      </c>
      <c r="AP119" s="4">
        <f t="shared" si="28"/>
        <v>0</v>
      </c>
      <c r="AQ119" s="4">
        <f t="shared" si="29"/>
        <v>0</v>
      </c>
      <c r="AR119" s="4">
        <f t="shared" si="30"/>
        <v>0</v>
      </c>
    </row>
    <row r="120" spans="1:44" ht="15.75" thickBot="1" x14ac:dyDescent="0.3">
      <c r="I120"/>
    </row>
    <row r="121" spans="1:44" ht="19.5" thickBot="1" x14ac:dyDescent="0.35">
      <c r="A121" s="44" t="s">
        <v>257</v>
      </c>
      <c r="B121" s="45"/>
      <c r="C121" s="45"/>
      <c r="D121" s="45"/>
      <c r="E121" s="45"/>
      <c r="F121" s="47"/>
      <c r="G121" s="48"/>
      <c r="H121" s="45"/>
      <c r="I121" s="47"/>
      <c r="J121" s="45"/>
      <c r="K121" s="45"/>
      <c r="L121" s="45"/>
      <c r="M121" s="45"/>
      <c r="N121" s="45"/>
      <c r="O121" s="45"/>
      <c r="P121" s="45"/>
      <c r="Q121" s="45"/>
      <c r="R121" s="45"/>
      <c r="S121" s="45"/>
      <c r="T121" s="45"/>
      <c r="U121" s="45"/>
      <c r="V121" s="45"/>
      <c r="W121" s="45"/>
      <c r="X121" s="45"/>
      <c r="Y121" s="45"/>
      <c r="Z121" s="45"/>
      <c r="AA121" s="45"/>
      <c r="AB121" s="45"/>
      <c r="AC121" s="45"/>
      <c r="AD121" s="47"/>
      <c r="AE121" s="92">
        <f>SUM(AG10:AG120)</f>
        <v>0</v>
      </c>
      <c r="AF121" s="93"/>
      <c r="AG121" s="94"/>
    </row>
    <row r="123" spans="1:44" x14ac:dyDescent="0.25">
      <c r="A123" s="80" t="s">
        <v>367</v>
      </c>
      <c r="B123" s="81" t="s">
        <v>371</v>
      </c>
      <c r="H123" s="79" t="s">
        <v>379</v>
      </c>
      <c r="I123" s="81"/>
      <c r="J123" t="s">
        <v>380</v>
      </c>
    </row>
    <row r="124" spans="1:44" x14ac:dyDescent="0.25">
      <c r="A124" s="80" t="s">
        <v>368</v>
      </c>
      <c r="B124" s="81" t="s">
        <v>373</v>
      </c>
      <c r="H124" s="79" t="s">
        <v>378</v>
      </c>
      <c r="J124" t="s">
        <v>381</v>
      </c>
    </row>
    <row r="125" spans="1:44" x14ac:dyDescent="0.25">
      <c r="A125" s="80" t="s">
        <v>369</v>
      </c>
      <c r="B125" s="81" t="s">
        <v>375</v>
      </c>
      <c r="H125" s="79" t="s">
        <v>377</v>
      </c>
      <c r="J125" t="s">
        <v>385</v>
      </c>
    </row>
    <row r="126" spans="1:44" x14ac:dyDescent="0.25">
      <c r="A126" s="80" t="s">
        <v>370</v>
      </c>
      <c r="B126" s="81" t="s">
        <v>374</v>
      </c>
      <c r="H126" s="79" t="s">
        <v>376</v>
      </c>
      <c r="J126" t="s">
        <v>382</v>
      </c>
    </row>
    <row r="127" spans="1:44" x14ac:dyDescent="0.25">
      <c r="A127" s="80" t="s">
        <v>384</v>
      </c>
      <c r="B127" s="81" t="s">
        <v>383</v>
      </c>
    </row>
    <row r="138" spans="35:44" x14ac:dyDescent="0.25">
      <c r="AI138"/>
      <c r="AJ138"/>
      <c r="AK138"/>
      <c r="AL138"/>
      <c r="AM138"/>
      <c r="AN138"/>
      <c r="AO138"/>
      <c r="AP138"/>
      <c r="AQ138"/>
      <c r="AR138"/>
    </row>
    <row r="139" spans="35:44" x14ac:dyDescent="0.25">
      <c r="AI139"/>
      <c r="AJ139"/>
      <c r="AK139"/>
      <c r="AL139"/>
      <c r="AM139"/>
      <c r="AN139"/>
      <c r="AO139"/>
      <c r="AP139"/>
      <c r="AQ139"/>
      <c r="AR139"/>
    </row>
    <row r="140" spans="35:44" x14ac:dyDescent="0.25">
      <c r="AI140"/>
      <c r="AJ140"/>
      <c r="AK140"/>
      <c r="AL140"/>
      <c r="AM140"/>
      <c r="AN140"/>
      <c r="AO140"/>
      <c r="AP140"/>
      <c r="AQ140"/>
      <c r="AR140"/>
    </row>
    <row r="141" spans="35:44" x14ac:dyDescent="0.25">
      <c r="AI141"/>
      <c r="AJ141"/>
      <c r="AK141"/>
      <c r="AL141"/>
      <c r="AM141"/>
      <c r="AN141"/>
      <c r="AO141"/>
      <c r="AP141"/>
      <c r="AQ141"/>
      <c r="AR141"/>
    </row>
    <row r="142" spans="35:44" x14ac:dyDescent="0.25">
      <c r="AI142"/>
      <c r="AJ142"/>
      <c r="AK142"/>
      <c r="AL142"/>
      <c r="AM142"/>
      <c r="AN142"/>
      <c r="AO142"/>
      <c r="AP142"/>
      <c r="AQ142"/>
      <c r="AR142"/>
    </row>
    <row r="143" spans="35:44" x14ac:dyDescent="0.25">
      <c r="AI143"/>
      <c r="AJ143"/>
      <c r="AK143"/>
      <c r="AL143"/>
      <c r="AM143"/>
      <c r="AN143"/>
      <c r="AO143"/>
      <c r="AP143"/>
      <c r="AQ143"/>
      <c r="AR143"/>
    </row>
    <row r="144" spans="35:44" x14ac:dyDescent="0.25">
      <c r="AI144"/>
      <c r="AJ144"/>
      <c r="AK144"/>
      <c r="AL144"/>
      <c r="AM144"/>
      <c r="AN144"/>
      <c r="AO144"/>
      <c r="AP144"/>
      <c r="AQ144"/>
      <c r="AR144"/>
    </row>
    <row r="145" spans="35:44" x14ac:dyDescent="0.25">
      <c r="AI145"/>
      <c r="AJ145"/>
      <c r="AK145"/>
      <c r="AL145"/>
      <c r="AM145"/>
      <c r="AN145"/>
      <c r="AO145"/>
      <c r="AP145"/>
      <c r="AQ145"/>
      <c r="AR145"/>
    </row>
    <row r="146" spans="35:44" x14ac:dyDescent="0.25">
      <c r="AI146"/>
      <c r="AJ146"/>
      <c r="AK146"/>
      <c r="AL146"/>
      <c r="AM146"/>
      <c r="AN146"/>
      <c r="AO146"/>
      <c r="AP146"/>
      <c r="AQ146"/>
      <c r="AR146"/>
    </row>
    <row r="147" spans="35:44" x14ac:dyDescent="0.25">
      <c r="AI147"/>
      <c r="AJ147"/>
      <c r="AK147"/>
      <c r="AL147"/>
      <c r="AM147"/>
      <c r="AN147"/>
      <c r="AO147"/>
      <c r="AP147"/>
      <c r="AQ147"/>
      <c r="AR147"/>
    </row>
    <row r="148" spans="35:44" x14ac:dyDescent="0.25">
      <c r="AI148"/>
      <c r="AJ148"/>
      <c r="AK148"/>
      <c r="AL148"/>
      <c r="AM148"/>
      <c r="AN148"/>
      <c r="AO148"/>
      <c r="AP148"/>
      <c r="AQ148"/>
      <c r="AR148"/>
    </row>
    <row r="149" spans="35:44" x14ac:dyDescent="0.25">
      <c r="AI149"/>
      <c r="AJ149"/>
      <c r="AK149"/>
      <c r="AL149"/>
      <c r="AM149"/>
      <c r="AN149"/>
      <c r="AO149"/>
      <c r="AP149"/>
      <c r="AQ149"/>
      <c r="AR149"/>
    </row>
    <row r="150" spans="35:44" x14ac:dyDescent="0.25">
      <c r="AI150"/>
      <c r="AJ150"/>
      <c r="AK150"/>
      <c r="AL150"/>
      <c r="AM150"/>
      <c r="AN150"/>
      <c r="AO150"/>
      <c r="AP150"/>
      <c r="AQ150"/>
      <c r="AR150"/>
    </row>
    <row r="151" spans="35:44" x14ac:dyDescent="0.25">
      <c r="AI151"/>
      <c r="AJ151"/>
      <c r="AK151"/>
      <c r="AL151"/>
      <c r="AM151"/>
      <c r="AN151"/>
      <c r="AO151"/>
      <c r="AP151"/>
      <c r="AQ151"/>
      <c r="AR151"/>
    </row>
    <row r="152" spans="35:44" x14ac:dyDescent="0.25">
      <c r="AI152"/>
      <c r="AJ152"/>
      <c r="AK152"/>
      <c r="AL152"/>
      <c r="AM152"/>
      <c r="AN152"/>
      <c r="AO152"/>
      <c r="AP152"/>
      <c r="AQ152"/>
      <c r="AR152"/>
    </row>
    <row r="153" spans="35:44" x14ac:dyDescent="0.25">
      <c r="AI153"/>
      <c r="AJ153"/>
      <c r="AK153"/>
      <c r="AL153"/>
      <c r="AM153"/>
      <c r="AN153"/>
      <c r="AO153"/>
      <c r="AP153"/>
      <c r="AQ153"/>
      <c r="AR153"/>
    </row>
    <row r="154" spans="35:44" x14ac:dyDescent="0.25">
      <c r="AI154"/>
      <c r="AJ154"/>
      <c r="AK154"/>
      <c r="AL154"/>
      <c r="AM154"/>
      <c r="AN154"/>
      <c r="AO154"/>
      <c r="AP154"/>
      <c r="AQ154"/>
      <c r="AR154"/>
    </row>
    <row r="155" spans="35:44" x14ac:dyDescent="0.25">
      <c r="AI155"/>
      <c r="AJ155"/>
      <c r="AK155"/>
      <c r="AL155"/>
      <c r="AM155"/>
      <c r="AN155"/>
      <c r="AO155"/>
      <c r="AP155"/>
      <c r="AQ155"/>
      <c r="AR155"/>
    </row>
    <row r="156" spans="35:44" x14ac:dyDescent="0.25">
      <c r="AI156"/>
      <c r="AJ156"/>
      <c r="AK156"/>
      <c r="AL156"/>
      <c r="AM156"/>
      <c r="AN156"/>
      <c r="AO156"/>
      <c r="AP156"/>
      <c r="AQ156"/>
      <c r="AR156"/>
    </row>
    <row r="157" spans="35:44" x14ac:dyDescent="0.25">
      <c r="AI157"/>
      <c r="AJ157"/>
      <c r="AK157"/>
      <c r="AL157"/>
      <c r="AM157"/>
      <c r="AN157"/>
      <c r="AO157"/>
      <c r="AP157"/>
      <c r="AQ157"/>
      <c r="AR157"/>
    </row>
    <row r="158" spans="35:44" x14ac:dyDescent="0.25">
      <c r="AI158"/>
      <c r="AJ158"/>
      <c r="AK158"/>
      <c r="AL158"/>
      <c r="AM158"/>
      <c r="AN158"/>
      <c r="AO158"/>
      <c r="AP158"/>
      <c r="AQ158"/>
      <c r="AR158"/>
    </row>
    <row r="159" spans="35:44" x14ac:dyDescent="0.25">
      <c r="AI159"/>
      <c r="AJ159"/>
      <c r="AK159"/>
      <c r="AL159"/>
      <c r="AM159"/>
      <c r="AN159"/>
      <c r="AO159"/>
      <c r="AP159"/>
      <c r="AQ159"/>
      <c r="AR159"/>
    </row>
    <row r="160" spans="35:44" x14ac:dyDescent="0.25">
      <c r="AI160"/>
      <c r="AJ160"/>
      <c r="AK160"/>
      <c r="AL160"/>
      <c r="AM160"/>
      <c r="AN160"/>
      <c r="AO160"/>
      <c r="AP160"/>
      <c r="AQ160"/>
      <c r="AR160"/>
    </row>
    <row r="161" spans="35:44" x14ac:dyDescent="0.25">
      <c r="AI161"/>
      <c r="AJ161"/>
      <c r="AK161"/>
      <c r="AL161"/>
      <c r="AM161"/>
      <c r="AN161"/>
      <c r="AO161"/>
      <c r="AP161"/>
      <c r="AQ161"/>
      <c r="AR161"/>
    </row>
    <row r="162" spans="35:44" x14ac:dyDescent="0.25">
      <c r="AI162"/>
      <c r="AJ162"/>
      <c r="AK162"/>
      <c r="AL162"/>
      <c r="AM162"/>
      <c r="AN162"/>
      <c r="AO162"/>
      <c r="AP162"/>
      <c r="AQ162"/>
      <c r="AR162"/>
    </row>
    <row r="163" spans="35:44" x14ac:dyDescent="0.25">
      <c r="AI163"/>
      <c r="AJ163"/>
      <c r="AK163"/>
      <c r="AL163"/>
      <c r="AM163"/>
      <c r="AN163"/>
      <c r="AO163"/>
      <c r="AP163"/>
      <c r="AQ163"/>
      <c r="AR163"/>
    </row>
    <row r="164" spans="35:44" x14ac:dyDescent="0.25">
      <c r="AI164"/>
      <c r="AJ164"/>
      <c r="AK164"/>
      <c r="AL164"/>
      <c r="AM164"/>
      <c r="AN164"/>
      <c r="AO164"/>
      <c r="AP164"/>
      <c r="AQ164"/>
      <c r="AR164"/>
    </row>
    <row r="165" spans="35:44" x14ac:dyDescent="0.25">
      <c r="AI165"/>
      <c r="AJ165"/>
      <c r="AK165"/>
      <c r="AL165"/>
      <c r="AM165"/>
      <c r="AN165"/>
      <c r="AO165"/>
      <c r="AP165"/>
      <c r="AQ165"/>
      <c r="AR165"/>
    </row>
    <row r="166" spans="35:44" x14ac:dyDescent="0.25">
      <c r="AI166"/>
      <c r="AJ166"/>
      <c r="AK166"/>
      <c r="AL166"/>
      <c r="AM166"/>
      <c r="AN166"/>
      <c r="AO166"/>
      <c r="AP166"/>
      <c r="AQ166"/>
      <c r="AR166"/>
    </row>
    <row r="167" spans="35:44" x14ac:dyDescent="0.25">
      <c r="AI167"/>
      <c r="AJ167"/>
      <c r="AK167"/>
      <c r="AL167"/>
      <c r="AM167"/>
      <c r="AN167"/>
      <c r="AO167"/>
      <c r="AP167"/>
      <c r="AQ167"/>
      <c r="AR167"/>
    </row>
    <row r="168" spans="35:44" x14ac:dyDescent="0.25">
      <c r="AI168"/>
      <c r="AJ168"/>
      <c r="AK168"/>
      <c r="AL168"/>
      <c r="AM168"/>
      <c r="AN168"/>
      <c r="AO168"/>
      <c r="AP168"/>
      <c r="AQ168"/>
      <c r="AR168"/>
    </row>
    <row r="169" spans="35:44" x14ac:dyDescent="0.25">
      <c r="AI169"/>
      <c r="AJ169"/>
      <c r="AK169"/>
      <c r="AL169"/>
      <c r="AM169"/>
      <c r="AN169"/>
      <c r="AO169"/>
      <c r="AP169"/>
      <c r="AQ169"/>
      <c r="AR169"/>
    </row>
    <row r="170" spans="35:44" x14ac:dyDescent="0.25">
      <c r="AI170"/>
      <c r="AJ170"/>
      <c r="AK170"/>
      <c r="AL170"/>
      <c r="AM170"/>
      <c r="AN170"/>
      <c r="AO170"/>
      <c r="AP170"/>
      <c r="AQ170"/>
      <c r="AR170"/>
    </row>
    <row r="171" spans="35:44" x14ac:dyDescent="0.25">
      <c r="AI171"/>
      <c r="AJ171"/>
      <c r="AK171"/>
      <c r="AL171"/>
      <c r="AM171"/>
      <c r="AN171"/>
      <c r="AO171"/>
      <c r="AP171"/>
      <c r="AQ171"/>
      <c r="AR171"/>
    </row>
    <row r="172" spans="35:44" x14ac:dyDescent="0.25">
      <c r="AI172"/>
      <c r="AJ172"/>
      <c r="AK172"/>
      <c r="AL172"/>
      <c r="AM172"/>
      <c r="AN172"/>
      <c r="AO172"/>
      <c r="AP172"/>
      <c r="AQ172"/>
      <c r="AR172"/>
    </row>
    <row r="173" spans="35:44" x14ac:dyDescent="0.25">
      <c r="AI173"/>
      <c r="AJ173"/>
      <c r="AK173"/>
      <c r="AL173"/>
      <c r="AM173"/>
      <c r="AN173"/>
      <c r="AO173"/>
      <c r="AP173"/>
      <c r="AQ173"/>
      <c r="AR173"/>
    </row>
    <row r="174" spans="35:44" x14ac:dyDescent="0.25">
      <c r="AI174"/>
      <c r="AJ174"/>
      <c r="AK174"/>
      <c r="AL174"/>
      <c r="AM174"/>
      <c r="AN174"/>
      <c r="AO174"/>
      <c r="AP174"/>
      <c r="AQ174"/>
      <c r="AR174"/>
    </row>
    <row r="175" spans="35:44" x14ac:dyDescent="0.25">
      <c r="AI175"/>
      <c r="AJ175"/>
      <c r="AK175"/>
      <c r="AL175"/>
      <c r="AM175"/>
      <c r="AN175"/>
      <c r="AO175"/>
      <c r="AP175"/>
      <c r="AQ175"/>
      <c r="AR175"/>
    </row>
    <row r="176" spans="35:44" x14ac:dyDescent="0.25">
      <c r="AI176"/>
      <c r="AJ176"/>
      <c r="AK176"/>
      <c r="AL176"/>
      <c r="AM176"/>
      <c r="AN176"/>
      <c r="AO176"/>
      <c r="AP176"/>
      <c r="AQ176"/>
      <c r="AR176"/>
    </row>
    <row r="177" spans="35:44" x14ac:dyDescent="0.25">
      <c r="AI177"/>
      <c r="AJ177"/>
      <c r="AK177"/>
      <c r="AL177"/>
      <c r="AM177"/>
      <c r="AN177"/>
      <c r="AO177"/>
      <c r="AP177"/>
      <c r="AQ177"/>
      <c r="AR177"/>
    </row>
    <row r="178" spans="35:44" x14ac:dyDescent="0.25">
      <c r="AI178"/>
      <c r="AJ178"/>
      <c r="AK178"/>
      <c r="AL178"/>
      <c r="AM178"/>
      <c r="AN178"/>
      <c r="AO178"/>
      <c r="AP178"/>
      <c r="AQ178"/>
      <c r="AR178"/>
    </row>
    <row r="179" spans="35:44" x14ac:dyDescent="0.25">
      <c r="AI179"/>
      <c r="AJ179"/>
      <c r="AK179"/>
      <c r="AL179"/>
      <c r="AM179"/>
      <c r="AN179"/>
      <c r="AO179"/>
      <c r="AP179"/>
      <c r="AQ179"/>
      <c r="AR179"/>
    </row>
    <row r="180" spans="35:44" x14ac:dyDescent="0.25">
      <c r="AI180"/>
      <c r="AJ180"/>
      <c r="AK180"/>
      <c r="AL180"/>
      <c r="AM180"/>
      <c r="AN180"/>
      <c r="AO180"/>
      <c r="AP180"/>
      <c r="AQ180"/>
      <c r="AR180"/>
    </row>
    <row r="181" spans="35:44" x14ac:dyDescent="0.25">
      <c r="AI181"/>
      <c r="AJ181"/>
      <c r="AK181"/>
      <c r="AL181"/>
      <c r="AM181"/>
      <c r="AN181"/>
      <c r="AO181"/>
      <c r="AP181"/>
      <c r="AQ181"/>
      <c r="AR181"/>
    </row>
    <row r="182" spans="35:44" x14ac:dyDescent="0.25">
      <c r="AI182"/>
      <c r="AJ182"/>
      <c r="AK182"/>
      <c r="AL182"/>
      <c r="AM182"/>
      <c r="AN182"/>
      <c r="AO182"/>
      <c r="AP182"/>
      <c r="AQ182"/>
      <c r="AR182"/>
    </row>
    <row r="183" spans="35:44" x14ac:dyDescent="0.25">
      <c r="AI183"/>
      <c r="AJ183"/>
      <c r="AK183"/>
      <c r="AL183"/>
      <c r="AM183"/>
      <c r="AN183"/>
      <c r="AO183"/>
      <c r="AP183"/>
      <c r="AQ183"/>
      <c r="AR183"/>
    </row>
    <row r="184" spans="35:44" x14ac:dyDescent="0.25">
      <c r="AI184"/>
      <c r="AJ184"/>
      <c r="AK184"/>
      <c r="AL184"/>
      <c r="AM184"/>
      <c r="AN184"/>
      <c r="AO184"/>
      <c r="AP184"/>
      <c r="AQ184"/>
      <c r="AR184"/>
    </row>
    <row r="185" spans="35:44" x14ac:dyDescent="0.25">
      <c r="AI185"/>
      <c r="AJ185"/>
      <c r="AK185"/>
      <c r="AL185"/>
      <c r="AM185"/>
      <c r="AN185"/>
      <c r="AO185"/>
      <c r="AP185"/>
      <c r="AQ185"/>
      <c r="AR185"/>
    </row>
    <row r="186" spans="35:44" x14ac:dyDescent="0.25">
      <c r="AI186"/>
      <c r="AJ186"/>
      <c r="AK186"/>
      <c r="AL186"/>
      <c r="AM186"/>
      <c r="AN186"/>
      <c r="AO186"/>
      <c r="AP186"/>
      <c r="AQ186"/>
      <c r="AR186"/>
    </row>
    <row r="187" spans="35:44" x14ac:dyDescent="0.25">
      <c r="AI187"/>
      <c r="AJ187"/>
      <c r="AK187"/>
      <c r="AL187"/>
      <c r="AM187"/>
      <c r="AN187"/>
      <c r="AO187"/>
      <c r="AP187"/>
      <c r="AQ187"/>
      <c r="AR187"/>
    </row>
    <row r="188" spans="35:44" x14ac:dyDescent="0.25">
      <c r="AI188"/>
      <c r="AJ188"/>
      <c r="AK188"/>
      <c r="AL188"/>
      <c r="AM188"/>
      <c r="AN188"/>
      <c r="AO188"/>
      <c r="AP188"/>
      <c r="AQ188"/>
      <c r="AR188"/>
    </row>
    <row r="189" spans="35:44" x14ac:dyDescent="0.25">
      <c r="AI189"/>
      <c r="AJ189"/>
      <c r="AK189"/>
      <c r="AL189"/>
      <c r="AM189"/>
      <c r="AN189"/>
      <c r="AO189"/>
      <c r="AP189"/>
      <c r="AQ189"/>
      <c r="AR189"/>
    </row>
    <row r="190" spans="35:44" x14ac:dyDescent="0.25">
      <c r="AI190"/>
      <c r="AJ190"/>
      <c r="AK190"/>
      <c r="AL190"/>
      <c r="AM190"/>
      <c r="AN190"/>
      <c r="AO190"/>
      <c r="AP190"/>
      <c r="AQ190"/>
      <c r="AR190"/>
    </row>
    <row r="191" spans="35:44" x14ac:dyDescent="0.25">
      <c r="AI191"/>
      <c r="AJ191"/>
      <c r="AK191"/>
      <c r="AL191"/>
      <c r="AM191"/>
      <c r="AN191"/>
      <c r="AO191"/>
      <c r="AP191"/>
      <c r="AQ191"/>
      <c r="AR191"/>
    </row>
    <row r="192" spans="35:44" x14ac:dyDescent="0.25">
      <c r="AI192"/>
      <c r="AJ192"/>
      <c r="AK192"/>
      <c r="AL192"/>
      <c r="AM192"/>
      <c r="AN192"/>
      <c r="AO192"/>
      <c r="AP192"/>
      <c r="AQ192"/>
      <c r="AR192"/>
    </row>
    <row r="193" spans="35:44" x14ac:dyDescent="0.25">
      <c r="AI193"/>
      <c r="AJ193"/>
      <c r="AK193"/>
      <c r="AL193"/>
      <c r="AM193"/>
      <c r="AN193"/>
      <c r="AO193"/>
      <c r="AP193"/>
      <c r="AQ193"/>
      <c r="AR193"/>
    </row>
    <row r="194" spans="35:44" x14ac:dyDescent="0.25">
      <c r="AI194"/>
      <c r="AJ194"/>
      <c r="AK194"/>
      <c r="AL194"/>
      <c r="AM194"/>
      <c r="AN194"/>
      <c r="AO194"/>
      <c r="AP194"/>
      <c r="AQ194"/>
      <c r="AR194"/>
    </row>
    <row r="195" spans="35:44" x14ac:dyDescent="0.25">
      <c r="AI195"/>
      <c r="AJ195"/>
      <c r="AK195"/>
      <c r="AL195"/>
      <c r="AM195"/>
      <c r="AN195"/>
      <c r="AO195"/>
      <c r="AP195"/>
      <c r="AQ195"/>
      <c r="AR195"/>
    </row>
    <row r="196" spans="35:44" x14ac:dyDescent="0.25">
      <c r="AI196"/>
      <c r="AJ196"/>
      <c r="AK196"/>
      <c r="AL196"/>
      <c r="AM196"/>
      <c r="AN196"/>
      <c r="AO196"/>
      <c r="AP196"/>
      <c r="AQ196"/>
      <c r="AR196"/>
    </row>
    <row r="197" spans="35:44" x14ac:dyDescent="0.25">
      <c r="AI197"/>
      <c r="AJ197"/>
      <c r="AK197"/>
      <c r="AL197"/>
      <c r="AM197"/>
      <c r="AN197"/>
      <c r="AO197"/>
      <c r="AP197"/>
      <c r="AQ197"/>
      <c r="AR197"/>
    </row>
    <row r="198" spans="35:44" x14ac:dyDescent="0.25">
      <c r="AI198"/>
      <c r="AJ198"/>
      <c r="AK198"/>
      <c r="AL198"/>
      <c r="AM198"/>
      <c r="AN198"/>
      <c r="AO198"/>
      <c r="AP198"/>
      <c r="AQ198"/>
      <c r="AR198"/>
    </row>
    <row r="199" spans="35:44" x14ac:dyDescent="0.25">
      <c r="AI199"/>
      <c r="AJ199"/>
      <c r="AK199"/>
      <c r="AL199"/>
      <c r="AM199"/>
      <c r="AN199"/>
      <c r="AO199"/>
      <c r="AP199"/>
      <c r="AQ199"/>
      <c r="AR199"/>
    </row>
    <row r="200" spans="35:44" x14ac:dyDescent="0.25">
      <c r="AI200"/>
      <c r="AJ200"/>
      <c r="AK200"/>
      <c r="AL200"/>
      <c r="AM200"/>
      <c r="AN200"/>
      <c r="AO200"/>
      <c r="AP200"/>
      <c r="AQ200"/>
      <c r="AR200"/>
    </row>
    <row r="201" spans="35:44" x14ac:dyDescent="0.25">
      <c r="AI201"/>
      <c r="AJ201"/>
      <c r="AK201"/>
      <c r="AL201"/>
      <c r="AM201"/>
      <c r="AN201"/>
      <c r="AO201"/>
      <c r="AP201"/>
      <c r="AQ201"/>
      <c r="AR201"/>
    </row>
    <row r="202" spans="35:44" x14ac:dyDescent="0.25">
      <c r="AI202"/>
      <c r="AJ202"/>
      <c r="AK202"/>
      <c r="AL202"/>
      <c r="AM202"/>
      <c r="AN202"/>
      <c r="AO202"/>
      <c r="AP202"/>
      <c r="AQ202"/>
      <c r="AR202"/>
    </row>
    <row r="203" spans="35:44" x14ac:dyDescent="0.25">
      <c r="AI203"/>
      <c r="AJ203"/>
      <c r="AK203"/>
      <c r="AL203"/>
      <c r="AM203"/>
      <c r="AN203"/>
      <c r="AO203"/>
      <c r="AP203"/>
      <c r="AQ203"/>
      <c r="AR203"/>
    </row>
    <row r="204" spans="35:44" x14ac:dyDescent="0.25">
      <c r="AI204"/>
      <c r="AJ204"/>
      <c r="AK204"/>
      <c r="AL204"/>
      <c r="AM204"/>
      <c r="AN204"/>
      <c r="AO204"/>
      <c r="AP204"/>
      <c r="AQ204"/>
      <c r="AR204"/>
    </row>
    <row r="205" spans="35:44" x14ac:dyDescent="0.25">
      <c r="AI205"/>
      <c r="AJ205"/>
      <c r="AK205"/>
      <c r="AL205"/>
      <c r="AM205"/>
      <c r="AN205"/>
      <c r="AO205"/>
      <c r="AP205"/>
      <c r="AQ205"/>
      <c r="AR205"/>
    </row>
    <row r="206" spans="35:44" x14ac:dyDescent="0.25">
      <c r="AI206"/>
      <c r="AJ206"/>
      <c r="AK206"/>
      <c r="AL206"/>
      <c r="AM206"/>
      <c r="AN206"/>
      <c r="AO206"/>
      <c r="AP206"/>
      <c r="AQ206"/>
      <c r="AR206"/>
    </row>
    <row r="207" spans="35:44" x14ac:dyDescent="0.25">
      <c r="AI207"/>
      <c r="AJ207"/>
      <c r="AK207"/>
      <c r="AL207"/>
      <c r="AM207"/>
      <c r="AN207"/>
      <c r="AO207"/>
      <c r="AP207"/>
      <c r="AQ207"/>
      <c r="AR207"/>
    </row>
    <row r="208" spans="35:44" x14ac:dyDescent="0.25">
      <c r="AI208"/>
      <c r="AJ208"/>
      <c r="AK208"/>
      <c r="AL208"/>
      <c r="AM208"/>
      <c r="AN208"/>
      <c r="AO208"/>
      <c r="AP208"/>
      <c r="AQ208"/>
      <c r="AR208"/>
    </row>
    <row r="209" spans="35:44" x14ac:dyDescent="0.25">
      <c r="AI209"/>
      <c r="AJ209"/>
      <c r="AK209"/>
      <c r="AL209"/>
      <c r="AM209"/>
      <c r="AN209"/>
      <c r="AO209"/>
      <c r="AP209"/>
      <c r="AQ209"/>
      <c r="AR209"/>
    </row>
    <row r="210" spans="35:44" x14ac:dyDescent="0.25">
      <c r="AI210"/>
      <c r="AJ210"/>
      <c r="AK210"/>
      <c r="AL210"/>
      <c r="AM210"/>
      <c r="AN210"/>
      <c r="AO210"/>
      <c r="AP210"/>
      <c r="AQ210"/>
      <c r="AR210"/>
    </row>
    <row r="211" spans="35:44" x14ac:dyDescent="0.25">
      <c r="AI211"/>
      <c r="AJ211"/>
      <c r="AK211"/>
      <c r="AL211"/>
      <c r="AM211"/>
      <c r="AN211"/>
      <c r="AO211"/>
      <c r="AP211"/>
      <c r="AQ211"/>
      <c r="AR211"/>
    </row>
    <row r="212" spans="35:44" x14ac:dyDescent="0.25">
      <c r="AI212"/>
      <c r="AJ212"/>
      <c r="AK212"/>
      <c r="AL212"/>
      <c r="AM212"/>
      <c r="AN212"/>
      <c r="AO212"/>
      <c r="AP212"/>
      <c r="AQ212"/>
      <c r="AR212"/>
    </row>
    <row r="213" spans="35:44" x14ac:dyDescent="0.25">
      <c r="AI213"/>
      <c r="AJ213"/>
      <c r="AK213"/>
      <c r="AL213"/>
      <c r="AM213"/>
      <c r="AN213"/>
      <c r="AO213"/>
      <c r="AP213"/>
      <c r="AQ213"/>
      <c r="AR213"/>
    </row>
    <row r="214" spans="35:44" x14ac:dyDescent="0.25">
      <c r="AI214"/>
      <c r="AJ214"/>
      <c r="AK214"/>
      <c r="AL214"/>
      <c r="AM214"/>
      <c r="AN214"/>
      <c r="AO214"/>
      <c r="AP214"/>
      <c r="AQ214"/>
      <c r="AR214"/>
    </row>
    <row r="215" spans="35:44" x14ac:dyDescent="0.25">
      <c r="AI215"/>
      <c r="AJ215"/>
      <c r="AK215"/>
      <c r="AL215"/>
      <c r="AM215"/>
      <c r="AN215"/>
      <c r="AO215"/>
      <c r="AP215"/>
      <c r="AQ215"/>
      <c r="AR215"/>
    </row>
    <row r="216" spans="35:44" x14ac:dyDescent="0.25">
      <c r="AI216"/>
      <c r="AJ216"/>
      <c r="AK216"/>
      <c r="AL216"/>
      <c r="AM216"/>
      <c r="AN216"/>
      <c r="AO216"/>
      <c r="AP216"/>
      <c r="AQ216"/>
      <c r="AR216"/>
    </row>
    <row r="217" spans="35:44" x14ac:dyDescent="0.25">
      <c r="AI217"/>
      <c r="AJ217"/>
      <c r="AK217"/>
      <c r="AL217"/>
      <c r="AM217"/>
      <c r="AN217"/>
      <c r="AO217"/>
      <c r="AP217"/>
      <c r="AQ217"/>
      <c r="AR217"/>
    </row>
    <row r="218" spans="35:44" x14ac:dyDescent="0.25">
      <c r="AI218"/>
      <c r="AJ218"/>
      <c r="AK218"/>
      <c r="AL218"/>
      <c r="AM218"/>
      <c r="AN218"/>
      <c r="AO218"/>
      <c r="AP218"/>
      <c r="AQ218"/>
      <c r="AR218"/>
    </row>
    <row r="219" spans="35:44" x14ac:dyDescent="0.25">
      <c r="AI219"/>
      <c r="AJ219"/>
      <c r="AK219"/>
      <c r="AL219"/>
      <c r="AM219"/>
      <c r="AN219"/>
      <c r="AO219"/>
      <c r="AP219"/>
      <c r="AQ219"/>
      <c r="AR219"/>
    </row>
    <row r="220" spans="35:44" x14ac:dyDescent="0.25">
      <c r="AI220"/>
      <c r="AJ220"/>
      <c r="AK220"/>
      <c r="AL220"/>
      <c r="AM220"/>
      <c r="AN220"/>
      <c r="AO220"/>
      <c r="AP220"/>
      <c r="AQ220"/>
      <c r="AR220"/>
    </row>
    <row r="221" spans="35:44" x14ac:dyDescent="0.25">
      <c r="AI221"/>
      <c r="AJ221"/>
      <c r="AK221"/>
      <c r="AL221"/>
      <c r="AM221"/>
      <c r="AN221"/>
      <c r="AO221"/>
      <c r="AP221"/>
      <c r="AQ221"/>
      <c r="AR221"/>
    </row>
    <row r="222" spans="35:44" x14ac:dyDescent="0.25">
      <c r="AI222"/>
      <c r="AJ222"/>
      <c r="AK222"/>
      <c r="AL222"/>
      <c r="AM222"/>
      <c r="AN222"/>
      <c r="AO222"/>
      <c r="AP222"/>
      <c r="AQ222"/>
      <c r="AR222"/>
    </row>
    <row r="223" spans="35:44" x14ac:dyDescent="0.25">
      <c r="AI223"/>
      <c r="AJ223"/>
      <c r="AK223"/>
      <c r="AL223"/>
      <c r="AM223"/>
      <c r="AN223"/>
      <c r="AO223"/>
      <c r="AP223"/>
      <c r="AQ223"/>
      <c r="AR223"/>
    </row>
    <row r="224" spans="35:44" x14ac:dyDescent="0.25">
      <c r="AI224"/>
      <c r="AJ224"/>
      <c r="AK224"/>
      <c r="AL224"/>
      <c r="AM224"/>
      <c r="AN224"/>
      <c r="AO224"/>
      <c r="AP224"/>
      <c r="AQ224"/>
      <c r="AR224"/>
    </row>
    <row r="225" spans="35:44" x14ac:dyDescent="0.25">
      <c r="AI225"/>
      <c r="AJ225"/>
      <c r="AK225"/>
      <c r="AL225"/>
      <c r="AM225"/>
      <c r="AN225"/>
      <c r="AO225"/>
      <c r="AP225"/>
      <c r="AQ225"/>
      <c r="AR225"/>
    </row>
    <row r="226" spans="35:44" x14ac:dyDescent="0.25">
      <c r="AI226"/>
      <c r="AJ226"/>
      <c r="AK226"/>
      <c r="AL226"/>
      <c r="AM226"/>
      <c r="AN226"/>
      <c r="AO226"/>
      <c r="AP226"/>
      <c r="AQ226"/>
      <c r="AR226"/>
    </row>
    <row r="227" spans="35:44" x14ac:dyDescent="0.25">
      <c r="AI227"/>
      <c r="AJ227"/>
      <c r="AK227"/>
      <c r="AL227"/>
      <c r="AM227"/>
      <c r="AN227"/>
      <c r="AO227"/>
      <c r="AP227"/>
      <c r="AQ227"/>
      <c r="AR227"/>
    </row>
    <row r="228" spans="35:44" x14ac:dyDescent="0.25">
      <c r="AI228"/>
      <c r="AJ228"/>
      <c r="AK228"/>
      <c r="AL228"/>
      <c r="AM228"/>
      <c r="AN228"/>
      <c r="AO228"/>
      <c r="AP228"/>
      <c r="AQ228"/>
      <c r="AR228"/>
    </row>
    <row r="229" spans="35:44" x14ac:dyDescent="0.25">
      <c r="AI229"/>
      <c r="AJ229"/>
      <c r="AK229"/>
      <c r="AL229"/>
      <c r="AM229"/>
      <c r="AN229"/>
      <c r="AO229"/>
      <c r="AP229"/>
      <c r="AQ229"/>
      <c r="AR229"/>
    </row>
    <row r="230" spans="35:44" x14ac:dyDescent="0.25">
      <c r="AI230"/>
      <c r="AJ230"/>
      <c r="AK230"/>
      <c r="AL230"/>
      <c r="AM230"/>
      <c r="AN230"/>
      <c r="AO230"/>
      <c r="AP230"/>
      <c r="AQ230"/>
      <c r="AR230"/>
    </row>
    <row r="231" spans="35:44" x14ac:dyDescent="0.25">
      <c r="AI231"/>
      <c r="AJ231"/>
      <c r="AK231"/>
      <c r="AL231"/>
      <c r="AM231"/>
      <c r="AN231"/>
      <c r="AO231"/>
      <c r="AP231"/>
      <c r="AQ231"/>
      <c r="AR231"/>
    </row>
    <row r="232" spans="35:44" x14ac:dyDescent="0.25">
      <c r="AI232"/>
      <c r="AJ232"/>
      <c r="AK232"/>
      <c r="AL232"/>
      <c r="AM232"/>
      <c r="AN232"/>
      <c r="AO232"/>
      <c r="AP232"/>
      <c r="AQ232"/>
      <c r="AR232"/>
    </row>
    <row r="233" spans="35:44" x14ac:dyDescent="0.25">
      <c r="AI233"/>
      <c r="AJ233"/>
      <c r="AK233"/>
      <c r="AL233"/>
      <c r="AM233"/>
      <c r="AN233"/>
      <c r="AO233"/>
      <c r="AP233"/>
      <c r="AQ233"/>
      <c r="AR233"/>
    </row>
    <row r="234" spans="35:44" x14ac:dyDescent="0.25">
      <c r="AI234"/>
      <c r="AJ234"/>
      <c r="AK234"/>
      <c r="AL234"/>
      <c r="AM234"/>
      <c r="AN234"/>
      <c r="AO234"/>
      <c r="AP234"/>
      <c r="AQ234"/>
      <c r="AR234"/>
    </row>
    <row r="235" spans="35:44" x14ac:dyDescent="0.25">
      <c r="AI235"/>
      <c r="AJ235"/>
      <c r="AK235"/>
      <c r="AL235"/>
      <c r="AM235"/>
      <c r="AN235"/>
      <c r="AO235"/>
      <c r="AP235"/>
      <c r="AQ235"/>
      <c r="AR235"/>
    </row>
    <row r="236" spans="35:44" x14ac:dyDescent="0.25">
      <c r="AI236"/>
      <c r="AJ236"/>
      <c r="AK236"/>
      <c r="AL236"/>
      <c r="AM236"/>
      <c r="AN236"/>
      <c r="AO236"/>
      <c r="AP236"/>
      <c r="AQ236"/>
      <c r="AR236"/>
    </row>
    <row r="237" spans="35:44" x14ac:dyDescent="0.25">
      <c r="AI237"/>
      <c r="AJ237"/>
      <c r="AK237"/>
      <c r="AL237"/>
      <c r="AM237"/>
      <c r="AN237"/>
      <c r="AO237"/>
      <c r="AP237"/>
      <c r="AQ237"/>
      <c r="AR237"/>
    </row>
    <row r="238" spans="35:44" x14ac:dyDescent="0.25">
      <c r="AI238"/>
      <c r="AJ238"/>
      <c r="AK238"/>
      <c r="AL238"/>
      <c r="AM238"/>
      <c r="AN238"/>
      <c r="AO238"/>
      <c r="AP238"/>
      <c r="AQ238"/>
      <c r="AR238"/>
    </row>
    <row r="239" spans="35:44" x14ac:dyDescent="0.25">
      <c r="AI239"/>
      <c r="AJ239"/>
      <c r="AK239"/>
      <c r="AL239"/>
      <c r="AM239"/>
      <c r="AN239"/>
      <c r="AO239"/>
      <c r="AP239"/>
      <c r="AQ239"/>
      <c r="AR239"/>
    </row>
    <row r="240" spans="35:44" x14ac:dyDescent="0.25">
      <c r="AI240"/>
      <c r="AJ240"/>
      <c r="AK240"/>
      <c r="AL240"/>
      <c r="AM240"/>
      <c r="AN240"/>
      <c r="AO240"/>
      <c r="AP240"/>
      <c r="AQ240"/>
      <c r="AR240"/>
    </row>
  </sheetData>
  <sheetProtection algorithmName="SHA-512" hashValue="BPXDw0gc/CpUNuKj89DDj2VRLvNz9alQdk4TGOyahC4DDu61kdBfgwuXSuIXl3p0uMNz212KSoqnpkn+diHN3Q==" saltValue="+xxiNWJVeJ0L/IfTD0nhcw==" spinCount="100000" sheet="1" selectLockedCells="1" autoFilter="0"/>
  <autoFilter ref="B9:AE119" xr:uid="{E32F31B5-433E-4CEF-A5CC-5130F9C6E026}"/>
  <mergeCells count="7">
    <mergeCell ref="AE121:AG121"/>
    <mergeCell ref="B7:D7"/>
    <mergeCell ref="B4:AB4"/>
    <mergeCell ref="B1:J2"/>
    <mergeCell ref="E7:G7"/>
    <mergeCell ref="H7:J7"/>
    <mergeCell ref="AC7:AE7"/>
  </mergeCells>
  <conditionalFormatting sqref="A122:AH1048576 A7:G119 H8:AE119 AF7:XFD119">
    <cfRule type="cellIs" dxfId="128" priority="2" operator="equal">
      <formula>0</formula>
    </cfRule>
  </conditionalFormatting>
  <conditionalFormatting sqref="B4 I72:J89 I111:AB119 I62:J67 AC10:AE119 D10:G119 I12:J56 J10:AB110">
    <cfRule type="cellIs" dxfId="127" priority="212" operator="equal">
      <formula>"x"</formula>
    </cfRule>
  </conditionalFormatting>
  <conditionalFormatting sqref="B4 M58:M67 M69:M89">
    <cfRule type="cellIs" dxfId="126" priority="211" operator="notEqual">
      <formula>0</formula>
    </cfRule>
  </conditionalFormatting>
  <conditionalFormatting sqref="B50:C51">
    <cfRule type="cellIs" dxfId="125" priority="87" operator="equal">
      <formula>"x"</formula>
    </cfRule>
  </conditionalFormatting>
  <conditionalFormatting sqref="B1:D1 AC1:AD1 AC2:AE2">
    <cfRule type="cellIs" dxfId="124" priority="210" operator="equal">
      <formula>"nog niet alle prijzen per eenheid ingevuld"</formula>
    </cfRule>
  </conditionalFormatting>
  <conditionalFormatting sqref="B74:D76">
    <cfRule type="cellIs" dxfId="123" priority="82" operator="notEqual">
      <formula>0</formula>
    </cfRule>
    <cfRule type="cellIs" dxfId="122" priority="83" operator="equal">
      <formula>"x"</formula>
    </cfRule>
  </conditionalFormatting>
  <conditionalFormatting sqref="B106:D107">
    <cfRule type="cellIs" dxfId="121" priority="80" operator="notEqual">
      <formula>0</formula>
    </cfRule>
    <cfRule type="cellIs" dxfId="120" priority="81" operator="equal">
      <formula>"x"</formula>
    </cfRule>
  </conditionalFormatting>
  <conditionalFormatting sqref="B109:D109">
    <cfRule type="cellIs" dxfId="119" priority="78" operator="notEqual">
      <formula>0</formula>
    </cfRule>
    <cfRule type="cellIs" dxfId="118" priority="79" operator="equal">
      <formula>"x"</formula>
    </cfRule>
  </conditionalFormatting>
  <conditionalFormatting sqref="B50:G51">
    <cfRule type="cellIs" dxfId="117" priority="5" operator="notEqual">
      <formula>0</formula>
    </cfRule>
  </conditionalFormatting>
  <conditionalFormatting sqref="D10:G12 D17:G17 D24:G24 D26:G26 D58:G60">
    <cfRule type="cellIs" dxfId="116" priority="14" operator="notEqual">
      <formula>0</formula>
    </cfRule>
  </conditionalFormatting>
  <conditionalFormatting sqref="D14:G14 D28:G32 D43:G44">
    <cfRule type="cellIs" dxfId="115" priority="12" operator="notEqual">
      <formula>0</formula>
    </cfRule>
  </conditionalFormatting>
  <conditionalFormatting sqref="D110:G110">
    <cfRule type="cellIs" dxfId="114" priority="11" operator="notEqual">
      <formula>0</formula>
    </cfRule>
  </conditionalFormatting>
  <conditionalFormatting sqref="E105:G105">
    <cfRule type="cellIs" dxfId="113" priority="8" operator="notEqual">
      <formula>0</formula>
    </cfRule>
  </conditionalFormatting>
  <conditionalFormatting sqref="E108:G108">
    <cfRule type="cellIs" dxfId="112" priority="6" operator="notEqual">
      <formula>0</formula>
    </cfRule>
  </conditionalFormatting>
  <conditionalFormatting sqref="G50:G51">
    <cfRule type="cellIs" dxfId="111" priority="10" operator="equal">
      <formula>"x"</formula>
    </cfRule>
  </conditionalFormatting>
  <conditionalFormatting sqref="G105">
    <cfRule type="cellIs" dxfId="110" priority="9" operator="equal">
      <formula>"x"</formula>
    </cfRule>
  </conditionalFormatting>
  <conditionalFormatting sqref="G108">
    <cfRule type="cellIs" dxfId="109" priority="7" operator="equal">
      <formula>"x"</formula>
    </cfRule>
  </conditionalFormatting>
  <conditionalFormatting sqref="A4:B4 A1:D1 AF1:AH2 A2 A3:AH3 AC4:AH4 A5:AH6 AC7 A120:AH120 A121:AE121 AH121 H7:Z7 AI1:XFD6 AI120:XFD1048576">
    <cfRule type="cellIs" dxfId="108" priority="218" operator="equal">
      <formula>0</formula>
    </cfRule>
  </conditionalFormatting>
  <conditionalFormatting sqref="I58:J62 I91:J97 I102:J104 I106:J107">
    <cfRule type="cellIs" dxfId="107" priority="220" operator="equal">
      <formula>"x"</formula>
    </cfRule>
  </conditionalFormatting>
  <conditionalFormatting sqref="I59:J59">
    <cfRule type="cellIs" dxfId="106" priority="44" operator="equal">
      <formula>"x"</formula>
    </cfRule>
  </conditionalFormatting>
  <conditionalFormatting sqref="I91:J91">
    <cfRule type="cellIs" dxfId="105" priority="24" operator="equal">
      <formula>"x"</formula>
    </cfRule>
  </conditionalFormatting>
  <conditionalFormatting sqref="I95:J95">
    <cfRule type="cellIs" dxfId="104" priority="23" operator="equal">
      <formula>"x"</formula>
    </cfRule>
  </conditionalFormatting>
  <conditionalFormatting sqref="I99:J101">
    <cfRule type="cellIs" dxfId="103" priority="122" operator="equal">
      <formula>"x"</formula>
    </cfRule>
  </conditionalFormatting>
  <conditionalFormatting sqref="I109:J109">
    <cfRule type="cellIs" dxfId="102" priority="174" operator="equal">
      <formula>"x"</formula>
    </cfRule>
  </conditionalFormatting>
  <conditionalFormatting sqref="J10:J119">
    <cfRule type="cellIs" dxfId="101" priority="39" operator="equal">
      <formula>"x"</formula>
    </cfRule>
    <cfRule type="cellIs" dxfId="100" priority="41" operator="notEqual">
      <formula>0</formula>
    </cfRule>
  </conditionalFormatting>
  <conditionalFormatting sqref="J32:AE32 J34:AE34 J39:AE39 J42:AE42 N45:AE45">
    <cfRule type="cellIs" dxfId="99" priority="215" operator="notEqual">
      <formula>0</formula>
    </cfRule>
  </conditionalFormatting>
  <conditionalFormatting sqref="L99:M104">
    <cfRule type="cellIs" dxfId="98" priority="22" operator="equal">
      <formula>"x"</formula>
    </cfRule>
  </conditionalFormatting>
  <conditionalFormatting sqref="M10:M56">
    <cfRule type="cellIs" dxfId="97" priority="15" operator="notEqual">
      <formula>0</formula>
    </cfRule>
  </conditionalFormatting>
  <conditionalFormatting sqref="M14:M18 M38:M40 AB71">
    <cfRule type="cellIs" dxfId="96" priority="177" operator="equal">
      <formula>"x"</formula>
    </cfRule>
  </conditionalFormatting>
  <conditionalFormatting sqref="M58:M62 L91:M97 M102:M104 L106:M107 L109:M109">
    <cfRule type="cellIs" dxfId="95" priority="46" operator="equal">
      <formula>"x"</formula>
    </cfRule>
  </conditionalFormatting>
  <conditionalFormatting sqref="M91:M97 M99:M104 M106:M107 M109">
    <cfRule type="cellIs" dxfId="94" priority="45" operator="notEqual">
      <formula>0</formula>
    </cfRule>
  </conditionalFormatting>
  <conditionalFormatting sqref="M74:M76">
    <cfRule type="cellIs" dxfId="93" priority="128" operator="equal">
      <formula>"x"</formula>
    </cfRule>
  </conditionalFormatting>
  <conditionalFormatting sqref="M111:M119">
    <cfRule type="cellIs" dxfId="92" priority="58" operator="notEqual">
      <formula>0</formula>
    </cfRule>
  </conditionalFormatting>
  <conditionalFormatting sqref="N45:AE45">
    <cfRule type="cellIs" dxfId="91" priority="216" operator="equal">
      <formula>"x"</formula>
    </cfRule>
  </conditionalFormatting>
  <conditionalFormatting sqref="P11:S11">
    <cfRule type="cellIs" dxfId="90" priority="182" operator="notEqual">
      <formula>0</formula>
    </cfRule>
    <cfRule type="cellIs" dxfId="89" priority="183" operator="equal">
      <formula>"x"</formula>
    </cfRule>
  </conditionalFormatting>
  <conditionalFormatting sqref="P38:S40 P14:S18 N14:P14">
    <cfRule type="cellIs" dxfId="88" priority="47" operator="notEqual">
      <formula>0</formula>
    </cfRule>
    <cfRule type="cellIs" dxfId="87" priority="48" operator="equal">
      <formula>"x"</formula>
    </cfRule>
  </conditionalFormatting>
  <conditionalFormatting sqref="P56:S56">
    <cfRule type="cellIs" dxfId="86" priority="179" operator="notEqual">
      <formula>0</formula>
    </cfRule>
    <cfRule type="cellIs" dxfId="85" priority="180" operator="equal">
      <formula>"x"</formula>
    </cfRule>
  </conditionalFormatting>
  <conditionalFormatting sqref="P69:S71">
    <cfRule type="cellIs" dxfId="84" priority="29" operator="notEqual">
      <formula>0</formula>
    </cfRule>
    <cfRule type="cellIs" dxfId="83" priority="30" operator="equal">
      <formula>"x"</formula>
    </cfRule>
  </conditionalFormatting>
  <conditionalFormatting sqref="P74:S76">
    <cfRule type="cellIs" dxfId="82" priority="27" operator="notEqual">
      <formula>0</formula>
    </cfRule>
    <cfRule type="cellIs" dxfId="81" priority="28" operator="equal">
      <formula>"x"</formula>
    </cfRule>
  </conditionalFormatting>
  <conditionalFormatting sqref="V10:V11">
    <cfRule type="cellIs" dxfId="80" priority="51" operator="notEqual">
      <formula>0</formula>
    </cfRule>
    <cfRule type="cellIs" dxfId="79" priority="52" operator="equal">
      <formula>"x"</formula>
    </cfRule>
  </conditionalFormatting>
  <conditionalFormatting sqref="V56 V69:V71">
    <cfRule type="cellIs" dxfId="78" priority="49" operator="notEqual">
      <formula>0</formula>
    </cfRule>
    <cfRule type="cellIs" dxfId="77" priority="50" operator="equal">
      <formula>"x"</formula>
    </cfRule>
  </conditionalFormatting>
  <conditionalFormatting sqref="V68">
    <cfRule type="cellIs" dxfId="76" priority="185" operator="notEqual">
      <formula>0</formula>
    </cfRule>
    <cfRule type="cellIs" dxfId="75" priority="186" operator="equal">
      <formula>"x"</formula>
    </cfRule>
  </conditionalFormatting>
  <conditionalFormatting sqref="V90">
    <cfRule type="cellIs" dxfId="74" priority="125" operator="notEqual">
      <formula>0</formula>
    </cfRule>
    <cfRule type="cellIs" dxfId="73" priority="126" operator="equal">
      <formula>"x"</formula>
    </cfRule>
  </conditionalFormatting>
  <conditionalFormatting sqref="V102">
    <cfRule type="cellIs" dxfId="72" priority="120" operator="notEqual">
      <formula>0</formula>
    </cfRule>
    <cfRule type="cellIs" dxfId="71" priority="121" operator="equal">
      <formula>"x"</formula>
    </cfRule>
  </conditionalFormatting>
  <conditionalFormatting sqref="V110">
    <cfRule type="cellIs" dxfId="70" priority="116" operator="notEqual">
      <formula>0</formula>
    </cfRule>
    <cfRule type="cellIs" dxfId="69" priority="117" operator="equal">
      <formula>"x"</formula>
    </cfRule>
  </conditionalFormatting>
  <conditionalFormatting sqref="W33:AB33">
    <cfRule type="cellIs" dxfId="68" priority="143" operator="notEqual">
      <formula>0</formula>
    </cfRule>
  </conditionalFormatting>
  <conditionalFormatting sqref="W58:AB59">
    <cfRule type="cellIs" dxfId="67" priority="34" operator="notEqual">
      <formula>0</formula>
    </cfRule>
  </conditionalFormatting>
  <conditionalFormatting sqref="W61:AB61">
    <cfRule type="cellIs" dxfId="66" priority="137" operator="notEqual">
      <formula>0</formula>
    </cfRule>
  </conditionalFormatting>
  <conditionalFormatting sqref="Y10:Y11">
    <cfRule type="cellIs" dxfId="65" priority="55" operator="notEqual">
      <formula>0</formula>
    </cfRule>
    <cfRule type="cellIs" dxfId="64" priority="56" operator="equal">
      <formula>"x"</formula>
    </cfRule>
  </conditionalFormatting>
  <conditionalFormatting sqref="Y23">
    <cfRule type="cellIs" dxfId="63" priority="146" operator="notEqual">
      <formula>0</formula>
    </cfRule>
    <cfRule type="cellIs" dxfId="62" priority="147" operator="equal">
      <formula>"x"</formula>
    </cfRule>
  </conditionalFormatting>
  <conditionalFormatting sqref="Y32:Y33">
    <cfRule type="cellIs" dxfId="61" priority="144" operator="notEqual">
      <formula>0</formula>
    </cfRule>
    <cfRule type="cellIs" dxfId="60" priority="145" operator="equal">
      <formula>"x"</formula>
    </cfRule>
  </conditionalFormatting>
  <conditionalFormatting sqref="Y57:Y59 Y105 Y108">
    <cfRule type="cellIs" dxfId="59" priority="195" operator="equal">
      <formula>"x"</formula>
    </cfRule>
  </conditionalFormatting>
  <conditionalFormatting sqref="Y61">
    <cfRule type="cellIs" dxfId="58" priority="138" operator="equal">
      <formula>"x"</formula>
    </cfRule>
  </conditionalFormatting>
  <conditionalFormatting sqref="Y68">
    <cfRule type="cellIs" dxfId="57" priority="53" operator="notEqual">
      <formula>0</formula>
    </cfRule>
    <cfRule type="cellIs" dxfId="56" priority="54" operator="equal">
      <formula>"x"</formula>
    </cfRule>
  </conditionalFormatting>
  <conditionalFormatting sqref="Y90">
    <cfRule type="cellIs" dxfId="55" priority="25" operator="notEqual">
      <formula>0</formula>
    </cfRule>
    <cfRule type="cellIs" dxfId="54" priority="26" operator="equal">
      <formula>"x"</formula>
    </cfRule>
  </conditionalFormatting>
  <conditionalFormatting sqref="Y101:Y102">
    <cfRule type="cellIs" dxfId="53" priority="20" operator="notEqual">
      <formula>0</formula>
    </cfRule>
    <cfRule type="cellIs" dxfId="52" priority="21" operator="equal">
      <formula>"x"</formula>
    </cfRule>
  </conditionalFormatting>
  <conditionalFormatting sqref="Y110:Y111">
    <cfRule type="cellIs" dxfId="51" priority="16" operator="notEqual">
      <formula>0</formula>
    </cfRule>
    <cfRule type="cellIs" dxfId="50" priority="17" operator="equal">
      <formula>"x"</formula>
    </cfRule>
  </conditionalFormatting>
  <conditionalFormatting sqref="AB10 J57:AE57 AB90 AB101 Y105 AB105 Y108 AB108">
    <cfRule type="cellIs" dxfId="49" priority="194" operator="notEqual">
      <formula>0</formula>
    </cfRule>
  </conditionalFormatting>
  <conditionalFormatting sqref="AB10 AB57:AB59 AB90 AB101 AB105 AB108">
    <cfRule type="cellIs" dxfId="48" priority="57" operator="equal">
      <formula>"x"</formula>
    </cfRule>
  </conditionalFormatting>
  <conditionalFormatting sqref="AB23">
    <cfRule type="cellIs" dxfId="47" priority="37" operator="notEqual">
      <formula>0</formula>
    </cfRule>
    <cfRule type="cellIs" dxfId="46" priority="38" operator="equal">
      <formula>"x"</formula>
    </cfRule>
  </conditionalFormatting>
  <conditionalFormatting sqref="AB32:AB33">
    <cfRule type="cellIs" dxfId="45" priority="35" operator="notEqual">
      <formula>0</formula>
    </cfRule>
    <cfRule type="cellIs" dxfId="44" priority="36" operator="equal">
      <formula>"x"</formula>
    </cfRule>
  </conditionalFormatting>
  <conditionalFormatting sqref="AB49">
    <cfRule type="cellIs" dxfId="43" priority="89" operator="notEqual">
      <formula>0</formula>
    </cfRule>
    <cfRule type="cellIs" dxfId="42" priority="90" operator="equal">
      <formula>"x"</formula>
    </cfRule>
  </conditionalFormatting>
  <conditionalFormatting sqref="AB61">
    <cfRule type="cellIs" dxfId="41" priority="33" operator="equal">
      <formula>"x"</formula>
    </cfRule>
  </conditionalFormatting>
  <conditionalFormatting sqref="AB71">
    <cfRule type="cellIs" dxfId="40" priority="176" operator="notEqual">
      <formula>0</formula>
    </cfRule>
  </conditionalFormatting>
  <conditionalFormatting sqref="AB110:AB111">
    <cfRule type="cellIs" dxfId="39" priority="18" operator="notEqual">
      <formula>0</formula>
    </cfRule>
    <cfRule type="cellIs" dxfId="38" priority="19" operator="equal">
      <formula>"x"</formula>
    </cfRule>
  </conditionalFormatting>
  <conditionalFormatting sqref="AE49">
    <cfRule type="cellIs" dxfId="37" priority="61" operator="notEqual">
      <formula>0</formula>
    </cfRule>
    <cfRule type="cellIs" dxfId="36" priority="62" operator="equal">
      <formula>"x"</formula>
    </cfRule>
  </conditionalFormatting>
  <conditionalFormatting sqref="AE71">
    <cfRule type="cellIs" dxfId="35" priority="63" operator="notEqual">
      <formula>0</formula>
    </cfRule>
    <cfRule type="cellIs" dxfId="34" priority="64" operator="equal">
      <formula>"x"</formula>
    </cfRule>
  </conditionalFormatting>
  <conditionalFormatting sqref="AE110">
    <cfRule type="cellIs" dxfId="33" priority="65" operator="notEqual">
      <formula>0</formula>
    </cfRule>
    <cfRule type="cellIs" dxfId="32" priority="66" operator="equal">
      <formula>"x"</formula>
    </cfRule>
  </conditionalFormatting>
  <conditionalFormatting sqref="K56:M56">
    <cfRule type="cellIs" dxfId="31" priority="1" operator="notEqual">
      <formula>0</formula>
    </cfRule>
  </conditionalFormatting>
  <pageMargins left="0.31496062992125984" right="0.11811023622047245" top="0.35433070866141736" bottom="0.35433070866141736" header="0.31496062992125984" footer="0.31496062992125984"/>
  <pageSetup paperSize="8" scale="73" fitToHeight="2"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B6B5B-4707-4966-8ED5-4054EFEBB31F}">
  <dimension ref="A1:S43"/>
  <sheetViews>
    <sheetView showGridLines="0" workbookViewId="0">
      <pane ySplit="9" topLeftCell="A10" activePane="bottomLeft" state="frozen"/>
      <selection activeCell="B4" sqref="B4:E4"/>
      <selection pane="bottomLeft" activeCell="B4" sqref="B4:E4"/>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0" style="4" hidden="1" customWidth="1"/>
    <col min="19" max="19" width="0" hidden="1" customWidth="1"/>
  </cols>
  <sheetData>
    <row r="1" spans="1:19" x14ac:dyDescent="0.25">
      <c r="A1" s="14" t="s">
        <v>315</v>
      </c>
      <c r="B1" s="85" t="str">
        <f>IF(S8=0,"prijslijst volledig ingevuld","NOG NIET ALLE PRIJZEN PER EENHEID INGEVULD")</f>
        <v>NOG NIET ALLE PRIJZEN PER EENHEID INGEVULD</v>
      </c>
      <c r="C1" s="85"/>
      <c r="D1" s="85"/>
      <c r="E1" s="85"/>
      <c r="F1" s="85"/>
      <c r="G1" s="85"/>
      <c r="H1" s="85"/>
      <c r="I1" s="85"/>
      <c r="J1" s="24"/>
      <c r="K1" s="24"/>
      <c r="L1" s="15"/>
      <c r="M1" s="15"/>
      <c r="N1" s="16"/>
    </row>
    <row r="2" spans="1:19" x14ac:dyDescent="0.25">
      <c r="A2" s="17" t="s">
        <v>0</v>
      </c>
      <c r="B2" s="86"/>
      <c r="C2" s="86"/>
      <c r="D2" s="86"/>
      <c r="E2" s="86"/>
      <c r="F2" s="86"/>
      <c r="G2" s="86"/>
      <c r="H2" s="86"/>
      <c r="I2" s="86"/>
      <c r="J2" s="25"/>
      <c r="K2" s="25"/>
      <c r="L2" s="25"/>
      <c r="N2" s="18"/>
    </row>
    <row r="3" spans="1:19" x14ac:dyDescent="0.25">
      <c r="A3" s="19"/>
      <c r="C3"/>
      <c r="N3" s="18"/>
    </row>
    <row r="4" spans="1:19" x14ac:dyDescent="0.25">
      <c r="A4" s="17" t="s">
        <v>117</v>
      </c>
      <c r="B4" s="98">
        <f>Heesters!B4</f>
        <v>0</v>
      </c>
      <c r="C4" s="98"/>
      <c r="D4" s="98"/>
      <c r="E4" s="98"/>
      <c r="F4" s="98"/>
      <c r="G4" s="98"/>
      <c r="H4" s="98"/>
      <c r="I4" s="98"/>
      <c r="N4" s="18"/>
    </row>
    <row r="5" spans="1:19" x14ac:dyDescent="0.25">
      <c r="A5" s="19"/>
      <c r="C5"/>
      <c r="N5" s="18"/>
    </row>
    <row r="6" spans="1:19" ht="15.75" thickBot="1" x14ac:dyDescent="0.3">
      <c r="A6" s="43">
        <v>46220</v>
      </c>
      <c r="B6" s="20"/>
      <c r="C6" s="20"/>
      <c r="D6" s="20"/>
      <c r="E6" s="21"/>
      <c r="F6" s="22"/>
      <c r="G6" s="20"/>
      <c r="H6" s="21"/>
      <c r="I6" s="20"/>
      <c r="J6" s="20"/>
      <c r="K6" s="21"/>
      <c r="L6" s="20"/>
      <c r="M6" s="20"/>
      <c r="N6" s="23"/>
    </row>
    <row r="7" spans="1:19" x14ac:dyDescent="0.25">
      <c r="A7" s="49" t="s">
        <v>1</v>
      </c>
      <c r="B7" s="50" t="s">
        <v>2</v>
      </c>
      <c r="C7" s="50" t="s">
        <v>3</v>
      </c>
      <c r="D7" s="88" t="s">
        <v>349</v>
      </c>
      <c r="E7" s="89"/>
      <c r="F7" s="90"/>
      <c r="G7" s="89" t="s">
        <v>348</v>
      </c>
      <c r="H7" s="89"/>
      <c r="I7" s="89"/>
      <c r="J7" s="89" t="s">
        <v>347</v>
      </c>
      <c r="K7" s="89"/>
      <c r="L7" s="89"/>
      <c r="M7" s="50"/>
      <c r="N7" s="51" t="s">
        <v>7</v>
      </c>
    </row>
    <row r="8" spans="1:19" ht="32.25" customHeight="1" x14ac:dyDescent="0.25">
      <c r="A8" s="26"/>
      <c r="B8" s="27"/>
      <c r="C8" s="27"/>
      <c r="D8" s="9" t="s">
        <v>8</v>
      </c>
      <c r="E8" s="10"/>
      <c r="F8" s="42" t="s">
        <v>9</v>
      </c>
      <c r="G8" s="27" t="s">
        <v>8</v>
      </c>
      <c r="H8" s="10"/>
      <c r="I8" s="42" t="s">
        <v>9</v>
      </c>
      <c r="J8" s="27" t="s">
        <v>8</v>
      </c>
      <c r="K8" s="10"/>
      <c r="L8" s="42" t="s">
        <v>9</v>
      </c>
      <c r="M8" s="27"/>
      <c r="N8" s="28"/>
      <c r="P8" s="4">
        <f>SUM(P10:P37)</f>
        <v>15</v>
      </c>
      <c r="Q8" s="4">
        <f>SUM(Q10:Q37)</f>
        <v>15</v>
      </c>
      <c r="R8" s="4">
        <f>SUM(R10:R37)</f>
        <v>6</v>
      </c>
      <c r="S8">
        <f>R8+Q8+P8</f>
        <v>36</v>
      </c>
    </row>
    <row r="9" spans="1:19" x14ac:dyDescent="0.25">
      <c r="A9" s="26"/>
      <c r="B9" s="27"/>
      <c r="C9" s="27"/>
      <c r="D9" s="9"/>
      <c r="E9" s="10"/>
      <c r="F9" s="42"/>
      <c r="G9" s="27"/>
      <c r="H9" s="10"/>
      <c r="I9" s="42"/>
      <c r="J9" s="27"/>
      <c r="K9" s="10"/>
      <c r="L9" s="42"/>
      <c r="M9" s="27"/>
      <c r="N9" s="28"/>
    </row>
    <row r="10" spans="1:19" x14ac:dyDescent="0.25">
      <c r="A10" s="29" t="s">
        <v>13</v>
      </c>
      <c r="B10" s="5" t="s">
        <v>270</v>
      </c>
      <c r="C10" s="6" t="s">
        <v>12</v>
      </c>
      <c r="D10" s="11">
        <v>170</v>
      </c>
      <c r="E10" s="7" t="s">
        <v>12</v>
      </c>
      <c r="F10" s="13"/>
      <c r="G10" s="5">
        <v>170</v>
      </c>
      <c r="H10" s="7" t="s">
        <v>12</v>
      </c>
      <c r="I10" s="13"/>
      <c r="J10" s="5">
        <v>2500</v>
      </c>
      <c r="K10" s="7" t="s">
        <v>12</v>
      </c>
      <c r="L10" s="13"/>
      <c r="M10" s="40"/>
      <c r="N10" s="30">
        <f t="shared" ref="N10:N35" si="0">(F10*D10)+(I10*G10)+(L10*J10)</f>
        <v>0</v>
      </c>
      <c r="P10" s="4">
        <f>IF(D10=0,0,(IF(F10=0,1,0)))</f>
        <v>1</v>
      </c>
      <c r="Q10" s="4">
        <f>IF(G10=0,0,(IF(I10=0,1,0)))</f>
        <v>1</v>
      </c>
      <c r="R10" s="4">
        <f>IF(J10=0,0,(IF(L10=0,1,0)))</f>
        <v>1</v>
      </c>
    </row>
    <row r="11" spans="1:19" x14ac:dyDescent="0.25">
      <c r="A11" s="29" t="s">
        <v>320</v>
      </c>
      <c r="B11" s="5" t="s">
        <v>270</v>
      </c>
      <c r="C11" s="6"/>
      <c r="D11" s="11"/>
      <c r="E11" s="7"/>
      <c r="F11" s="12"/>
      <c r="G11" s="5">
        <v>170</v>
      </c>
      <c r="H11" s="7" t="s">
        <v>12</v>
      </c>
      <c r="I11" s="13"/>
      <c r="J11" s="11"/>
      <c r="K11" s="7"/>
      <c r="L11" s="12"/>
      <c r="M11" s="40"/>
      <c r="N11" s="30">
        <f t="shared" si="0"/>
        <v>0</v>
      </c>
    </row>
    <row r="12" spans="1:19" x14ac:dyDescent="0.25">
      <c r="A12" s="29" t="s">
        <v>43</v>
      </c>
      <c r="B12" s="5" t="s">
        <v>270</v>
      </c>
      <c r="C12" s="6" t="s">
        <v>12</v>
      </c>
      <c r="D12" s="11">
        <v>200</v>
      </c>
      <c r="E12" s="7" t="s">
        <v>12</v>
      </c>
      <c r="F12" s="13"/>
      <c r="G12" s="5">
        <v>200</v>
      </c>
      <c r="H12" s="7" t="s">
        <v>12</v>
      </c>
      <c r="I12" s="13"/>
      <c r="J12" s="5">
        <v>2500</v>
      </c>
      <c r="K12" s="7" t="s">
        <v>12</v>
      </c>
      <c r="L12" s="13"/>
      <c r="M12" s="40"/>
      <c r="N12" s="30">
        <f t="shared" si="0"/>
        <v>0</v>
      </c>
      <c r="P12" s="4">
        <f t="shared" ref="P12:P37" si="1">IF(D12=0,0,(IF(F12=0,1,0)))</f>
        <v>1</v>
      </c>
      <c r="Q12" s="4">
        <f t="shared" ref="Q12:Q35" si="2">IF(G12=0,0,(IF(I12=0,1,0)))</f>
        <v>1</v>
      </c>
      <c r="R12" s="4">
        <f t="shared" ref="R12:R37" si="3">IF(J12=0,0,(IF(L12=0,1,0)))</f>
        <v>1</v>
      </c>
    </row>
    <row r="13" spans="1:19" x14ac:dyDescent="0.25">
      <c r="A13" s="29" t="s">
        <v>313</v>
      </c>
      <c r="B13" s="5" t="s">
        <v>270</v>
      </c>
      <c r="C13" s="6" t="s">
        <v>12</v>
      </c>
      <c r="D13" s="11">
        <v>195</v>
      </c>
      <c r="E13" s="7" t="s">
        <v>12</v>
      </c>
      <c r="F13" s="13"/>
      <c r="G13" s="5">
        <v>125</v>
      </c>
      <c r="H13" s="7" t="s">
        <v>12</v>
      </c>
      <c r="I13" s="13"/>
      <c r="J13" s="11"/>
      <c r="K13" s="7"/>
      <c r="L13" s="12"/>
      <c r="M13" s="40"/>
      <c r="N13" s="30">
        <f t="shared" si="0"/>
        <v>0</v>
      </c>
      <c r="P13" s="4">
        <f t="shared" si="1"/>
        <v>1</v>
      </c>
      <c r="Q13" s="4">
        <f t="shared" si="2"/>
        <v>1</v>
      </c>
      <c r="R13" s="4">
        <f t="shared" si="3"/>
        <v>0</v>
      </c>
    </row>
    <row r="14" spans="1:19" x14ac:dyDescent="0.25">
      <c r="A14" s="29" t="s">
        <v>325</v>
      </c>
      <c r="B14" s="5" t="s">
        <v>270</v>
      </c>
      <c r="C14" s="6"/>
      <c r="D14" s="11"/>
      <c r="E14" s="7"/>
      <c r="F14" s="12"/>
      <c r="G14" s="5">
        <v>170</v>
      </c>
      <c r="H14" s="7" t="s">
        <v>12</v>
      </c>
      <c r="I14" s="13"/>
      <c r="J14" s="5">
        <v>195</v>
      </c>
      <c r="K14" s="7" t="s">
        <v>12</v>
      </c>
      <c r="L14" s="13"/>
      <c r="M14" s="40"/>
      <c r="N14" s="30">
        <f t="shared" si="0"/>
        <v>0</v>
      </c>
    </row>
    <row r="15" spans="1:19" x14ac:dyDescent="0.25">
      <c r="A15" s="29" t="s">
        <v>326</v>
      </c>
      <c r="B15" s="5" t="s">
        <v>270</v>
      </c>
      <c r="C15" s="6"/>
      <c r="D15" s="11"/>
      <c r="E15" s="7"/>
      <c r="F15" s="12"/>
      <c r="G15" s="5">
        <v>170</v>
      </c>
      <c r="H15" s="7" t="s">
        <v>12</v>
      </c>
      <c r="I15" s="13"/>
      <c r="J15" s="11"/>
      <c r="K15" s="7"/>
      <c r="L15" s="12"/>
      <c r="M15" s="40"/>
      <c r="N15" s="30">
        <f t="shared" si="0"/>
        <v>0</v>
      </c>
    </row>
    <row r="16" spans="1:19" x14ac:dyDescent="0.25">
      <c r="A16" s="29" t="s">
        <v>258</v>
      </c>
      <c r="B16" s="5" t="s">
        <v>270</v>
      </c>
      <c r="C16" s="6" t="s">
        <v>12</v>
      </c>
      <c r="D16" s="11">
        <v>650</v>
      </c>
      <c r="E16" s="7" t="s">
        <v>12</v>
      </c>
      <c r="F16" s="13"/>
      <c r="G16" s="5">
        <v>395</v>
      </c>
      <c r="H16" s="7" t="s">
        <v>12</v>
      </c>
      <c r="I16" s="13"/>
      <c r="J16" s="5">
        <v>2500</v>
      </c>
      <c r="K16" s="7" t="s">
        <v>12</v>
      </c>
      <c r="L16" s="13"/>
      <c r="M16" s="40"/>
      <c r="N16" s="30">
        <f t="shared" si="0"/>
        <v>0</v>
      </c>
      <c r="P16" s="4">
        <f t="shared" si="1"/>
        <v>1</v>
      </c>
      <c r="Q16" s="4">
        <f t="shared" si="2"/>
        <v>1</v>
      </c>
      <c r="R16" s="4">
        <f t="shared" si="3"/>
        <v>1</v>
      </c>
    </row>
    <row r="17" spans="1:18" x14ac:dyDescent="0.25">
      <c r="A17" s="29" t="s">
        <v>317</v>
      </c>
      <c r="B17" s="5" t="s">
        <v>270</v>
      </c>
      <c r="C17" s="6"/>
      <c r="D17" s="11"/>
      <c r="E17" s="7"/>
      <c r="F17" s="12"/>
      <c r="G17" s="5">
        <v>170</v>
      </c>
      <c r="H17" s="7" t="s">
        <v>12</v>
      </c>
      <c r="I17" s="13"/>
      <c r="J17" s="11"/>
      <c r="K17" s="7"/>
      <c r="L17" s="12"/>
      <c r="M17" s="40"/>
      <c r="N17" s="30">
        <f t="shared" si="0"/>
        <v>0</v>
      </c>
    </row>
    <row r="18" spans="1:18" x14ac:dyDescent="0.25">
      <c r="A18" s="29" t="s">
        <v>259</v>
      </c>
      <c r="B18" s="5" t="s">
        <v>270</v>
      </c>
      <c r="C18" s="6" t="s">
        <v>12</v>
      </c>
      <c r="D18" s="11">
        <v>60</v>
      </c>
      <c r="E18" s="7" t="s">
        <v>12</v>
      </c>
      <c r="F18" s="13"/>
      <c r="G18" s="5">
        <v>60</v>
      </c>
      <c r="H18" s="7" t="s">
        <v>12</v>
      </c>
      <c r="I18" s="13"/>
      <c r="J18" s="11"/>
      <c r="K18" s="7"/>
      <c r="L18" s="12"/>
      <c r="M18" s="40"/>
      <c r="N18" s="30">
        <f t="shared" si="0"/>
        <v>0</v>
      </c>
      <c r="P18" s="4">
        <f t="shared" si="1"/>
        <v>1</v>
      </c>
      <c r="Q18" s="4">
        <f t="shared" si="2"/>
        <v>1</v>
      </c>
      <c r="R18" s="4">
        <f t="shared" si="3"/>
        <v>0</v>
      </c>
    </row>
    <row r="19" spans="1:18" x14ac:dyDescent="0.25">
      <c r="A19" s="29" t="s">
        <v>50</v>
      </c>
      <c r="B19" s="5" t="s">
        <v>270</v>
      </c>
      <c r="C19" s="6" t="s">
        <v>12</v>
      </c>
      <c r="D19" s="11">
        <v>250</v>
      </c>
      <c r="E19" s="7" t="s">
        <v>12</v>
      </c>
      <c r="F19" s="13"/>
      <c r="G19" s="5">
        <v>250</v>
      </c>
      <c r="H19" s="7" t="s">
        <v>12</v>
      </c>
      <c r="I19" s="13"/>
      <c r="J19" s="5">
        <v>3000</v>
      </c>
      <c r="K19" s="7" t="s">
        <v>12</v>
      </c>
      <c r="L19" s="13"/>
      <c r="M19" s="40"/>
      <c r="N19" s="30">
        <f t="shared" si="0"/>
        <v>0</v>
      </c>
      <c r="P19" s="4">
        <f t="shared" si="1"/>
        <v>1</v>
      </c>
      <c r="Q19" s="4">
        <f t="shared" si="2"/>
        <v>1</v>
      </c>
      <c r="R19" s="4">
        <f t="shared" si="3"/>
        <v>1</v>
      </c>
    </row>
    <row r="20" spans="1:18" x14ac:dyDescent="0.25">
      <c r="A20" s="29" t="s">
        <v>260</v>
      </c>
      <c r="B20" s="5" t="s">
        <v>270</v>
      </c>
      <c r="C20" s="6" t="s">
        <v>12</v>
      </c>
      <c r="D20" s="11">
        <v>265</v>
      </c>
      <c r="E20" s="7" t="s">
        <v>12</v>
      </c>
      <c r="F20" s="13"/>
      <c r="G20" s="5">
        <v>125</v>
      </c>
      <c r="H20" s="7" t="s">
        <v>12</v>
      </c>
      <c r="I20" s="13"/>
      <c r="J20" s="11"/>
      <c r="K20" s="7"/>
      <c r="L20" s="12"/>
      <c r="M20" s="40"/>
      <c r="N20" s="30">
        <f t="shared" si="0"/>
        <v>0</v>
      </c>
      <c r="P20" s="4">
        <f t="shared" si="1"/>
        <v>1</v>
      </c>
      <c r="Q20" s="4">
        <f t="shared" si="2"/>
        <v>1</v>
      </c>
      <c r="R20" s="4">
        <f t="shared" si="3"/>
        <v>0</v>
      </c>
    </row>
    <row r="21" spans="1:18" x14ac:dyDescent="0.25">
      <c r="A21" s="29" t="s">
        <v>324</v>
      </c>
      <c r="B21" s="5" t="s">
        <v>270</v>
      </c>
      <c r="C21" s="6"/>
      <c r="D21" s="11"/>
      <c r="E21" s="7"/>
      <c r="F21" s="12"/>
      <c r="G21" s="5">
        <v>170</v>
      </c>
      <c r="H21" s="7" t="s">
        <v>12</v>
      </c>
      <c r="I21" s="13"/>
      <c r="J21" s="11"/>
      <c r="K21" s="7"/>
      <c r="L21" s="12"/>
      <c r="M21" s="40"/>
      <c r="N21" s="30">
        <f t="shared" si="0"/>
        <v>0</v>
      </c>
      <c r="R21" s="4">
        <f t="shared" si="3"/>
        <v>0</v>
      </c>
    </row>
    <row r="22" spans="1:18" x14ac:dyDescent="0.25">
      <c r="A22" s="29" t="s">
        <v>262</v>
      </c>
      <c r="B22" s="5" t="s">
        <v>270</v>
      </c>
      <c r="C22" s="6" t="s">
        <v>12</v>
      </c>
      <c r="D22" s="11">
        <v>450</v>
      </c>
      <c r="E22" s="7" t="s">
        <v>12</v>
      </c>
      <c r="F22" s="13"/>
      <c r="G22" s="5">
        <v>450</v>
      </c>
      <c r="H22" s="7" t="s">
        <v>12</v>
      </c>
      <c r="I22" s="13"/>
      <c r="J22" s="5">
        <v>3000</v>
      </c>
      <c r="K22" s="7" t="s">
        <v>12</v>
      </c>
      <c r="L22" s="13"/>
      <c r="M22" s="40"/>
      <c r="N22" s="30">
        <f t="shared" si="0"/>
        <v>0</v>
      </c>
      <c r="P22" s="4">
        <f t="shared" si="1"/>
        <v>1</v>
      </c>
      <c r="Q22" s="4">
        <f t="shared" si="2"/>
        <v>1</v>
      </c>
      <c r="R22" s="4">
        <f t="shared" si="3"/>
        <v>1</v>
      </c>
    </row>
    <row r="23" spans="1:18" x14ac:dyDescent="0.25">
      <c r="A23" s="29" t="s">
        <v>263</v>
      </c>
      <c r="B23" s="5" t="s">
        <v>270</v>
      </c>
      <c r="C23" s="6" t="s">
        <v>12</v>
      </c>
      <c r="D23" s="11">
        <v>375</v>
      </c>
      <c r="E23" s="7" t="s">
        <v>12</v>
      </c>
      <c r="F23" s="13"/>
      <c r="G23" s="5">
        <v>375</v>
      </c>
      <c r="H23" s="7" t="s">
        <v>12</v>
      </c>
      <c r="I23" s="13"/>
      <c r="J23" s="5">
        <v>3000</v>
      </c>
      <c r="K23" s="7" t="s">
        <v>12</v>
      </c>
      <c r="L23" s="13"/>
      <c r="M23" s="40"/>
      <c r="N23" s="30">
        <f t="shared" si="0"/>
        <v>0</v>
      </c>
      <c r="P23" s="4">
        <f t="shared" si="1"/>
        <v>1</v>
      </c>
      <c r="Q23" s="4">
        <f t="shared" si="2"/>
        <v>1</v>
      </c>
      <c r="R23" s="4">
        <f t="shared" si="3"/>
        <v>1</v>
      </c>
    </row>
    <row r="24" spans="1:18" x14ac:dyDescent="0.25">
      <c r="A24" s="29" t="s">
        <v>318</v>
      </c>
      <c r="B24" s="5" t="s">
        <v>270</v>
      </c>
      <c r="C24" s="6"/>
      <c r="D24" s="11">
        <v>500</v>
      </c>
      <c r="E24" s="7" t="s">
        <v>12</v>
      </c>
      <c r="F24" s="13"/>
      <c r="G24" s="5"/>
      <c r="H24" s="7"/>
      <c r="I24" s="12"/>
      <c r="J24" s="11"/>
      <c r="K24" s="7"/>
      <c r="L24" s="12"/>
      <c r="M24" s="40"/>
      <c r="N24" s="30">
        <f t="shared" si="0"/>
        <v>0</v>
      </c>
      <c r="P24" s="4">
        <f t="shared" si="1"/>
        <v>1</v>
      </c>
    </row>
    <row r="25" spans="1:18" x14ac:dyDescent="0.25">
      <c r="A25" s="29" t="s">
        <v>264</v>
      </c>
      <c r="B25" s="5" t="s">
        <v>270</v>
      </c>
      <c r="C25" s="6" t="s">
        <v>12</v>
      </c>
      <c r="D25" s="11">
        <v>190</v>
      </c>
      <c r="E25" s="7" t="s">
        <v>12</v>
      </c>
      <c r="F25" s="13"/>
      <c r="G25" s="5">
        <v>190</v>
      </c>
      <c r="H25" s="7" t="s">
        <v>12</v>
      </c>
      <c r="I25" s="13"/>
      <c r="J25" s="11"/>
      <c r="K25" s="7"/>
      <c r="L25" s="12"/>
      <c r="M25" s="40"/>
      <c r="N25" s="30">
        <f t="shared" si="0"/>
        <v>0</v>
      </c>
      <c r="P25" s="4">
        <f t="shared" si="1"/>
        <v>1</v>
      </c>
      <c r="Q25" s="4">
        <f t="shared" si="2"/>
        <v>1</v>
      </c>
      <c r="R25" s="4">
        <f t="shared" si="3"/>
        <v>0</v>
      </c>
    </row>
    <row r="26" spans="1:18" x14ac:dyDescent="0.25">
      <c r="A26" s="29" t="s">
        <v>265</v>
      </c>
      <c r="B26" s="5" t="s">
        <v>270</v>
      </c>
      <c r="C26" s="6" t="s">
        <v>12</v>
      </c>
      <c r="D26" s="11"/>
      <c r="E26" s="7"/>
      <c r="F26" s="12"/>
      <c r="G26" s="5">
        <v>195</v>
      </c>
      <c r="H26" s="7" t="s">
        <v>12</v>
      </c>
      <c r="I26" s="13"/>
      <c r="J26" s="11"/>
      <c r="K26" s="7"/>
      <c r="L26" s="12"/>
      <c r="M26" s="40"/>
      <c r="N26" s="30">
        <f t="shared" si="0"/>
        <v>0</v>
      </c>
      <c r="P26" s="4">
        <f t="shared" si="1"/>
        <v>0</v>
      </c>
      <c r="Q26" s="4">
        <f t="shared" si="2"/>
        <v>1</v>
      </c>
      <c r="R26" s="4">
        <f t="shared" si="3"/>
        <v>0</v>
      </c>
    </row>
    <row r="27" spans="1:18" x14ac:dyDescent="0.25">
      <c r="A27" s="29" t="s">
        <v>266</v>
      </c>
      <c r="B27" s="5" t="s">
        <v>270</v>
      </c>
      <c r="C27" s="6" t="s">
        <v>12</v>
      </c>
      <c r="D27" s="11">
        <v>325</v>
      </c>
      <c r="E27" s="7" t="s">
        <v>12</v>
      </c>
      <c r="F27" s="13"/>
      <c r="G27" s="5">
        <v>225</v>
      </c>
      <c r="H27" s="7" t="s">
        <v>12</v>
      </c>
      <c r="I27" s="13"/>
      <c r="J27" s="11"/>
      <c r="K27" s="7"/>
      <c r="L27" s="12"/>
      <c r="M27" s="40"/>
      <c r="N27" s="30">
        <f t="shared" si="0"/>
        <v>0</v>
      </c>
      <c r="P27" s="4">
        <f t="shared" si="1"/>
        <v>1</v>
      </c>
      <c r="Q27" s="4">
        <f t="shared" si="2"/>
        <v>1</v>
      </c>
      <c r="R27" s="4">
        <f t="shared" si="3"/>
        <v>0</v>
      </c>
    </row>
    <row r="28" spans="1:18" x14ac:dyDescent="0.25">
      <c r="A28" s="29" t="s">
        <v>319</v>
      </c>
      <c r="B28" s="5" t="s">
        <v>270</v>
      </c>
      <c r="C28" s="6"/>
      <c r="D28" s="11">
        <v>225</v>
      </c>
      <c r="E28" s="7" t="s">
        <v>12</v>
      </c>
      <c r="F28" s="13"/>
      <c r="G28" s="5">
        <v>170</v>
      </c>
      <c r="H28" s="7" t="s">
        <v>12</v>
      </c>
      <c r="I28" s="13"/>
      <c r="J28" s="11"/>
      <c r="K28" s="7"/>
      <c r="L28" s="12"/>
      <c r="M28" s="40"/>
      <c r="N28" s="30">
        <f t="shared" si="0"/>
        <v>0</v>
      </c>
      <c r="P28" s="4">
        <f t="shared" si="1"/>
        <v>1</v>
      </c>
    </row>
    <row r="29" spans="1:18" x14ac:dyDescent="0.25">
      <c r="A29" s="29" t="s">
        <v>327</v>
      </c>
      <c r="B29" s="5" t="s">
        <v>270</v>
      </c>
      <c r="C29" s="6"/>
      <c r="D29" s="11"/>
      <c r="E29" s="7"/>
      <c r="F29" s="12"/>
      <c r="G29" s="5">
        <v>170</v>
      </c>
      <c r="H29" s="7" t="s">
        <v>12</v>
      </c>
      <c r="I29" s="13"/>
      <c r="J29" s="72"/>
      <c r="K29" s="7"/>
      <c r="L29" s="12"/>
      <c r="M29" s="40"/>
      <c r="N29" s="30">
        <f t="shared" si="0"/>
        <v>0</v>
      </c>
    </row>
    <row r="30" spans="1:18" x14ac:dyDescent="0.25">
      <c r="A30" s="29" t="s">
        <v>321</v>
      </c>
      <c r="B30" s="5" t="s">
        <v>270</v>
      </c>
      <c r="C30" s="6"/>
      <c r="D30" s="11"/>
      <c r="E30" s="7"/>
      <c r="F30" s="12"/>
      <c r="G30" s="5">
        <v>170</v>
      </c>
      <c r="H30" s="7" t="s">
        <v>12</v>
      </c>
      <c r="I30" s="13"/>
      <c r="J30" s="72"/>
      <c r="K30" s="7"/>
      <c r="L30" s="12"/>
      <c r="M30" s="40"/>
      <c r="N30" s="30">
        <f t="shared" si="0"/>
        <v>0</v>
      </c>
    </row>
    <row r="31" spans="1:18" x14ac:dyDescent="0.25">
      <c r="A31" s="29" t="s">
        <v>322</v>
      </c>
      <c r="B31" s="5" t="s">
        <v>270</v>
      </c>
      <c r="C31" s="6"/>
      <c r="D31" s="11"/>
      <c r="E31" s="7"/>
      <c r="F31" s="12"/>
      <c r="G31" s="5">
        <v>170</v>
      </c>
      <c r="H31" s="7" t="s">
        <v>12</v>
      </c>
      <c r="I31" s="13"/>
      <c r="J31" s="72"/>
      <c r="K31" s="7"/>
      <c r="L31" s="12"/>
      <c r="M31" s="40"/>
      <c r="N31" s="30">
        <f t="shared" si="0"/>
        <v>0</v>
      </c>
    </row>
    <row r="32" spans="1:18" x14ac:dyDescent="0.25">
      <c r="A32" s="29" t="s">
        <v>84</v>
      </c>
      <c r="B32" s="5" t="s">
        <v>270</v>
      </c>
      <c r="C32" s="6"/>
      <c r="D32" s="11"/>
      <c r="E32" s="7"/>
      <c r="F32" s="12"/>
      <c r="G32" s="5">
        <v>170</v>
      </c>
      <c r="H32" s="7" t="s">
        <v>12</v>
      </c>
      <c r="I32" s="13"/>
      <c r="J32" s="72"/>
      <c r="K32" s="7"/>
      <c r="L32" s="12"/>
      <c r="M32" s="40"/>
      <c r="N32" s="30">
        <f t="shared" si="0"/>
        <v>0</v>
      </c>
    </row>
    <row r="33" spans="1:18" x14ac:dyDescent="0.25">
      <c r="A33" s="29" t="s">
        <v>323</v>
      </c>
      <c r="B33" s="5" t="s">
        <v>270</v>
      </c>
      <c r="C33" s="6"/>
      <c r="D33" s="11"/>
      <c r="E33" s="7"/>
      <c r="F33" s="12"/>
      <c r="G33" s="5">
        <v>170</v>
      </c>
      <c r="H33" s="7" t="s">
        <v>12</v>
      </c>
      <c r="I33" s="13"/>
      <c r="J33" s="72"/>
      <c r="K33" s="7"/>
      <c r="L33" s="12"/>
      <c r="M33" s="40"/>
      <c r="N33" s="30">
        <f t="shared" si="0"/>
        <v>0</v>
      </c>
    </row>
    <row r="34" spans="1:18" x14ac:dyDescent="0.25">
      <c r="A34" s="29" t="s">
        <v>267</v>
      </c>
      <c r="B34" s="5" t="s">
        <v>270</v>
      </c>
      <c r="C34" s="6" t="s">
        <v>12</v>
      </c>
      <c r="D34" s="11"/>
      <c r="E34" s="7"/>
      <c r="F34" s="12"/>
      <c r="G34" s="5">
        <v>350</v>
      </c>
      <c r="H34" s="7" t="s">
        <v>12</v>
      </c>
      <c r="I34" s="13"/>
      <c r="J34" s="11"/>
      <c r="K34" s="7"/>
      <c r="L34" s="12"/>
      <c r="M34" s="40"/>
      <c r="N34" s="30">
        <f t="shared" si="0"/>
        <v>0</v>
      </c>
      <c r="P34" s="4">
        <f t="shared" si="1"/>
        <v>0</v>
      </c>
      <c r="Q34" s="4">
        <f t="shared" si="2"/>
        <v>1</v>
      </c>
      <c r="R34" s="4">
        <f t="shared" si="3"/>
        <v>0</v>
      </c>
    </row>
    <row r="35" spans="1:18" x14ac:dyDescent="0.25">
      <c r="A35" s="29" t="s">
        <v>268</v>
      </c>
      <c r="B35" s="5" t="s">
        <v>270</v>
      </c>
      <c r="C35" s="6" t="s">
        <v>12</v>
      </c>
      <c r="D35" s="11">
        <v>350</v>
      </c>
      <c r="E35" s="7" t="s">
        <v>12</v>
      </c>
      <c r="F35" s="13"/>
      <c r="G35" s="5">
        <v>250</v>
      </c>
      <c r="H35" s="7" t="s">
        <v>12</v>
      </c>
      <c r="I35" s="13"/>
      <c r="J35" s="11"/>
      <c r="K35" s="7"/>
      <c r="L35" s="12"/>
      <c r="M35" s="40"/>
      <c r="N35" s="30">
        <f t="shared" si="0"/>
        <v>0</v>
      </c>
      <c r="P35" s="4">
        <f t="shared" si="1"/>
        <v>1</v>
      </c>
      <c r="Q35" s="4">
        <f t="shared" si="2"/>
        <v>1</v>
      </c>
      <c r="R35" s="4">
        <f t="shared" si="3"/>
        <v>0</v>
      </c>
    </row>
    <row r="36" spans="1:18" x14ac:dyDescent="0.25">
      <c r="A36" s="78" t="s">
        <v>350</v>
      </c>
      <c r="B36" s="65" t="s">
        <v>270</v>
      </c>
      <c r="C36" s="66"/>
      <c r="D36" s="67">
        <v>150</v>
      </c>
      <c r="E36" s="68" t="s">
        <v>12</v>
      </c>
      <c r="F36" s="69"/>
      <c r="G36" s="5">
        <v>170</v>
      </c>
      <c r="H36" s="7" t="s">
        <v>12</v>
      </c>
      <c r="I36" s="69"/>
      <c r="J36" s="11"/>
      <c r="K36" s="68"/>
      <c r="L36" s="70"/>
      <c r="M36" s="71"/>
      <c r="N36" s="30">
        <f>(F36*D36)+(I36*G36)+(L36*J36)</f>
        <v>0</v>
      </c>
    </row>
    <row r="37" spans="1:18" ht="15.75" thickBot="1" x14ac:dyDescent="0.3">
      <c r="A37" s="31" t="s">
        <v>269</v>
      </c>
      <c r="B37" s="32" t="s">
        <v>270</v>
      </c>
      <c r="C37" s="33" t="s">
        <v>12</v>
      </c>
      <c r="D37" s="34">
        <v>450</v>
      </c>
      <c r="E37" s="35" t="s">
        <v>12</v>
      </c>
      <c r="F37" s="36"/>
      <c r="G37" s="32">
        <v>450</v>
      </c>
      <c r="H37" s="35" t="s">
        <v>12</v>
      </c>
      <c r="I37" s="36"/>
      <c r="J37" s="34"/>
      <c r="K37" s="35"/>
      <c r="L37" s="38"/>
      <c r="M37" s="41"/>
      <c r="N37" s="39">
        <f>(F37*D37)+(I37*G37)+(L37*J37)</f>
        <v>0</v>
      </c>
      <c r="P37" s="4">
        <f t="shared" si="1"/>
        <v>1</v>
      </c>
      <c r="Q37" s="4">
        <f>IF(G37=0,0,(IF(I37=0,1,0)))</f>
        <v>1</v>
      </c>
      <c r="R37" s="4">
        <f t="shared" si="3"/>
        <v>0</v>
      </c>
    </row>
    <row r="38" spans="1:18" ht="15.75" thickBot="1" x14ac:dyDescent="0.3"/>
    <row r="39" spans="1:18" ht="19.5" thickBot="1" x14ac:dyDescent="0.35">
      <c r="A39" s="44" t="s">
        <v>314</v>
      </c>
      <c r="B39" s="45"/>
      <c r="C39" s="46"/>
      <c r="D39" s="45"/>
      <c r="E39" s="47"/>
      <c r="F39" s="48"/>
      <c r="G39" s="45"/>
      <c r="H39" s="47"/>
      <c r="I39" s="45"/>
      <c r="J39" s="45"/>
      <c r="K39" s="47"/>
      <c r="L39" s="92">
        <f>SUM(N10:N38)</f>
        <v>0</v>
      </c>
      <c r="M39" s="93"/>
      <c r="N39" s="94"/>
    </row>
    <row r="41" spans="1:18" x14ac:dyDescent="0.25">
      <c r="A41" s="80" t="s">
        <v>386</v>
      </c>
      <c r="B41" s="81" t="s">
        <v>372</v>
      </c>
    </row>
    <row r="42" spans="1:18" x14ac:dyDescent="0.25">
      <c r="A42" s="80" t="s">
        <v>387</v>
      </c>
      <c r="B42" s="81" t="s">
        <v>389</v>
      </c>
    </row>
    <row r="43" spans="1:18" x14ac:dyDescent="0.25">
      <c r="A43" s="80" t="s">
        <v>388</v>
      </c>
      <c r="B43" s="81" t="s">
        <v>390</v>
      </c>
    </row>
  </sheetData>
  <sheetProtection algorithmName="SHA-512" hashValue="XYt4xHbRmwPa/S6l0B1acAXW0GPeyTfvLJ2FoObQWM5mGJxGCVvH7DzFoTb6H+i42OaXrAVDjpZccebubMNmRA==" saltValue="YVJ3vL6Z+N1me6Qz+Qg68Q==" spinCount="100000" sheet="1" selectLockedCells="1" autoFilter="0"/>
  <autoFilter ref="D9:L9" xr:uid="{AA5B6B5B-4707-4966-8ED5-4054EFEBB31F}"/>
  <mergeCells count="6">
    <mergeCell ref="L39:N39"/>
    <mergeCell ref="B1:I2"/>
    <mergeCell ref="B4:I4"/>
    <mergeCell ref="D7:F7"/>
    <mergeCell ref="G7:I7"/>
    <mergeCell ref="J7:L7"/>
  </mergeCells>
  <conditionalFormatting sqref="A5:XFD38 A4:B4 A1:B1 M1:XFD2 A2 A3:XFD3 J4:XFD4 A39:L39 O39:XFD39">
    <cfRule type="cellIs" dxfId="30" priority="70" operator="equal">
      <formula>0</formula>
    </cfRule>
  </conditionalFormatting>
  <conditionalFormatting sqref="A40:XFD1048576">
    <cfRule type="cellIs" dxfId="29" priority="1" operator="equal">
      <formula>0</formula>
    </cfRule>
  </conditionalFormatting>
  <conditionalFormatting sqref="B1 J1:K1 J2:L2">
    <cfRule type="cellIs" dxfId="28" priority="62" operator="equal">
      <formula>"nog niet alle prijzen per eenheid ingevuld"</formula>
    </cfRule>
  </conditionalFormatting>
  <conditionalFormatting sqref="B4 F10:F37">
    <cfRule type="cellIs" dxfId="27" priority="63" operator="notEqual">
      <formula>0</formula>
    </cfRule>
  </conditionalFormatting>
  <conditionalFormatting sqref="B4">
    <cfRule type="cellIs" dxfId="26" priority="64" operator="equal">
      <formula>"x"</formula>
    </cfRule>
  </conditionalFormatting>
  <conditionalFormatting sqref="F10:F37">
    <cfRule type="cellIs" dxfId="25" priority="5" operator="equal">
      <formula>"x"</formula>
    </cfRule>
  </conditionalFormatting>
  <conditionalFormatting sqref="I10:I37">
    <cfRule type="cellIs" dxfId="24" priority="2" operator="notEqual">
      <formula>0</formula>
    </cfRule>
    <cfRule type="cellIs" dxfId="23" priority="3" operator="equal">
      <formula>"x"</formula>
    </cfRule>
    <cfRule type="cellIs" dxfId="22" priority="72" operator="equal">
      <formula>"x"</formula>
    </cfRule>
  </conditionalFormatting>
  <conditionalFormatting sqref="L10:L16">
    <cfRule type="cellIs" dxfId="21" priority="36" operator="notEqual">
      <formula>0</formula>
    </cfRule>
    <cfRule type="cellIs" dxfId="20" priority="37" operator="equal">
      <formula>"x"</formula>
    </cfRule>
  </conditionalFormatting>
  <conditionalFormatting sqref="L10:L37">
    <cfRule type="cellIs" dxfId="19" priority="71" operator="equal">
      <formula>"x"</formula>
    </cfRule>
  </conditionalFormatting>
  <conditionalFormatting sqref="L19:L24">
    <cfRule type="cellIs" dxfId="18" priority="12" operator="notEqual">
      <formula>0</formula>
    </cfRule>
    <cfRule type="cellIs" dxfId="17" priority="13" operator="equal">
      <formula>"x"</formula>
    </cfRule>
  </conditionalFormatting>
  <conditionalFormatting sqref="L26">
    <cfRule type="cellIs" dxfId="16" priority="65" operator="notEqual">
      <formula>0</formula>
    </cfRule>
    <cfRule type="cellIs" dxfId="15" priority="66" operator="equal">
      <formula>"x"</formula>
    </cfRule>
  </conditionalFormatting>
  <pageMargins left="0.31496062992125984" right="0.31496062992125984" top="0.35433070866141736" bottom="0.35433070866141736" header="0.31496062992125984" footer="0.31496062992125984"/>
  <pageSetup paperSize="8" orientation="landscape"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E2991-5D36-4712-9C9C-ED2FBC050B6E}">
  <sheetPr>
    <pageSetUpPr fitToPage="1"/>
  </sheetPr>
  <dimension ref="A1:S56"/>
  <sheetViews>
    <sheetView showGridLines="0" workbookViewId="0">
      <pane ySplit="9" topLeftCell="A22" activePane="bottomLeft" state="frozen"/>
      <selection activeCell="B4" sqref="B4:E4"/>
      <selection pane="bottomLeft" activeCell="B4" sqref="B4:I4"/>
    </sheetView>
  </sheetViews>
  <sheetFormatPr defaultRowHeight="15" x14ac:dyDescent="0.25"/>
  <cols>
    <col min="1" max="1" width="52.7109375" bestFit="1" customWidth="1"/>
    <col min="2" max="2" width="23.85546875" customWidth="1"/>
    <col min="3" max="3" width="19.85546875" style="2" hidden="1" customWidth="1"/>
    <col min="5" max="5" width="9.140625" style="3"/>
    <col min="6" max="6" width="15.28515625" style="1" customWidth="1"/>
    <col min="8" max="8" width="9.140625" style="3"/>
    <col min="9" max="9" width="15.28515625" customWidth="1"/>
    <col min="11" max="11" width="9.140625" style="3"/>
    <col min="12" max="12" width="15.28515625" customWidth="1"/>
    <col min="13" max="13" width="2.42578125" customWidth="1"/>
    <col min="14" max="14" width="20.85546875" customWidth="1"/>
    <col min="16" max="16" width="9.42578125" style="4" hidden="1" customWidth="1"/>
    <col min="17" max="18" width="0" style="4" hidden="1" customWidth="1"/>
    <col min="19" max="19" width="0" hidden="1" customWidth="1"/>
  </cols>
  <sheetData>
    <row r="1" spans="1:19" x14ac:dyDescent="0.25">
      <c r="A1" s="14" t="s">
        <v>271</v>
      </c>
      <c r="B1" s="85" t="str">
        <f>IF(S8=0,"prijslijst volledig ingevuld","NOG NIET ALLE PRIJZEN PER EENHEID INGEVULD")</f>
        <v>NOG NIET ALLE PRIJZEN PER EENHEID INGEVULD</v>
      </c>
      <c r="C1" s="85"/>
      <c r="D1" s="85"/>
      <c r="E1" s="85"/>
      <c r="F1" s="85"/>
      <c r="G1" s="85"/>
      <c r="H1" s="85"/>
      <c r="I1" s="85"/>
      <c r="J1" s="24"/>
      <c r="K1" s="24"/>
      <c r="L1" s="15"/>
      <c r="M1" s="15"/>
      <c r="N1" s="16"/>
    </row>
    <row r="2" spans="1:19" x14ac:dyDescent="0.25">
      <c r="A2" s="17" t="s">
        <v>0</v>
      </c>
      <c r="B2" s="86"/>
      <c r="C2" s="86"/>
      <c r="D2" s="86"/>
      <c r="E2" s="86"/>
      <c r="F2" s="86"/>
      <c r="G2" s="86"/>
      <c r="H2" s="86"/>
      <c r="I2" s="86"/>
      <c r="J2" s="25"/>
      <c r="K2" s="25"/>
      <c r="L2" s="25"/>
      <c r="N2" s="18"/>
    </row>
    <row r="3" spans="1:19" x14ac:dyDescent="0.25">
      <c r="A3" s="19"/>
      <c r="C3"/>
      <c r="N3" s="18"/>
    </row>
    <row r="4" spans="1:19" x14ac:dyDescent="0.25">
      <c r="A4" s="17" t="s">
        <v>117</v>
      </c>
      <c r="B4" s="98">
        <f>'Bos&amp;Haagplantsoen'!B4</f>
        <v>0</v>
      </c>
      <c r="C4" s="98"/>
      <c r="D4" s="98"/>
      <c r="E4" s="98"/>
      <c r="F4" s="98"/>
      <c r="G4" s="98"/>
      <c r="H4" s="98"/>
      <c r="I4" s="98"/>
      <c r="N4" s="18"/>
    </row>
    <row r="5" spans="1:19" x14ac:dyDescent="0.25">
      <c r="A5" s="19"/>
      <c r="C5"/>
      <c r="N5" s="18"/>
    </row>
    <row r="6" spans="1:19" ht="15.75" thickBot="1" x14ac:dyDescent="0.3">
      <c r="A6" s="43">
        <v>46269</v>
      </c>
      <c r="B6" s="20"/>
      <c r="C6" s="20"/>
      <c r="D6" s="20"/>
      <c r="E6" s="21"/>
      <c r="F6" s="22"/>
      <c r="G6" s="20"/>
      <c r="H6" s="21"/>
      <c r="I6" s="20"/>
      <c r="J6" s="20"/>
      <c r="K6" s="21"/>
      <c r="L6" s="20"/>
      <c r="M6" s="20"/>
      <c r="N6" s="23"/>
    </row>
    <row r="7" spans="1:19" x14ac:dyDescent="0.25">
      <c r="A7" s="49" t="s">
        <v>1</v>
      </c>
      <c r="B7" s="50" t="s">
        <v>2</v>
      </c>
      <c r="C7" s="50" t="s">
        <v>3</v>
      </c>
      <c r="D7" s="88" t="s">
        <v>312</v>
      </c>
      <c r="E7" s="89"/>
      <c r="F7" s="90"/>
      <c r="G7" s="89" t="s">
        <v>228</v>
      </c>
      <c r="H7" s="89"/>
      <c r="I7" s="89"/>
      <c r="J7" s="88"/>
      <c r="K7" s="89"/>
      <c r="L7" s="90"/>
      <c r="M7" s="50"/>
      <c r="N7" s="51" t="s">
        <v>7</v>
      </c>
    </row>
    <row r="8" spans="1:19" ht="32.25" customHeight="1" x14ac:dyDescent="0.25">
      <c r="A8" s="26"/>
      <c r="B8" s="27"/>
      <c r="C8" s="27"/>
      <c r="D8" s="9" t="s">
        <v>8</v>
      </c>
      <c r="E8" s="10"/>
      <c r="F8" s="42" t="s">
        <v>9</v>
      </c>
      <c r="G8" s="27" t="s">
        <v>8</v>
      </c>
      <c r="H8" s="10"/>
      <c r="I8" s="42" t="s">
        <v>9</v>
      </c>
      <c r="J8" s="9"/>
      <c r="K8" s="10"/>
      <c r="L8" s="42"/>
      <c r="M8" s="27"/>
      <c r="N8" s="28"/>
      <c r="P8" s="4">
        <f>SUM(P10:P50)</f>
        <v>40</v>
      </c>
      <c r="Q8" s="4">
        <f>SUM(Q10:Q50)</f>
        <v>36</v>
      </c>
      <c r="R8" s="4">
        <f>SUM(R10:R50)</f>
        <v>0</v>
      </c>
      <c r="S8">
        <f>R8+Q8+P8</f>
        <v>76</v>
      </c>
    </row>
    <row r="9" spans="1:19" x14ac:dyDescent="0.25">
      <c r="A9" s="26"/>
      <c r="B9" s="27"/>
      <c r="C9" s="27"/>
      <c r="D9" s="9"/>
      <c r="E9" s="10"/>
      <c r="F9" s="42"/>
      <c r="G9" s="27"/>
      <c r="H9" s="10"/>
      <c r="I9" s="42"/>
      <c r="J9" s="9"/>
      <c r="K9" s="10"/>
      <c r="L9" s="42"/>
      <c r="M9" s="27"/>
      <c r="N9" s="28"/>
    </row>
    <row r="10" spans="1:19" x14ac:dyDescent="0.25">
      <c r="A10" s="29" t="s">
        <v>273</v>
      </c>
      <c r="B10" s="5"/>
      <c r="C10" s="6" t="s">
        <v>12</v>
      </c>
      <c r="D10" s="11">
        <v>60</v>
      </c>
      <c r="E10" s="7" t="s">
        <v>12</v>
      </c>
      <c r="F10" s="13"/>
      <c r="G10" s="11"/>
      <c r="H10" s="7"/>
      <c r="I10" s="12"/>
      <c r="J10" s="11"/>
      <c r="K10" s="7"/>
      <c r="L10" s="12"/>
      <c r="M10" s="40"/>
      <c r="N10" s="30">
        <f t="shared" ref="N10:N48" si="0">(F10*D10)+(I10*G10)+(L10*J10)</f>
        <v>0</v>
      </c>
      <c r="P10" s="4">
        <f t="shared" ref="P10:P44" si="1">IF(D10=0,0,(IF(F10=0,1,0)))</f>
        <v>1</v>
      </c>
      <c r="Q10" s="4">
        <f t="shared" ref="Q10:Q44" si="2">IF(G10=0,0,(IF(I10=0,1,0)))</f>
        <v>0</v>
      </c>
      <c r="R10" s="4">
        <f t="shared" ref="R10:R44" si="3">IF(J10=0,0,(IF(L10=0,1,0)))</f>
        <v>0</v>
      </c>
    </row>
    <row r="11" spans="1:19" x14ac:dyDescent="0.25">
      <c r="A11" s="29" t="s">
        <v>144</v>
      </c>
      <c r="B11" s="5"/>
      <c r="C11" s="6"/>
      <c r="D11" s="11">
        <v>60</v>
      </c>
      <c r="E11" s="7" t="s">
        <v>12</v>
      </c>
      <c r="F11" s="13"/>
      <c r="G11" s="11">
        <v>60</v>
      </c>
      <c r="H11" s="7" t="s">
        <v>12</v>
      </c>
      <c r="I11" s="13"/>
      <c r="J11" s="11"/>
      <c r="K11" s="7"/>
      <c r="L11" s="12"/>
      <c r="M11" s="40"/>
      <c r="N11" s="30">
        <f t="shared" si="0"/>
        <v>0</v>
      </c>
    </row>
    <row r="12" spans="1:19" x14ac:dyDescent="0.25">
      <c r="A12" s="29" t="s">
        <v>274</v>
      </c>
      <c r="B12" s="5"/>
      <c r="C12" s="6" t="s">
        <v>12</v>
      </c>
      <c r="D12" s="11">
        <v>550</v>
      </c>
      <c r="E12" s="7" t="s">
        <v>12</v>
      </c>
      <c r="F12" s="13"/>
      <c r="G12" s="11">
        <v>550</v>
      </c>
      <c r="H12" s="7" t="s">
        <v>12</v>
      </c>
      <c r="I12" s="13"/>
      <c r="J12" s="11"/>
      <c r="K12" s="7"/>
      <c r="L12" s="12"/>
      <c r="M12" s="40"/>
      <c r="N12" s="30">
        <f t="shared" si="0"/>
        <v>0</v>
      </c>
      <c r="P12" s="4">
        <f t="shared" si="1"/>
        <v>1</v>
      </c>
      <c r="Q12" s="4">
        <f t="shared" si="2"/>
        <v>1</v>
      </c>
      <c r="R12" s="4">
        <f t="shared" si="3"/>
        <v>0</v>
      </c>
    </row>
    <row r="13" spans="1:19" x14ac:dyDescent="0.25">
      <c r="A13" s="29" t="s">
        <v>275</v>
      </c>
      <c r="B13" s="5"/>
      <c r="C13" s="6" t="s">
        <v>12</v>
      </c>
      <c r="D13" s="11">
        <v>550</v>
      </c>
      <c r="E13" s="7" t="s">
        <v>12</v>
      </c>
      <c r="F13" s="13"/>
      <c r="G13" s="11">
        <v>550</v>
      </c>
      <c r="H13" s="7" t="s">
        <v>12</v>
      </c>
      <c r="I13" s="13"/>
      <c r="J13" s="11"/>
      <c r="K13" s="7"/>
      <c r="L13" s="12"/>
      <c r="M13" s="40"/>
      <c r="N13" s="30">
        <f t="shared" si="0"/>
        <v>0</v>
      </c>
      <c r="P13" s="4">
        <f t="shared" si="1"/>
        <v>1</v>
      </c>
      <c r="Q13" s="4">
        <f t="shared" si="2"/>
        <v>1</v>
      </c>
      <c r="R13" s="4">
        <f t="shared" si="3"/>
        <v>0</v>
      </c>
    </row>
    <row r="14" spans="1:19" x14ac:dyDescent="0.25">
      <c r="A14" s="29" t="s">
        <v>276</v>
      </c>
      <c r="B14" s="5"/>
      <c r="C14" s="6" t="s">
        <v>12</v>
      </c>
      <c r="D14" s="11">
        <v>100</v>
      </c>
      <c r="E14" s="7" t="s">
        <v>12</v>
      </c>
      <c r="F14" s="13"/>
      <c r="G14" s="11">
        <v>100</v>
      </c>
      <c r="H14" s="7" t="s">
        <v>12</v>
      </c>
      <c r="I14" s="13"/>
      <c r="J14" s="11"/>
      <c r="K14" s="7"/>
      <c r="L14" s="12"/>
      <c r="M14" s="40"/>
      <c r="N14" s="30">
        <f t="shared" si="0"/>
        <v>0</v>
      </c>
      <c r="P14" s="4">
        <f t="shared" si="1"/>
        <v>1</v>
      </c>
      <c r="Q14" s="4">
        <f t="shared" si="2"/>
        <v>1</v>
      </c>
      <c r="R14" s="4">
        <f t="shared" si="3"/>
        <v>0</v>
      </c>
    </row>
    <row r="15" spans="1:19" x14ac:dyDescent="0.25">
      <c r="A15" s="29" t="s">
        <v>277</v>
      </c>
      <c r="B15" s="5"/>
      <c r="C15" s="6" t="s">
        <v>12</v>
      </c>
      <c r="D15" s="11">
        <v>170</v>
      </c>
      <c r="E15" s="7" t="s">
        <v>12</v>
      </c>
      <c r="F15" s="13"/>
      <c r="G15" s="11">
        <v>170</v>
      </c>
      <c r="H15" s="7" t="s">
        <v>12</v>
      </c>
      <c r="I15" s="13"/>
      <c r="J15" s="11"/>
      <c r="K15" s="7"/>
      <c r="L15" s="12"/>
      <c r="M15" s="40"/>
      <c r="N15" s="30">
        <f t="shared" si="0"/>
        <v>0</v>
      </c>
      <c r="P15" s="4">
        <f t="shared" si="1"/>
        <v>1</v>
      </c>
      <c r="Q15" s="4">
        <f t="shared" si="2"/>
        <v>1</v>
      </c>
      <c r="R15" s="4">
        <f t="shared" si="3"/>
        <v>0</v>
      </c>
    </row>
    <row r="16" spans="1:19" x14ac:dyDescent="0.25">
      <c r="A16" s="29" t="s">
        <v>278</v>
      </c>
      <c r="B16" s="5"/>
      <c r="C16" s="6" t="s">
        <v>12</v>
      </c>
      <c r="D16" s="11">
        <v>80</v>
      </c>
      <c r="E16" s="7" t="s">
        <v>12</v>
      </c>
      <c r="F16" s="13"/>
      <c r="G16" s="11">
        <v>80</v>
      </c>
      <c r="H16" s="7" t="s">
        <v>12</v>
      </c>
      <c r="I16" s="13"/>
      <c r="J16" s="11"/>
      <c r="K16" s="7"/>
      <c r="L16" s="12"/>
      <c r="M16" s="40"/>
      <c r="N16" s="30">
        <f t="shared" si="0"/>
        <v>0</v>
      </c>
      <c r="P16" s="4">
        <f t="shared" si="1"/>
        <v>1</v>
      </c>
      <c r="Q16" s="4">
        <f t="shared" si="2"/>
        <v>1</v>
      </c>
      <c r="R16" s="4">
        <f t="shared" si="3"/>
        <v>0</v>
      </c>
    </row>
    <row r="17" spans="1:18" x14ac:dyDescent="0.25">
      <c r="A17" s="29" t="s">
        <v>279</v>
      </c>
      <c r="B17" s="5"/>
      <c r="C17" s="6" t="s">
        <v>12</v>
      </c>
      <c r="D17" s="11">
        <v>750</v>
      </c>
      <c r="E17" s="7" t="s">
        <v>12</v>
      </c>
      <c r="F17" s="13"/>
      <c r="G17" s="11">
        <v>750</v>
      </c>
      <c r="H17" s="7" t="s">
        <v>12</v>
      </c>
      <c r="I17" s="13"/>
      <c r="J17" s="11"/>
      <c r="K17" s="7"/>
      <c r="L17" s="12"/>
      <c r="M17" s="40"/>
      <c r="N17" s="30">
        <f t="shared" si="0"/>
        <v>0</v>
      </c>
      <c r="P17" s="4">
        <f t="shared" si="1"/>
        <v>1</v>
      </c>
      <c r="Q17" s="4">
        <f t="shared" si="2"/>
        <v>1</v>
      </c>
      <c r="R17" s="4">
        <f t="shared" si="3"/>
        <v>0</v>
      </c>
    </row>
    <row r="18" spans="1:18" x14ac:dyDescent="0.25">
      <c r="A18" s="29" t="s">
        <v>280</v>
      </c>
      <c r="B18" s="5"/>
      <c r="C18" s="6" t="s">
        <v>12</v>
      </c>
      <c r="D18" s="11">
        <v>210</v>
      </c>
      <c r="E18" s="7" t="s">
        <v>12</v>
      </c>
      <c r="F18" s="13"/>
      <c r="G18" s="11"/>
      <c r="H18" s="7"/>
      <c r="I18" s="12"/>
      <c r="J18" s="11"/>
      <c r="K18" s="7"/>
      <c r="L18" s="12"/>
      <c r="M18" s="40"/>
      <c r="N18" s="30">
        <f t="shared" si="0"/>
        <v>0</v>
      </c>
      <c r="P18" s="4">
        <f t="shared" si="1"/>
        <v>1</v>
      </c>
      <c r="Q18" s="4">
        <f t="shared" si="2"/>
        <v>0</v>
      </c>
      <c r="R18" s="4">
        <f t="shared" si="3"/>
        <v>0</v>
      </c>
    </row>
    <row r="19" spans="1:18" x14ac:dyDescent="0.25">
      <c r="A19" s="29" t="s">
        <v>281</v>
      </c>
      <c r="B19" s="5"/>
      <c r="C19" s="6" t="s">
        <v>12</v>
      </c>
      <c r="D19" s="11">
        <v>130</v>
      </c>
      <c r="E19" s="7" t="s">
        <v>12</v>
      </c>
      <c r="F19" s="13"/>
      <c r="G19" s="11">
        <v>130</v>
      </c>
      <c r="H19" s="7" t="s">
        <v>12</v>
      </c>
      <c r="I19" s="13"/>
      <c r="J19" s="11"/>
      <c r="K19" s="7"/>
      <c r="L19" s="12"/>
      <c r="M19" s="40"/>
      <c r="N19" s="30">
        <f t="shared" si="0"/>
        <v>0</v>
      </c>
      <c r="P19" s="4">
        <f t="shared" si="1"/>
        <v>1</v>
      </c>
      <c r="Q19" s="4">
        <f t="shared" si="2"/>
        <v>1</v>
      </c>
      <c r="R19" s="4">
        <f t="shared" si="3"/>
        <v>0</v>
      </c>
    </row>
    <row r="20" spans="1:18" x14ac:dyDescent="0.25">
      <c r="A20" s="29" t="s">
        <v>282</v>
      </c>
      <c r="B20" s="5"/>
      <c r="C20" s="6" t="s">
        <v>12</v>
      </c>
      <c r="D20" s="11">
        <v>70</v>
      </c>
      <c r="E20" s="7" t="s">
        <v>12</v>
      </c>
      <c r="F20" s="13"/>
      <c r="G20" s="11">
        <v>70</v>
      </c>
      <c r="H20" s="7" t="s">
        <v>12</v>
      </c>
      <c r="I20" s="13"/>
      <c r="J20" s="11"/>
      <c r="K20" s="7"/>
      <c r="L20" s="12"/>
      <c r="M20" s="40"/>
      <c r="N20" s="30">
        <f t="shared" si="0"/>
        <v>0</v>
      </c>
      <c r="P20" s="4">
        <f t="shared" si="1"/>
        <v>1</v>
      </c>
      <c r="Q20" s="4">
        <f t="shared" si="2"/>
        <v>1</v>
      </c>
      <c r="R20" s="4">
        <f t="shared" si="3"/>
        <v>0</v>
      </c>
    </row>
    <row r="21" spans="1:18" x14ac:dyDescent="0.25">
      <c r="A21" s="29" t="s">
        <v>283</v>
      </c>
      <c r="B21" s="5"/>
      <c r="C21" s="6" t="s">
        <v>12</v>
      </c>
      <c r="D21" s="11">
        <v>80</v>
      </c>
      <c r="E21" s="7" t="s">
        <v>12</v>
      </c>
      <c r="F21" s="13"/>
      <c r="G21" s="11">
        <v>80</v>
      </c>
      <c r="H21" s="7" t="s">
        <v>12</v>
      </c>
      <c r="I21" s="13"/>
      <c r="J21" s="11"/>
      <c r="K21" s="7"/>
      <c r="L21" s="12"/>
      <c r="M21" s="40"/>
      <c r="N21" s="30">
        <f t="shared" si="0"/>
        <v>0</v>
      </c>
      <c r="P21" s="4">
        <f t="shared" si="1"/>
        <v>1</v>
      </c>
      <c r="Q21" s="4">
        <f t="shared" si="2"/>
        <v>1</v>
      </c>
      <c r="R21" s="4">
        <f t="shared" si="3"/>
        <v>0</v>
      </c>
    </row>
    <row r="22" spans="1:18" x14ac:dyDescent="0.25">
      <c r="A22" s="29" t="s">
        <v>284</v>
      </c>
      <c r="B22" s="5"/>
      <c r="C22" s="6" t="s">
        <v>12</v>
      </c>
      <c r="D22" s="11">
        <v>85</v>
      </c>
      <c r="E22" s="7" t="s">
        <v>12</v>
      </c>
      <c r="F22" s="13"/>
      <c r="G22" s="11">
        <v>85</v>
      </c>
      <c r="H22" s="7" t="s">
        <v>12</v>
      </c>
      <c r="I22" s="13"/>
      <c r="J22" s="11"/>
      <c r="K22" s="7"/>
      <c r="L22" s="12"/>
      <c r="M22" s="40"/>
      <c r="N22" s="30">
        <f t="shared" si="0"/>
        <v>0</v>
      </c>
      <c r="P22" s="4">
        <f t="shared" si="1"/>
        <v>1</v>
      </c>
      <c r="Q22" s="4">
        <f t="shared" si="2"/>
        <v>1</v>
      </c>
      <c r="R22" s="4">
        <f t="shared" si="3"/>
        <v>0</v>
      </c>
    </row>
    <row r="23" spans="1:18" x14ac:dyDescent="0.25">
      <c r="A23" s="29" t="s">
        <v>285</v>
      </c>
      <c r="B23" s="5"/>
      <c r="C23" s="6" t="s">
        <v>12</v>
      </c>
      <c r="D23" s="11">
        <v>300</v>
      </c>
      <c r="E23" s="7" t="s">
        <v>12</v>
      </c>
      <c r="F23" s="13"/>
      <c r="G23" s="11">
        <v>300</v>
      </c>
      <c r="H23" s="7" t="s">
        <v>12</v>
      </c>
      <c r="I23" s="13"/>
      <c r="J23" s="11"/>
      <c r="K23" s="7"/>
      <c r="L23" s="12"/>
      <c r="M23" s="40"/>
      <c r="N23" s="30">
        <f t="shared" si="0"/>
        <v>0</v>
      </c>
      <c r="P23" s="4">
        <f t="shared" si="1"/>
        <v>1</v>
      </c>
      <c r="Q23" s="4">
        <f t="shared" si="2"/>
        <v>1</v>
      </c>
      <c r="R23" s="4">
        <f t="shared" si="3"/>
        <v>0</v>
      </c>
    </row>
    <row r="24" spans="1:18" x14ac:dyDescent="0.25">
      <c r="A24" s="29" t="s">
        <v>286</v>
      </c>
      <c r="B24" s="5"/>
      <c r="C24" s="6" t="s">
        <v>12</v>
      </c>
      <c r="D24" s="11">
        <v>150</v>
      </c>
      <c r="E24" s="7" t="s">
        <v>12</v>
      </c>
      <c r="F24" s="13"/>
      <c r="G24" s="11">
        <v>150</v>
      </c>
      <c r="H24" s="7" t="s">
        <v>12</v>
      </c>
      <c r="I24" s="13"/>
      <c r="J24" s="11"/>
      <c r="K24" s="7"/>
      <c r="L24" s="12"/>
      <c r="M24" s="40"/>
      <c r="N24" s="30">
        <f t="shared" si="0"/>
        <v>0</v>
      </c>
      <c r="P24" s="4">
        <f t="shared" si="1"/>
        <v>1</v>
      </c>
      <c r="Q24" s="4">
        <f t="shared" si="2"/>
        <v>1</v>
      </c>
      <c r="R24" s="4">
        <f t="shared" si="3"/>
        <v>0</v>
      </c>
    </row>
    <row r="25" spans="1:18" x14ac:dyDescent="0.25">
      <c r="A25" s="29" t="s">
        <v>287</v>
      </c>
      <c r="B25" s="5"/>
      <c r="C25" s="6" t="s">
        <v>12</v>
      </c>
      <c r="D25" s="11">
        <v>140</v>
      </c>
      <c r="E25" s="7" t="s">
        <v>12</v>
      </c>
      <c r="F25" s="13"/>
      <c r="G25" s="11">
        <v>140</v>
      </c>
      <c r="H25" s="7" t="s">
        <v>12</v>
      </c>
      <c r="I25" s="13"/>
      <c r="J25" s="11"/>
      <c r="K25" s="7"/>
      <c r="L25" s="12"/>
      <c r="M25" s="40"/>
      <c r="N25" s="30">
        <f t="shared" si="0"/>
        <v>0</v>
      </c>
      <c r="P25" s="4">
        <f t="shared" si="1"/>
        <v>1</v>
      </c>
      <c r="Q25" s="4">
        <f t="shared" si="2"/>
        <v>1</v>
      </c>
      <c r="R25" s="4">
        <f t="shared" si="3"/>
        <v>0</v>
      </c>
    </row>
    <row r="26" spans="1:18" x14ac:dyDescent="0.25">
      <c r="A26" s="29" t="s">
        <v>288</v>
      </c>
      <c r="B26" s="5"/>
      <c r="C26" s="6" t="s">
        <v>12</v>
      </c>
      <c r="D26" s="11">
        <v>140</v>
      </c>
      <c r="E26" s="7" t="s">
        <v>12</v>
      </c>
      <c r="F26" s="13"/>
      <c r="G26" s="11">
        <v>140</v>
      </c>
      <c r="H26" s="7" t="s">
        <v>12</v>
      </c>
      <c r="I26" s="13"/>
      <c r="J26" s="11"/>
      <c r="K26" s="7"/>
      <c r="L26" s="12"/>
      <c r="M26" s="40"/>
      <c r="N26" s="30">
        <f t="shared" si="0"/>
        <v>0</v>
      </c>
      <c r="P26" s="4">
        <f t="shared" si="1"/>
        <v>1</v>
      </c>
      <c r="Q26" s="4">
        <f t="shared" si="2"/>
        <v>1</v>
      </c>
      <c r="R26" s="4">
        <f t="shared" si="3"/>
        <v>0</v>
      </c>
    </row>
    <row r="27" spans="1:18" x14ac:dyDescent="0.25">
      <c r="A27" s="29" t="s">
        <v>289</v>
      </c>
      <c r="B27" s="5"/>
      <c r="C27" s="6" t="s">
        <v>12</v>
      </c>
      <c r="D27" s="11">
        <v>150</v>
      </c>
      <c r="E27" s="7" t="s">
        <v>12</v>
      </c>
      <c r="F27" s="13"/>
      <c r="G27" s="11">
        <v>150</v>
      </c>
      <c r="H27" s="7" t="s">
        <v>12</v>
      </c>
      <c r="I27" s="13"/>
      <c r="J27" s="11"/>
      <c r="K27" s="7"/>
      <c r="L27" s="12"/>
      <c r="M27" s="40"/>
      <c r="N27" s="30">
        <f t="shared" si="0"/>
        <v>0</v>
      </c>
      <c r="P27" s="4">
        <f t="shared" si="1"/>
        <v>1</v>
      </c>
      <c r="Q27" s="4">
        <f t="shared" si="2"/>
        <v>1</v>
      </c>
      <c r="R27" s="4">
        <f t="shared" si="3"/>
        <v>0</v>
      </c>
    </row>
    <row r="28" spans="1:18" x14ac:dyDescent="0.25">
      <c r="A28" s="29" t="s">
        <v>290</v>
      </c>
      <c r="B28" s="5"/>
      <c r="C28" s="6" t="s">
        <v>12</v>
      </c>
      <c r="D28" s="11">
        <v>110</v>
      </c>
      <c r="E28" s="7" t="s">
        <v>12</v>
      </c>
      <c r="F28" s="13"/>
      <c r="G28" s="11">
        <v>110</v>
      </c>
      <c r="H28" s="7" t="s">
        <v>12</v>
      </c>
      <c r="I28" s="13"/>
      <c r="J28" s="11"/>
      <c r="K28" s="7"/>
      <c r="L28" s="12"/>
      <c r="M28" s="40"/>
      <c r="N28" s="30">
        <f t="shared" si="0"/>
        <v>0</v>
      </c>
      <c r="P28" s="4">
        <f t="shared" si="1"/>
        <v>1</v>
      </c>
      <c r="Q28" s="4">
        <f t="shared" si="2"/>
        <v>1</v>
      </c>
      <c r="R28" s="4">
        <f t="shared" si="3"/>
        <v>0</v>
      </c>
    </row>
    <row r="29" spans="1:18" x14ac:dyDescent="0.25">
      <c r="A29" s="29" t="s">
        <v>291</v>
      </c>
      <c r="B29" s="5"/>
      <c r="C29" s="6" t="s">
        <v>12</v>
      </c>
      <c r="D29" s="11">
        <v>60</v>
      </c>
      <c r="E29" s="7" t="s">
        <v>12</v>
      </c>
      <c r="F29" s="13"/>
      <c r="G29" s="11">
        <v>60</v>
      </c>
      <c r="H29" s="7" t="s">
        <v>12</v>
      </c>
      <c r="I29" s="13"/>
      <c r="J29" s="11"/>
      <c r="K29" s="7"/>
      <c r="L29" s="12"/>
      <c r="M29" s="40"/>
      <c r="N29" s="30">
        <f t="shared" si="0"/>
        <v>0</v>
      </c>
      <c r="P29" s="4">
        <f t="shared" si="1"/>
        <v>1</v>
      </c>
      <c r="Q29" s="4">
        <f t="shared" si="2"/>
        <v>1</v>
      </c>
      <c r="R29" s="4">
        <f t="shared" si="3"/>
        <v>0</v>
      </c>
    </row>
    <row r="30" spans="1:18" x14ac:dyDescent="0.25">
      <c r="A30" s="29" t="s">
        <v>292</v>
      </c>
      <c r="B30" s="5"/>
      <c r="C30" s="6" t="s">
        <v>12</v>
      </c>
      <c r="D30" s="11">
        <v>95</v>
      </c>
      <c r="E30" s="7" t="s">
        <v>12</v>
      </c>
      <c r="F30" s="13"/>
      <c r="G30" s="11">
        <v>95</v>
      </c>
      <c r="H30" s="7" t="s">
        <v>12</v>
      </c>
      <c r="I30" s="13"/>
      <c r="J30" s="11"/>
      <c r="K30" s="7"/>
      <c r="L30" s="12"/>
      <c r="M30" s="40"/>
      <c r="N30" s="30">
        <f t="shared" si="0"/>
        <v>0</v>
      </c>
      <c r="P30" s="4">
        <f t="shared" si="1"/>
        <v>1</v>
      </c>
      <c r="Q30" s="4">
        <f t="shared" si="2"/>
        <v>1</v>
      </c>
      <c r="R30" s="4">
        <f t="shared" si="3"/>
        <v>0</v>
      </c>
    </row>
    <row r="31" spans="1:18" x14ac:dyDescent="0.25">
      <c r="A31" s="29" t="s">
        <v>293</v>
      </c>
      <c r="B31" s="5"/>
      <c r="C31" s="6" t="s">
        <v>12</v>
      </c>
      <c r="D31" s="11">
        <v>180</v>
      </c>
      <c r="E31" s="7" t="s">
        <v>12</v>
      </c>
      <c r="F31" s="13"/>
      <c r="G31" s="11">
        <v>180</v>
      </c>
      <c r="H31" s="7" t="s">
        <v>12</v>
      </c>
      <c r="I31" s="13"/>
      <c r="J31" s="11"/>
      <c r="K31" s="7"/>
      <c r="L31" s="12"/>
      <c r="M31" s="40"/>
      <c r="N31" s="30">
        <f t="shared" si="0"/>
        <v>0</v>
      </c>
      <c r="P31" s="4">
        <f t="shared" si="1"/>
        <v>1</v>
      </c>
      <c r="Q31" s="4">
        <f t="shared" si="2"/>
        <v>1</v>
      </c>
      <c r="R31" s="4">
        <f t="shared" si="3"/>
        <v>0</v>
      </c>
    </row>
    <row r="32" spans="1:18" x14ac:dyDescent="0.25">
      <c r="A32" s="29" t="s">
        <v>294</v>
      </c>
      <c r="B32" s="5"/>
      <c r="C32" s="6" t="s">
        <v>12</v>
      </c>
      <c r="D32" s="11">
        <v>90</v>
      </c>
      <c r="E32" s="7" t="s">
        <v>12</v>
      </c>
      <c r="F32" s="13"/>
      <c r="G32" s="11">
        <v>90</v>
      </c>
      <c r="H32" s="7" t="s">
        <v>12</v>
      </c>
      <c r="I32" s="13"/>
      <c r="J32" s="11"/>
      <c r="K32" s="7"/>
      <c r="L32" s="12"/>
      <c r="M32" s="40"/>
      <c r="N32" s="30">
        <f t="shared" si="0"/>
        <v>0</v>
      </c>
      <c r="P32" s="4">
        <f t="shared" si="1"/>
        <v>1</v>
      </c>
      <c r="Q32" s="4">
        <f t="shared" si="2"/>
        <v>1</v>
      </c>
      <c r="R32" s="4">
        <f t="shared" si="3"/>
        <v>0</v>
      </c>
    </row>
    <row r="33" spans="1:18" x14ac:dyDescent="0.25">
      <c r="A33" s="29" t="s">
        <v>295</v>
      </c>
      <c r="B33" s="5"/>
      <c r="C33" s="6" t="s">
        <v>12</v>
      </c>
      <c r="D33" s="11">
        <v>700</v>
      </c>
      <c r="E33" s="7" t="s">
        <v>12</v>
      </c>
      <c r="F33" s="13"/>
      <c r="G33" s="11">
        <v>700</v>
      </c>
      <c r="H33" s="7" t="s">
        <v>12</v>
      </c>
      <c r="I33" s="13"/>
      <c r="J33" s="11"/>
      <c r="K33" s="7"/>
      <c r="L33" s="12"/>
      <c r="M33" s="40"/>
      <c r="N33" s="30">
        <f t="shared" si="0"/>
        <v>0</v>
      </c>
      <c r="P33" s="4">
        <f t="shared" si="1"/>
        <v>1</v>
      </c>
      <c r="Q33" s="4">
        <f t="shared" si="2"/>
        <v>1</v>
      </c>
      <c r="R33" s="4">
        <f t="shared" si="3"/>
        <v>0</v>
      </c>
    </row>
    <row r="34" spans="1:18" x14ac:dyDescent="0.25">
      <c r="A34" s="29" t="s">
        <v>296</v>
      </c>
      <c r="B34" s="5"/>
      <c r="C34" s="6" t="s">
        <v>12</v>
      </c>
      <c r="D34" s="11">
        <v>450</v>
      </c>
      <c r="E34" s="7" t="s">
        <v>12</v>
      </c>
      <c r="F34" s="13"/>
      <c r="G34" s="11">
        <v>450</v>
      </c>
      <c r="H34" s="7" t="s">
        <v>12</v>
      </c>
      <c r="I34" s="13"/>
      <c r="J34" s="11"/>
      <c r="K34" s="7"/>
      <c r="L34" s="12"/>
      <c r="M34" s="40"/>
      <c r="N34" s="30">
        <f t="shared" si="0"/>
        <v>0</v>
      </c>
      <c r="P34" s="4">
        <f t="shared" si="1"/>
        <v>1</v>
      </c>
      <c r="Q34" s="4">
        <f t="shared" si="2"/>
        <v>1</v>
      </c>
      <c r="R34" s="4">
        <f t="shared" si="3"/>
        <v>0</v>
      </c>
    </row>
    <row r="35" spans="1:18" x14ac:dyDescent="0.25">
      <c r="A35" s="29" t="s">
        <v>297</v>
      </c>
      <c r="B35" s="5"/>
      <c r="C35" s="6"/>
      <c r="D35" s="11">
        <v>240</v>
      </c>
      <c r="E35" s="7" t="s">
        <v>12</v>
      </c>
      <c r="F35" s="13"/>
      <c r="G35" s="11">
        <v>240</v>
      </c>
      <c r="H35" s="7" t="s">
        <v>12</v>
      </c>
      <c r="I35" s="13"/>
      <c r="J35" s="11"/>
      <c r="K35" s="7"/>
      <c r="L35" s="12"/>
      <c r="M35" s="40"/>
      <c r="N35" s="30">
        <f t="shared" si="0"/>
        <v>0</v>
      </c>
      <c r="P35" s="4">
        <f t="shared" si="1"/>
        <v>1</v>
      </c>
    </row>
    <row r="36" spans="1:18" x14ac:dyDescent="0.25">
      <c r="A36" s="29" t="s">
        <v>298</v>
      </c>
      <c r="B36" s="5"/>
      <c r="C36" s="6" t="s">
        <v>12</v>
      </c>
      <c r="D36" s="11">
        <v>1300</v>
      </c>
      <c r="E36" s="7" t="s">
        <v>12</v>
      </c>
      <c r="F36" s="13"/>
      <c r="G36" s="11">
        <v>1300</v>
      </c>
      <c r="H36" s="7" t="s">
        <v>12</v>
      </c>
      <c r="I36" s="13"/>
      <c r="J36" s="11"/>
      <c r="K36" s="7"/>
      <c r="L36" s="12"/>
      <c r="M36" s="40"/>
      <c r="N36" s="30">
        <f t="shared" si="0"/>
        <v>0</v>
      </c>
      <c r="P36" s="4">
        <f t="shared" si="1"/>
        <v>1</v>
      </c>
      <c r="Q36" s="4">
        <f t="shared" si="2"/>
        <v>1</v>
      </c>
      <c r="R36" s="4">
        <f t="shared" si="3"/>
        <v>0</v>
      </c>
    </row>
    <row r="37" spans="1:18" x14ac:dyDescent="0.25">
      <c r="A37" s="29" t="s">
        <v>299</v>
      </c>
      <c r="B37" s="5"/>
      <c r="C37" s="6" t="s">
        <v>12</v>
      </c>
      <c r="D37" s="11">
        <v>70</v>
      </c>
      <c r="E37" s="7" t="s">
        <v>12</v>
      </c>
      <c r="F37" s="13"/>
      <c r="G37" s="11">
        <v>70</v>
      </c>
      <c r="H37" s="7" t="s">
        <v>12</v>
      </c>
      <c r="I37" s="13"/>
      <c r="J37" s="11"/>
      <c r="K37" s="7"/>
      <c r="L37" s="12"/>
      <c r="M37" s="40"/>
      <c r="N37" s="30">
        <f t="shared" si="0"/>
        <v>0</v>
      </c>
      <c r="P37" s="4">
        <f t="shared" si="1"/>
        <v>1</v>
      </c>
      <c r="Q37" s="4">
        <f t="shared" si="2"/>
        <v>1</v>
      </c>
      <c r="R37" s="4">
        <f t="shared" si="3"/>
        <v>0</v>
      </c>
    </row>
    <row r="38" spans="1:18" x14ac:dyDescent="0.25">
      <c r="A38" s="29" t="s">
        <v>300</v>
      </c>
      <c r="B38" s="5"/>
      <c r="C38" s="6" t="s">
        <v>12</v>
      </c>
      <c r="D38" s="11">
        <v>120</v>
      </c>
      <c r="E38" s="7" t="s">
        <v>12</v>
      </c>
      <c r="F38" s="13"/>
      <c r="G38" s="11">
        <v>120</v>
      </c>
      <c r="H38" s="7" t="s">
        <v>12</v>
      </c>
      <c r="I38" s="13"/>
      <c r="J38" s="11"/>
      <c r="K38" s="7"/>
      <c r="L38" s="12"/>
      <c r="M38" s="40"/>
      <c r="N38" s="30">
        <f t="shared" si="0"/>
        <v>0</v>
      </c>
      <c r="P38" s="4">
        <f t="shared" si="1"/>
        <v>1</v>
      </c>
      <c r="Q38" s="4">
        <f t="shared" si="2"/>
        <v>1</v>
      </c>
      <c r="R38" s="4">
        <f t="shared" si="3"/>
        <v>0</v>
      </c>
    </row>
    <row r="39" spans="1:18" x14ac:dyDescent="0.25">
      <c r="A39" s="29" t="s">
        <v>301</v>
      </c>
      <c r="B39" s="5"/>
      <c r="C39" s="6" t="s">
        <v>12</v>
      </c>
      <c r="D39" s="11">
        <v>1300</v>
      </c>
      <c r="E39" s="7" t="s">
        <v>12</v>
      </c>
      <c r="F39" s="13"/>
      <c r="G39" s="11">
        <v>1300</v>
      </c>
      <c r="H39" s="7" t="s">
        <v>12</v>
      </c>
      <c r="I39" s="13"/>
      <c r="J39" s="11"/>
      <c r="K39" s="7"/>
      <c r="L39" s="12"/>
      <c r="M39" s="40"/>
      <c r="N39" s="30">
        <f t="shared" si="0"/>
        <v>0</v>
      </c>
      <c r="P39" s="4">
        <f t="shared" si="1"/>
        <v>1</v>
      </c>
      <c r="Q39" s="4">
        <f t="shared" si="2"/>
        <v>1</v>
      </c>
      <c r="R39" s="4">
        <f t="shared" si="3"/>
        <v>0</v>
      </c>
    </row>
    <row r="40" spans="1:18" x14ac:dyDescent="0.25">
      <c r="A40" s="29" t="s">
        <v>302</v>
      </c>
      <c r="B40" s="5"/>
      <c r="C40" s="6" t="s">
        <v>12</v>
      </c>
      <c r="D40" s="11">
        <v>150</v>
      </c>
      <c r="E40" s="7" t="s">
        <v>12</v>
      </c>
      <c r="F40" s="13"/>
      <c r="G40" s="11">
        <v>150</v>
      </c>
      <c r="H40" s="7" t="s">
        <v>12</v>
      </c>
      <c r="I40" s="13"/>
      <c r="J40" s="11"/>
      <c r="K40" s="7"/>
      <c r="L40" s="12"/>
      <c r="M40" s="40"/>
      <c r="N40" s="30">
        <f t="shared" si="0"/>
        <v>0</v>
      </c>
      <c r="P40" s="4">
        <f t="shared" si="1"/>
        <v>1</v>
      </c>
      <c r="Q40" s="4">
        <f t="shared" si="2"/>
        <v>1</v>
      </c>
      <c r="R40" s="4">
        <f t="shared" si="3"/>
        <v>0</v>
      </c>
    </row>
    <row r="41" spans="1:18" x14ac:dyDescent="0.25">
      <c r="A41" s="29" t="s">
        <v>303</v>
      </c>
      <c r="B41" s="5"/>
      <c r="C41" s="6" t="s">
        <v>12</v>
      </c>
      <c r="D41" s="11">
        <v>800</v>
      </c>
      <c r="E41" s="7" t="s">
        <v>12</v>
      </c>
      <c r="F41" s="13"/>
      <c r="G41" s="11">
        <v>800</v>
      </c>
      <c r="H41" s="7" t="s">
        <v>12</v>
      </c>
      <c r="I41" s="13"/>
      <c r="J41" s="11"/>
      <c r="K41" s="7"/>
      <c r="L41" s="12"/>
      <c r="M41" s="40"/>
      <c r="N41" s="30">
        <f t="shared" si="0"/>
        <v>0</v>
      </c>
      <c r="P41" s="4">
        <f t="shared" si="1"/>
        <v>1</v>
      </c>
      <c r="Q41" s="4">
        <f t="shared" si="2"/>
        <v>1</v>
      </c>
      <c r="R41" s="4">
        <f t="shared" si="3"/>
        <v>0</v>
      </c>
    </row>
    <row r="42" spans="1:18" x14ac:dyDescent="0.25">
      <c r="A42" s="29" t="s">
        <v>304</v>
      </c>
      <c r="B42" s="5"/>
      <c r="C42" s="6" t="s">
        <v>12</v>
      </c>
      <c r="D42" s="11">
        <v>800</v>
      </c>
      <c r="E42" s="7" t="s">
        <v>12</v>
      </c>
      <c r="F42" s="13"/>
      <c r="G42" s="11">
        <v>800</v>
      </c>
      <c r="H42" s="7" t="s">
        <v>12</v>
      </c>
      <c r="I42" s="13"/>
      <c r="J42" s="11"/>
      <c r="K42" s="7"/>
      <c r="L42" s="12"/>
      <c r="M42" s="40"/>
      <c r="N42" s="30">
        <f t="shared" si="0"/>
        <v>0</v>
      </c>
      <c r="P42" s="4">
        <f t="shared" si="1"/>
        <v>1</v>
      </c>
      <c r="Q42" s="4">
        <f t="shared" si="2"/>
        <v>1</v>
      </c>
      <c r="R42" s="4">
        <f t="shared" si="3"/>
        <v>0</v>
      </c>
    </row>
    <row r="43" spans="1:18" x14ac:dyDescent="0.25">
      <c r="A43" s="29" t="s">
        <v>328</v>
      </c>
      <c r="B43" s="5"/>
      <c r="C43" s="6"/>
      <c r="D43" s="11">
        <v>350</v>
      </c>
      <c r="E43" s="7" t="s">
        <v>12</v>
      </c>
      <c r="F43" s="13"/>
      <c r="G43" s="11">
        <v>350</v>
      </c>
      <c r="H43" s="7" t="s">
        <v>12</v>
      </c>
      <c r="I43" s="13"/>
      <c r="J43" s="11"/>
      <c r="K43" s="7"/>
      <c r="L43" s="12"/>
      <c r="M43" s="40"/>
      <c r="N43" s="30">
        <f t="shared" si="0"/>
        <v>0</v>
      </c>
      <c r="P43" s="4">
        <f t="shared" si="1"/>
        <v>1</v>
      </c>
    </row>
    <row r="44" spans="1:18" x14ac:dyDescent="0.25">
      <c r="A44" s="29" t="s">
        <v>305</v>
      </c>
      <c r="B44" s="5"/>
      <c r="C44" s="6" t="s">
        <v>12</v>
      </c>
      <c r="D44" s="11">
        <v>900</v>
      </c>
      <c r="E44" s="7" t="s">
        <v>12</v>
      </c>
      <c r="F44" s="13"/>
      <c r="G44" s="11">
        <v>900</v>
      </c>
      <c r="H44" s="7" t="s">
        <v>12</v>
      </c>
      <c r="I44" s="13"/>
      <c r="J44" s="11"/>
      <c r="K44" s="7"/>
      <c r="L44" s="12"/>
      <c r="M44" s="40"/>
      <c r="N44" s="30">
        <f t="shared" si="0"/>
        <v>0</v>
      </c>
      <c r="P44" s="4">
        <f t="shared" si="1"/>
        <v>1</v>
      </c>
      <c r="Q44" s="4">
        <f t="shared" si="2"/>
        <v>1</v>
      </c>
      <c r="R44" s="4">
        <f t="shared" si="3"/>
        <v>0</v>
      </c>
    </row>
    <row r="45" spans="1:18" x14ac:dyDescent="0.25">
      <c r="A45" s="29" t="s">
        <v>306</v>
      </c>
      <c r="B45" s="5"/>
      <c r="C45" s="6" t="s">
        <v>12</v>
      </c>
      <c r="D45" s="11">
        <v>80</v>
      </c>
      <c r="E45" s="7" t="s">
        <v>12</v>
      </c>
      <c r="F45" s="13"/>
      <c r="G45" s="11">
        <v>80</v>
      </c>
      <c r="H45" s="7" t="s">
        <v>12</v>
      </c>
      <c r="I45" s="13"/>
      <c r="J45" s="11"/>
      <c r="K45" s="7"/>
      <c r="L45" s="12"/>
      <c r="M45" s="40"/>
      <c r="N45" s="30">
        <f t="shared" si="0"/>
        <v>0</v>
      </c>
      <c r="P45" s="4">
        <f t="shared" ref="P45:P50" si="4">IF(D45=0,0,(IF(F45=0,1,0)))</f>
        <v>1</v>
      </c>
      <c r="Q45" s="4">
        <f t="shared" ref="Q45:Q50" si="5">IF(G45=0,0,(IF(I45=0,1,0)))</f>
        <v>1</v>
      </c>
      <c r="R45" s="4">
        <f t="shared" ref="R45:R50" si="6">IF(J45=0,0,(IF(L45=0,1,0)))</f>
        <v>0</v>
      </c>
    </row>
    <row r="46" spans="1:18" x14ac:dyDescent="0.25">
      <c r="A46" s="29" t="s">
        <v>307</v>
      </c>
      <c r="B46" s="5"/>
      <c r="C46" s="6" t="s">
        <v>12</v>
      </c>
      <c r="D46" s="11">
        <v>750</v>
      </c>
      <c r="E46" s="7" t="s">
        <v>12</v>
      </c>
      <c r="F46" s="13"/>
      <c r="G46" s="11">
        <v>750</v>
      </c>
      <c r="H46" s="7" t="s">
        <v>12</v>
      </c>
      <c r="I46" s="13"/>
      <c r="J46" s="11"/>
      <c r="K46" s="7"/>
      <c r="L46" s="12"/>
      <c r="M46" s="40"/>
      <c r="N46" s="30">
        <f t="shared" si="0"/>
        <v>0</v>
      </c>
      <c r="P46" s="4">
        <f t="shared" si="4"/>
        <v>1</v>
      </c>
      <c r="Q46" s="4">
        <f t="shared" si="5"/>
        <v>1</v>
      </c>
      <c r="R46" s="4">
        <f t="shared" si="6"/>
        <v>0</v>
      </c>
    </row>
    <row r="47" spans="1:18" x14ac:dyDescent="0.25">
      <c r="A47" s="29" t="s">
        <v>308</v>
      </c>
      <c r="B47" s="5"/>
      <c r="C47" s="6" t="s">
        <v>12</v>
      </c>
      <c r="D47" s="11">
        <v>80</v>
      </c>
      <c r="E47" s="7" t="s">
        <v>12</v>
      </c>
      <c r="F47" s="13"/>
      <c r="G47" s="11">
        <v>80</v>
      </c>
      <c r="H47" s="7" t="s">
        <v>12</v>
      </c>
      <c r="I47" s="13"/>
      <c r="J47" s="11"/>
      <c r="K47" s="7"/>
      <c r="L47" s="12"/>
      <c r="M47" s="40"/>
      <c r="N47" s="30">
        <f t="shared" si="0"/>
        <v>0</v>
      </c>
      <c r="P47" s="4">
        <f t="shared" si="4"/>
        <v>1</v>
      </c>
      <c r="Q47" s="4">
        <f t="shared" si="5"/>
        <v>1</v>
      </c>
      <c r="R47" s="4">
        <f t="shared" si="6"/>
        <v>0</v>
      </c>
    </row>
    <row r="48" spans="1:18" x14ac:dyDescent="0.25">
      <c r="A48" s="29" t="s">
        <v>309</v>
      </c>
      <c r="B48" s="5"/>
      <c r="C48" s="6" t="s">
        <v>12</v>
      </c>
      <c r="D48" s="11">
        <v>450</v>
      </c>
      <c r="E48" s="7" t="s">
        <v>12</v>
      </c>
      <c r="F48" s="13"/>
      <c r="G48" s="11">
        <v>450</v>
      </c>
      <c r="H48" s="7" t="s">
        <v>12</v>
      </c>
      <c r="I48" s="13"/>
      <c r="J48" s="11"/>
      <c r="K48" s="7"/>
      <c r="L48" s="12"/>
      <c r="M48" s="40"/>
      <c r="N48" s="30">
        <f t="shared" si="0"/>
        <v>0</v>
      </c>
      <c r="P48" s="4">
        <f t="shared" si="4"/>
        <v>1</v>
      </c>
      <c r="Q48" s="4">
        <f t="shared" si="5"/>
        <v>1</v>
      </c>
      <c r="R48" s="4">
        <f t="shared" si="6"/>
        <v>0</v>
      </c>
    </row>
    <row r="49" spans="1:18" x14ac:dyDescent="0.25">
      <c r="A49" s="29" t="s">
        <v>310</v>
      </c>
      <c r="B49" s="5"/>
      <c r="C49" s="6" t="s">
        <v>12</v>
      </c>
      <c r="D49" s="11">
        <v>160</v>
      </c>
      <c r="E49" s="7" t="s">
        <v>12</v>
      </c>
      <c r="F49" s="13"/>
      <c r="G49" s="11">
        <v>160</v>
      </c>
      <c r="H49" s="7" t="s">
        <v>12</v>
      </c>
      <c r="I49" s="13"/>
      <c r="J49" s="11"/>
      <c r="K49" s="7"/>
      <c r="L49" s="12"/>
      <c r="M49" s="40"/>
      <c r="N49" s="30">
        <f t="shared" ref="N49:N50" si="7">(F49*D49)+(I49*G49)+(L49*J49)</f>
        <v>0</v>
      </c>
      <c r="P49" s="4">
        <f t="shared" si="4"/>
        <v>1</v>
      </c>
      <c r="Q49" s="4">
        <f t="shared" si="5"/>
        <v>1</v>
      </c>
      <c r="R49" s="4">
        <f t="shared" si="6"/>
        <v>0</v>
      </c>
    </row>
    <row r="50" spans="1:18" ht="15.75" thickBot="1" x14ac:dyDescent="0.3">
      <c r="A50" s="31" t="s">
        <v>311</v>
      </c>
      <c r="B50" s="32"/>
      <c r="C50" s="33" t="s">
        <v>12</v>
      </c>
      <c r="D50" s="34">
        <v>50</v>
      </c>
      <c r="E50" s="35" t="s">
        <v>12</v>
      </c>
      <c r="F50" s="36"/>
      <c r="G50" s="34">
        <v>50</v>
      </c>
      <c r="H50" s="35" t="s">
        <v>12</v>
      </c>
      <c r="I50" s="36"/>
      <c r="J50" s="34"/>
      <c r="K50" s="35"/>
      <c r="L50" s="38"/>
      <c r="M50" s="41"/>
      <c r="N50" s="39">
        <f t="shared" si="7"/>
        <v>0</v>
      </c>
      <c r="P50" s="4">
        <f t="shared" si="4"/>
        <v>1</v>
      </c>
      <c r="Q50" s="4">
        <f t="shared" si="5"/>
        <v>1</v>
      </c>
      <c r="R50" s="4">
        <f t="shared" si="6"/>
        <v>0</v>
      </c>
    </row>
    <row r="51" spans="1:18" ht="15.75" thickBot="1" x14ac:dyDescent="0.3"/>
    <row r="52" spans="1:18" ht="19.5" thickBot="1" x14ac:dyDescent="0.35">
      <c r="A52" s="44" t="s">
        <v>272</v>
      </c>
      <c r="B52" s="45"/>
      <c r="C52" s="46"/>
      <c r="D52" s="45"/>
      <c r="E52" s="47"/>
      <c r="F52" s="48"/>
      <c r="G52" s="45"/>
      <c r="H52" s="47"/>
      <c r="I52" s="45"/>
      <c r="J52" s="45"/>
      <c r="K52" s="47"/>
      <c r="L52" s="92">
        <f>SUM(N10:N51)</f>
        <v>0</v>
      </c>
      <c r="M52" s="93"/>
      <c r="N52" s="94"/>
    </row>
    <row r="54" spans="1:18" x14ac:dyDescent="0.25">
      <c r="A54" s="80" t="s">
        <v>391</v>
      </c>
      <c r="B54" s="81" t="s">
        <v>393</v>
      </c>
    </row>
    <row r="55" spans="1:18" x14ac:dyDescent="0.25">
      <c r="A55" s="80" t="s">
        <v>392</v>
      </c>
      <c r="B55" s="81" t="s">
        <v>394</v>
      </c>
    </row>
    <row r="56" spans="1:18" x14ac:dyDescent="0.25">
      <c r="A56" s="80"/>
      <c r="B56" s="81"/>
    </row>
  </sheetData>
  <sheetProtection algorithmName="SHA-512" hashValue="XamrzFPOVz92Z+VLsJHjr9T9dezu1kzQRv5KQFR4pb3TemVRtsIW2LK9ptZG+YUxK6AMZ4SzeKTtE4ClTz/y3A==" saltValue="k93/+ksqtV1lD5cUFce4xA==" spinCount="100000" sheet="1" selectLockedCells="1" autoFilter="0"/>
  <autoFilter ref="D9:I9" xr:uid="{62BE2991-5D36-4712-9C9C-ED2FBC050B6E}"/>
  <mergeCells count="6">
    <mergeCell ref="L52:N52"/>
    <mergeCell ref="B1:I2"/>
    <mergeCell ref="B4:I4"/>
    <mergeCell ref="D7:F7"/>
    <mergeCell ref="G7:I7"/>
    <mergeCell ref="J7:L7"/>
  </mergeCells>
  <conditionalFormatting sqref="A4:B4 A1:B1 M1:XFD2 A2 A3:XFD3 J4:XFD4 A52:L52 O52:XFD52 A5:XFD51">
    <cfRule type="cellIs" dxfId="14" priority="16" operator="equal">
      <formula>0</formula>
    </cfRule>
  </conditionalFormatting>
  <conditionalFormatting sqref="A53:XFD1048576">
    <cfRule type="cellIs" dxfId="13" priority="5" operator="equal">
      <formula>0</formula>
    </cfRule>
  </conditionalFormatting>
  <conditionalFormatting sqref="B1 J1:K1 J2:L2">
    <cfRule type="cellIs" dxfId="12" priority="8" operator="equal">
      <formula>"nog niet alle prijzen per eenheid ingevuld"</formula>
    </cfRule>
  </conditionalFormatting>
  <conditionalFormatting sqref="B4 L10:L14 F10:F50 L23:L25 L40">
    <cfRule type="cellIs" dxfId="11" priority="9" operator="notEqual">
      <formula>0</formula>
    </cfRule>
    <cfRule type="cellIs" dxfId="10" priority="10" operator="equal">
      <formula>"x"</formula>
    </cfRule>
  </conditionalFormatting>
  <conditionalFormatting sqref="I10:I50">
    <cfRule type="cellIs" dxfId="9" priority="6" operator="notEqual">
      <formula>0</formula>
    </cfRule>
    <cfRule type="cellIs" dxfId="8" priority="7" operator="equal">
      <formula>"x"</formula>
    </cfRule>
    <cfRule type="cellIs" dxfId="7" priority="18" operator="equal">
      <formula>"x"</formula>
    </cfRule>
  </conditionalFormatting>
  <conditionalFormatting sqref="L10:L50">
    <cfRule type="cellIs" dxfId="6" priority="17" operator="equal">
      <formula>"x"</formula>
    </cfRule>
  </conditionalFormatting>
  <conditionalFormatting sqref="L16 L21 L28 L38">
    <cfRule type="cellIs" dxfId="5" priority="11" operator="notEqual">
      <formula>0</formula>
    </cfRule>
    <cfRule type="cellIs" dxfId="4" priority="12" operator="equal">
      <formula>"x"</formula>
    </cfRule>
  </conditionalFormatting>
  <conditionalFormatting sqref="I10">
    <cfRule type="cellIs" dxfId="3" priority="2" operator="notEqual">
      <formula>0</formula>
    </cfRule>
    <cfRule type="cellIs" dxfId="2" priority="3" operator="equal">
      <formula>"x"</formula>
    </cfRule>
  </conditionalFormatting>
  <conditionalFormatting sqref="I10">
    <cfRule type="cellIs" dxfId="1" priority="4" operator="equal">
      <formula>"x"</formula>
    </cfRule>
  </conditionalFormatting>
  <conditionalFormatting sqref="I18">
    <cfRule type="cellIs" dxfId="0" priority="1" operator="equal">
      <formula>"x"</formula>
    </cfRule>
  </conditionalFormatting>
  <printOptions verticalCentered="1"/>
  <pageMargins left="0.31496062992125984" right="0.31496062992125984" top="0.35433070866141736" bottom="0.35433070866141736" header="0.31496062992125984" footer="0.31496062992125984"/>
  <pageSetup paperSize="8" scale="83"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12</vt:i4>
      </vt:variant>
    </vt:vector>
  </HeadingPairs>
  <TitlesOfParts>
    <vt:vector size="18" baseType="lpstr">
      <vt:lpstr>Totaaloverzicht</vt:lpstr>
      <vt:lpstr>Bomen</vt:lpstr>
      <vt:lpstr>Solitairen</vt:lpstr>
      <vt:lpstr>Heesters</vt:lpstr>
      <vt:lpstr>Bos&amp;Haagplantsoen</vt:lpstr>
      <vt:lpstr>Vaste planten</vt:lpstr>
      <vt:lpstr>Bomen!Afdrukbereik</vt:lpstr>
      <vt:lpstr>'Bos&amp;Haagplantsoen'!Afdrukbereik</vt:lpstr>
      <vt:lpstr>Heesters!Afdrukbereik</vt:lpstr>
      <vt:lpstr>Solitairen!Afdrukbereik</vt:lpstr>
      <vt:lpstr>Totaaloverzicht!Afdrukbereik</vt:lpstr>
      <vt:lpstr>'Vaste planten'!Afdrukbereik</vt:lpstr>
      <vt:lpstr>Bomen!Afdruktitels</vt:lpstr>
      <vt:lpstr>'Bos&amp;Haagplantsoen'!Afdruktitels</vt:lpstr>
      <vt:lpstr>Heesters!Afdruktitels</vt:lpstr>
      <vt:lpstr>Solitairen!Afdruktitels</vt:lpstr>
      <vt:lpstr>Totaaloverzicht!Afdruktitels</vt:lpstr>
      <vt:lpstr>'Vaste planten'!Afdruktitels</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Wouter Derks</dc:creator>
  <cp:lastModifiedBy>Wouter Derks</cp:lastModifiedBy>
  <cp:lastPrinted>2026-09-04T12:31:53Z</cp:lastPrinted>
  <dcterms:created xsi:type="dcterms:W3CDTF">2026-07-14T05:52:13Z</dcterms:created>
  <dcterms:modified xsi:type="dcterms:W3CDTF">2026-09-04T12:32:28Z</dcterms:modified>
</cp:coreProperties>
</file>