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T:\rvo\HDO_IUCICT\01. IWR\02. Inkoop\02. EA's\IWR2026 - iOS\02. Aanbestedingsdocument\Bijlage G Invulformulier Prijzen\"/>
    </mc:Choice>
  </mc:AlternateContent>
  <xr:revisionPtr revIDLastSave="0" documentId="8_{2E04F0B4-EDF6-48AA-BC1D-B3960E51F1E5}" xr6:coauthVersionLast="47" xr6:coauthVersionMax="47" xr10:uidLastSave="{00000000-0000-0000-0000-000000000000}"/>
  <bookViews>
    <workbookView xWindow="-120" yWindow="-120" windowWidth="29040" windowHeight="15840" tabRatio="942" activeTab="3" xr2:uid="{00000000-000D-0000-FFFF-FFFF00000000}"/>
  </bookViews>
  <sheets>
    <sheet name="Voorblad" sheetId="21" r:id="rId1"/>
    <sheet name="Invulinstructie" sheetId="23" r:id="rId2"/>
    <sheet name="Tarieflijst Diensten" sheetId="11" r:id="rId3"/>
    <sheet name="Prijs voor Producten" sheetId="24" r:id="rId4"/>
  </sheets>
  <definedNames>
    <definedName name="_xlnm.Print_Area" localSheetId="3">'Prijs voor Producten'!#REF!</definedName>
    <definedName name="_xlnm.Print_Area" localSheetId="2">'Tarieflijst Diensten'!#REF!</definedName>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9" i="24" l="1"/>
  <c r="H59" i="24" s="1"/>
  <c r="G42" i="24"/>
  <c r="G43" i="24" l="1"/>
  <c r="H43" i="24" s="1"/>
  <c r="G44" i="24"/>
  <c r="H44" i="24" s="1"/>
  <c r="G45" i="24"/>
  <c r="H45" i="24" s="1"/>
  <c r="G48" i="24"/>
  <c r="H48" i="24" s="1"/>
  <c r="G49" i="24"/>
  <c r="H49" i="24" s="1"/>
  <c r="G50" i="24"/>
  <c r="H50" i="24" s="1"/>
  <c r="G51" i="24"/>
  <c r="H51" i="24" s="1"/>
  <c r="G54" i="24"/>
  <c r="H54" i="24" s="1"/>
  <c r="G55" i="24"/>
  <c r="H55" i="24" s="1"/>
  <c r="G56" i="24"/>
  <c r="G57" i="24"/>
  <c r="H57" i="24" s="1"/>
  <c r="G58" i="24"/>
  <c r="H58" i="24" s="1"/>
  <c r="G60" i="24"/>
  <c r="H60" i="24" s="1"/>
  <c r="G61" i="24"/>
  <c r="H61" i="24" s="1"/>
  <c r="G33" i="24"/>
  <c r="G34" i="24"/>
  <c r="G35" i="24"/>
  <c r="G32" i="24"/>
  <c r="H33" i="24"/>
  <c r="H34" i="24"/>
  <c r="H35" i="24"/>
  <c r="H42" i="24"/>
  <c r="H62" i="24" s="1"/>
  <c r="H32" i="24"/>
  <c r="H38" i="24" s="1"/>
  <c r="G12" i="24" l="1"/>
  <c r="H12" i="24" s="1"/>
  <c r="G13" i="24"/>
  <c r="H13" i="24" s="1"/>
  <c r="G14" i="24"/>
  <c r="H14" i="24" s="1"/>
  <c r="G15" i="24"/>
  <c r="H15" i="24" s="1"/>
  <c r="G16" i="24"/>
  <c r="H16" i="24" s="1"/>
  <c r="G17" i="24"/>
  <c r="H17" i="24" s="1"/>
  <c r="G18" i="24"/>
  <c r="H18" i="24" s="1"/>
  <c r="G19" i="24"/>
  <c r="H19" i="24" s="1"/>
  <c r="G20" i="24"/>
  <c r="H20" i="24" s="1"/>
  <c r="G21" i="24"/>
  <c r="H21" i="24" s="1"/>
  <c r="G22" i="24"/>
  <c r="H22" i="24" s="1"/>
  <c r="G23" i="24"/>
  <c r="H23" i="24" s="1"/>
  <c r="G24" i="24"/>
  <c r="H24" i="24" s="1"/>
  <c r="G25" i="24"/>
  <c r="H25" i="24" s="1"/>
  <c r="G26" i="24"/>
  <c r="H26" i="24" s="1"/>
  <c r="G11" i="24"/>
  <c r="H11" i="24" s="1"/>
  <c r="H28" i="24" s="1"/>
  <c r="E62" i="24"/>
  <c r="E38" i="24"/>
  <c r="E28" i="24"/>
  <c r="E64" i="24" l="1"/>
  <c r="G21" i="11" l="1"/>
  <c r="G22" i="11"/>
  <c r="G28" i="24"/>
  <c r="G62" i="24"/>
  <c r="G20" i="11"/>
  <c r="G11" i="11"/>
  <c r="G12" i="11"/>
  <c r="G13" i="11"/>
  <c r="G14" i="11"/>
  <c r="G15" i="11"/>
  <c r="E16" i="11"/>
  <c r="G16" i="11"/>
  <c r="G17" i="11"/>
  <c r="G18" i="11"/>
  <c r="G19" i="11"/>
  <c r="G23" i="11"/>
  <c r="G38" i="24" l="1"/>
  <c r="G65" i="24" s="1"/>
  <c r="H66" i="24"/>
</calcChain>
</file>

<file path=xl/sharedStrings.xml><?xml version="1.0" encoding="utf-8"?>
<sst xmlns="http://schemas.openxmlformats.org/spreadsheetml/2006/main" count="147" uniqueCount="123">
  <si>
    <t>Uurtarief:</t>
  </si>
  <si>
    <t>Tarief per opgeslagen Product 
per maand:</t>
  </si>
  <si>
    <t>Tarief per Product:</t>
  </si>
  <si>
    <t xml:space="preserve"> Tarief per Product:</t>
  </si>
  <si>
    <t>Dienstbeschrijving</t>
  </si>
  <si>
    <t>D-01</t>
  </si>
  <si>
    <t>D-05</t>
  </si>
  <si>
    <t>D-07</t>
  </si>
  <si>
    <t>D-08</t>
  </si>
  <si>
    <t>D-09</t>
  </si>
  <si>
    <t>Bijlage G</t>
  </si>
  <si>
    <t>Invulformulier Tarieven</t>
  </si>
  <si>
    <t>Behorend bij</t>
  </si>
  <si>
    <t>Europese aanbesteding</t>
  </si>
  <si>
    <t>ICT Werkomgeving Rijk</t>
  </si>
  <si>
    <t>Datum</t>
  </si>
  <si>
    <t>Kenmerk</t>
  </si>
  <si>
    <t>Versie</t>
  </si>
  <si>
    <t>Status</t>
  </si>
  <si>
    <t>D-10</t>
  </si>
  <si>
    <t>Eenheid</t>
  </si>
  <si>
    <t>Artikel-nummer</t>
  </si>
  <si>
    <t>Beschrijving</t>
  </si>
  <si>
    <t>P: Maximum Tarief
excl. btw in euro</t>
  </si>
  <si>
    <t>Naam Inschrijver:</t>
  </si>
  <si>
    <t>Q: Fictieve aantallen per jaar</t>
  </si>
  <si>
    <t>D-06</t>
  </si>
  <si>
    <t>Op verzoek van een Deelnemer voorziet de Opdrachtnemer Producten van een unieke markering t.b.v. assetmanagement met een door de Deelnemer aangeleverde ID-sticker of RFID. Daarbij levert Opdrachtnemer een bestand met relevante ID’s (serienummer, MAC adres, IMEI nummer, etc.) om de in gebruik zijnde CDMB te vullen.</t>
  </si>
  <si>
    <t>Op verzoek van een Deelnemer biedt Opdrachtnemer opslag aan voor Producten in het kader van een c.p. levering. Dit is kort- of langdurige opslag inclusief verzekering tegen brand, diefstal, waterschade etc. Daarnaast aan de buitenkant van de dozen/verpakkingsmaterialen duidelijk de naam van de Deelnemer en het inkoopnummer vermelden, zodat duidelijk is welke pallets deel uitmaken van de betreffende partij goederen.</t>
  </si>
  <si>
    <t>Op verzoek van de Deelnemer plaatst Opdrachtnemer een sim kaart in het Product.</t>
  </si>
  <si>
    <t>Op verzoek van de Deelnemer verzend Opdrachtnemer Producten naar een thuislocatie van eindgebruikers. Hiervoor dient tussen Deelnemer en Opdrachtnemer de Verwerkersovereenkomst (Bijlage 28 - Verwerkersovereenkomst) afgesloten te worden als onderdeel van de Nadere overeenkomst.</t>
  </si>
  <si>
    <t>Op verzoek van de Deelnemer voert Opdrachtnemer binnen en buiten garantie reparatiewerkzaamheden uit op Locatie van de Deelnemer. De Opdrachtnemer mag voor het uitvoeren van reparatiewerkzaamheden op Locatie één maal per dag voorrijkosten in rekening brengen.</t>
  </si>
  <si>
    <t xml:space="preserve">Op verzoek van een Deelnemer voert Opdrachtnemer buiten de garantie reparatiewerkzaamheden uit aan Producten. De geoffreerde kosten buiten garantie worden opgebouwd uit een Uurtarief en kosten van onderdelen. </t>
  </si>
  <si>
    <t>Op verzoek van een Deelnemer stelt Opdrachtnemer een technicus beschikbaar om de Deelnemer te ondersteunen op het vlak van Producten met een image-test en de productselectie.</t>
  </si>
  <si>
    <t>Tarief per  Product:</t>
  </si>
  <si>
    <t xml:space="preserve">Tarief per Product: </t>
  </si>
  <si>
    <t>Prijs voor Producten</t>
  </si>
  <si>
    <t>Minimaal kortings-percentage van Inschrijver</t>
  </si>
  <si>
    <t>Fictieve korting ex btw</t>
  </si>
  <si>
    <t>Totaal prijs ex btw</t>
  </si>
  <si>
    <t>Koop van devices binnen de Productcategorie iOS devices</t>
  </si>
  <si>
    <t>Koop van devices binnen de Productcategorie iPadOS devices</t>
  </si>
  <si>
    <t>Koop van devices binnen de Productcategorie MacOS devices</t>
  </si>
  <si>
    <t>1: K%-iOS</t>
  </si>
  <si>
    <t>2: K%-iPadOS</t>
  </si>
  <si>
    <t>3: K%-MacOS</t>
  </si>
  <si>
    <t>Referentie</t>
  </si>
  <si>
    <t>Minimaal besparings-percentage van Inschrijver</t>
  </si>
  <si>
    <t>Looptijd van de Beheerfase in maanden</t>
  </si>
  <si>
    <t>Huur van devices binnen de Productcategorie iOS devices</t>
  </si>
  <si>
    <t>Huur van devices binnen de Productcategorie iPadOS devices</t>
  </si>
  <si>
    <t>Huur van devices binnen de Productcategorie MacOS devices</t>
  </si>
  <si>
    <t>n.v.t.</t>
  </si>
  <si>
    <t>Functie tekenbevoegde</t>
  </si>
  <si>
    <t xml:space="preserve">Subtotaal: P*Q </t>
  </si>
  <si>
    <t>Restwaarde in % van Lijstprijs van inschrijver</t>
  </si>
  <si>
    <t>Apple Care</t>
  </si>
  <si>
    <t>5: K%-Overige</t>
  </si>
  <si>
    <t>Koop van Producten binnen de Productcategorie watchOS devices</t>
  </si>
  <si>
    <t>Koop van Producten binnen de Productcategorie Accessoires</t>
  </si>
  <si>
    <t>4: K%-watchOS</t>
  </si>
  <si>
    <t>Op verzoek van de Deelnemer verpakt Opdrachtnemer een doos met de volgende items: een tas met daarin een Device inclusief bijbehorende Accessoires.</t>
  </si>
  <si>
    <t xml:space="preserve">Op verzoek van Deelnemer bevestigt Opdrachtnemer, voor datum levering aan de Deelnemer, de screenprotector en/of een privacyscherm op de juiste wijze op het Product. </t>
  </si>
  <si>
    <t>(inclusief optionele Accessoires en Diensten)</t>
  </si>
  <si>
    <t>Som 1 t/m 5</t>
  </si>
  <si>
    <t>6: D%</t>
  </si>
  <si>
    <t>5.1 subgroep (power) adapters en aansluitsnoeren</t>
  </si>
  <si>
    <t>5.2 subgroep Beschermcases en Screenprotectors</t>
  </si>
  <si>
    <t>5.5 subgroep bedrade Earpods</t>
  </si>
  <si>
    <t>7: B%-iOS-36</t>
  </si>
  <si>
    <t>8: B%-iOS-48</t>
  </si>
  <si>
    <t>9: B%-iPadOS-36</t>
  </si>
  <si>
    <t>10: B%-iPadOS-48</t>
  </si>
  <si>
    <t>Som 6</t>
  </si>
  <si>
    <t>9.1 subprod.cat. iPadOS dev. Pro</t>
  </si>
  <si>
    <t>9.2 subprod.cat. iPadOS dev. overige</t>
  </si>
  <si>
    <t>10.1 subprod.cat. iPadOS dev. pro</t>
  </si>
  <si>
    <t>10.2 subprod.cat. iPadOS dev. Overige</t>
  </si>
  <si>
    <t>Op verzoek van een Deelnemer levert Opdrachtnemer een elektronische CMDB lijst aan n.a.v. inventarisatie.</t>
  </si>
  <si>
    <t>5.9 subgroep overige/ andere accessoires iPadOS</t>
  </si>
  <si>
    <t>5.6 subgroep headphones, speakers en draadloze Airpods (excl Airpods Pro)</t>
  </si>
  <si>
    <t>5.7 subgroep Airpods Pro</t>
  </si>
  <si>
    <t>5.8 subgroep overige/ andere accessoires iOS en WatchOS</t>
  </si>
  <si>
    <t>5.10 subgroep overige/ andere accessoires MacOS excl display</t>
  </si>
  <si>
    <t>5.3 subgroep pencils en pencil accessoires</t>
  </si>
  <si>
    <t>5.11 subgroep MacOS display</t>
  </si>
  <si>
    <t>5.4 subgroep toetsenborden</t>
  </si>
  <si>
    <t>Op verzoek van Deelnemer wordt de meest recente versie van hardwaregebonden systeemprogrammatuur waaronder firmware of microcode met het Product op het moment van leveren, geïnstalleerd. Eventuele Gebruiksrechten (licenties) worden meegeleverd. </t>
  </si>
  <si>
    <t>6.4 subgroep Apple Care for Enterprise en Apple Care OS Support (ACOSS)</t>
  </si>
  <si>
    <t>6.1 subgroep Apple Care iOS (excl Apple Care for Enterprise en Apple Care OS Support for Reseller)</t>
  </si>
  <si>
    <t>6.2 subgroep Apple Care iPadOS (excl Apple Care for Enterprise en Apple Care OS Support for Reseller)</t>
  </si>
  <si>
    <t>6.3 subgroep Apple Care MacOS (excl Apple Care for Enterprise en Apple Care OS Support for Reseller)</t>
  </si>
  <si>
    <t>nummering nog aanpassen</t>
  </si>
  <si>
    <r>
      <t xml:space="preserve">Op verzoek van een Deelnemer voorziet de Opdrachtnemer </t>
    </r>
    <r>
      <rPr>
        <b/>
        <sz val="8"/>
        <rFont val="Verdana"/>
        <family val="2"/>
      </rPr>
      <t xml:space="preserve">de verpakking(en) van </t>
    </r>
    <r>
      <rPr>
        <sz val="8"/>
        <rFont val="Verdana"/>
        <family val="2"/>
      </rPr>
      <t>de Producten van een unieke markering t.b.v. assetmanagement met een door de Deelnemer aangeleverde ID-sticker of RFID. Daarbij levert Opdrachtnemer een bestand met relevante ID’s (serienummer, MAC adres, IMEI nummer, etc.) om de in gebruik zijnde CDMB te vullen.</t>
    </r>
  </si>
  <si>
    <t>IUC 202505150</t>
  </si>
  <si>
    <t>IWR2026|WpHW|iOS, iPadOS en MacOS Devices</t>
  </si>
  <si>
    <t>Naam tekenbevoegde</t>
  </si>
  <si>
    <t>D-02</t>
  </si>
  <si>
    <t>D-03</t>
  </si>
  <si>
    <t>D-04</t>
  </si>
  <si>
    <t>D-11</t>
  </si>
  <si>
    <t>D-12</t>
  </si>
  <si>
    <t>Bijlage G – Invulformulier Tarieven, tabblad Prijs voor Producten behorende bij IWR2026|WpHW|iOS, iPadOS &amp; MacOS Devices</t>
  </si>
  <si>
    <t xml:space="preserve">Fictieve omzet ex btw </t>
  </si>
  <si>
    <t>Totale fictieve inschrijfprijs voor Diensten:</t>
  </si>
  <si>
    <t>Bijlage G – Invulformulier Tarieven, tabblad Tarieflijst Diensten behorende bij IWR2026|WpHW|iOS, iPadOS &amp; MacOS Devices</t>
  </si>
  <si>
    <t>Som 7 t/m 13</t>
  </si>
  <si>
    <t>Totale fictieve omzet ex btw (1 t/m 13)</t>
  </si>
  <si>
    <t>Totale fictieve korting ex btw (1 t/m 13)</t>
  </si>
  <si>
    <t>Totale fictieve inschrijfprijs voor Producten (1 t/m 13)</t>
  </si>
  <si>
    <t>11: B%-MacOS-36</t>
  </si>
  <si>
    <t>12: B%-MacOS-48</t>
  </si>
  <si>
    <t>13: B%-MacOS-60</t>
  </si>
  <si>
    <t>1.0</t>
  </si>
  <si>
    <t>Definitief</t>
  </si>
  <si>
    <t>7.1 subprod.cat. iOS dev. N (low end)</t>
  </si>
  <si>
    <t xml:space="preserve">7.2 subprod.cat. iOS dev. N-2 </t>
  </si>
  <si>
    <t xml:space="preserve">7.3 subprod.cat. iOS dev. N-1 </t>
  </si>
  <si>
    <t>7.4 subprod.cat. iOS dev. N (high end)</t>
  </si>
  <si>
    <t>8.1 subprod.cat. iOS dev. N (low end)</t>
  </si>
  <si>
    <t>8.2 subprod.cat. iOS dev. N-2</t>
  </si>
  <si>
    <t>8.3 subprod.cat. iOS dev. N-1</t>
  </si>
  <si>
    <t>8.4 subprod.cat. iOS dev. N (high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</si>
</sst>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413]d\ mmmm\ yyyy;@"/>
  </numFmts>
  <fonts count="17"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9"/>
      <name val="Arial"/>
      <family val="2"/>
    </font>
    <font>
      <sz val="8"/>
      <color rgb="FF000000"/>
      <name val="Verdana"/>
      <family val="2"/>
    </font>
    <font>
      <b/>
      <sz val="9"/>
      <name val="Verdana"/>
      <family val="2"/>
    </font>
    <font>
      <sz val="8"/>
      <name val="Verdana"/>
      <family val="2"/>
    </font>
    <font>
      <b/>
      <sz val="8"/>
      <name val="Verdana"/>
      <family val="2"/>
    </font>
  </fonts>
  <fills count="9">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FFFF"/>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61">
    <xf numFmtId="0" fontId="0" fillId="0" borderId="0" xfId="0"/>
    <xf numFmtId="0" fontId="2" fillId="0" borderId="14" xfId="0" applyFont="1" applyBorder="1" applyAlignment="1">
      <alignment vertical="top" wrapText="1"/>
    </xf>
    <xf numFmtId="0" fontId="8" fillId="0" borderId="0" xfId="0" applyFont="1"/>
    <xf numFmtId="0" fontId="2" fillId="0" borderId="0" xfId="0" applyFont="1"/>
    <xf numFmtId="0" fontId="2" fillId="0" borderId="17" xfId="0" applyFont="1" applyBorder="1"/>
    <xf numFmtId="0" fontId="2" fillId="0" borderId="18" xfId="0" applyFont="1" applyBorder="1"/>
    <xf numFmtId="0" fontId="2" fillId="0" borderId="19" xfId="0" applyFont="1" applyBorder="1"/>
    <xf numFmtId="0" fontId="2" fillId="0" borderId="20" xfId="0" applyFont="1" applyBorder="1"/>
    <xf numFmtId="0" fontId="2" fillId="0" borderId="21" xfId="0" applyFont="1" applyBorder="1"/>
    <xf numFmtId="0" fontId="10" fillId="0" borderId="22" xfId="0" applyFont="1" applyBorder="1" applyAlignment="1">
      <alignment horizontal="left" vertical="center" wrapText="1"/>
    </xf>
    <xf numFmtId="0" fontId="10" fillId="0" borderId="25" xfId="0" applyFont="1" applyBorder="1" applyAlignment="1">
      <alignment horizontal="left" vertical="center" wrapText="1"/>
    </xf>
    <xf numFmtId="0" fontId="9" fillId="4" borderId="9" xfId="0" applyFont="1" applyFill="1" applyBorder="1" applyAlignment="1">
      <alignment vertical="center"/>
    </xf>
    <xf numFmtId="0" fontId="9" fillId="4" borderId="13" xfId="0" applyFont="1" applyFill="1" applyBorder="1" applyAlignment="1">
      <alignment horizontal="center" vertical="center" wrapText="1"/>
    </xf>
    <xf numFmtId="3" fontId="2" fillId="0" borderId="23" xfId="0" quotePrefix="1" applyNumberFormat="1" applyFont="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3" xfId="0" applyFont="1" applyBorder="1" applyProtection="1">
      <protection locked="0"/>
    </xf>
    <xf numFmtId="0" fontId="8" fillId="0" borderId="4" xfId="0" applyFont="1" applyBorder="1" applyProtection="1">
      <protection locked="0"/>
    </xf>
    <xf numFmtId="0" fontId="9" fillId="4" borderId="10" xfId="0" applyFont="1" applyFill="1" applyBorder="1" applyAlignment="1">
      <alignment vertical="center" wrapText="1"/>
    </xf>
    <xf numFmtId="44" fontId="10" fillId="2" borderId="16" xfId="1" applyFont="1" applyFill="1" applyBorder="1" applyAlignment="1" applyProtection="1">
      <alignment horizontal="center" vertical="center"/>
      <protection locked="0"/>
    </xf>
    <xf numFmtId="0" fontId="9" fillId="4" borderId="6" xfId="0" applyFont="1" applyFill="1" applyBorder="1" applyAlignment="1">
      <alignment horizontal="center" vertical="center" wrapText="1"/>
    </xf>
    <xf numFmtId="44" fontId="10" fillId="0" borderId="1" xfId="0" applyNumberFormat="1" applyFont="1" applyBorder="1" applyAlignment="1">
      <alignment horizontal="left" vertical="center" wrapText="1"/>
    </xf>
    <xf numFmtId="0" fontId="9" fillId="4" borderId="7" xfId="0" applyFont="1" applyFill="1" applyBorder="1" applyAlignment="1">
      <alignment vertical="center"/>
    </xf>
    <xf numFmtId="0" fontId="2" fillId="0" borderId="12" xfId="0" applyFont="1" applyBorder="1" applyAlignment="1">
      <alignment horizontal="center" vertical="center"/>
    </xf>
    <xf numFmtId="0" fontId="2" fillId="0" borderId="4" xfId="0" applyFont="1" applyBorder="1" applyAlignment="1">
      <alignment vertical="top" wrapText="1"/>
    </xf>
    <xf numFmtId="0" fontId="2" fillId="0" borderId="24" xfId="0" applyFont="1" applyBorder="1" applyAlignment="1">
      <alignment horizontal="center" vertical="center"/>
    </xf>
    <xf numFmtId="0" fontId="2" fillId="0" borderId="22" xfId="0" applyFont="1" applyBorder="1" applyAlignment="1">
      <alignment horizontal="left" vertical="center" wrapText="1"/>
    </xf>
    <xf numFmtId="0" fontId="13" fillId="5" borderId="1" xfId="0" applyFont="1" applyFill="1" applyBorder="1" applyAlignment="1">
      <alignment vertical="center" wrapText="1"/>
    </xf>
    <xf numFmtId="0" fontId="10" fillId="6" borderId="22" xfId="0" applyFont="1" applyFill="1" applyBorder="1" applyAlignment="1">
      <alignment horizontal="left" vertical="center" wrapText="1"/>
    </xf>
    <xf numFmtId="43" fontId="10" fillId="6" borderId="22" xfId="2" applyFont="1" applyFill="1" applyBorder="1" applyAlignment="1" applyProtection="1">
      <alignment horizontal="left" vertical="center" wrapText="1"/>
    </xf>
    <xf numFmtId="0" fontId="10" fillId="0" borderId="15" xfId="0" applyFont="1" applyBorder="1" applyAlignment="1">
      <alignment vertical="center" wrapText="1"/>
    </xf>
    <xf numFmtId="44" fontId="2" fillId="0" borderId="1" xfId="0" applyNumberFormat="1" applyFont="1" applyBorder="1"/>
    <xf numFmtId="0" fontId="14" fillId="0" borderId="15" xfId="0" applyFont="1" applyBorder="1" applyAlignment="1">
      <alignment vertical="center" wrapText="1"/>
    </xf>
    <xf numFmtId="0" fontId="2" fillId="0" borderId="1" xfId="0" applyFont="1" applyBorder="1" applyAlignment="1">
      <alignment horizontal="center" vertical="center"/>
    </xf>
    <xf numFmtId="3" fontId="10" fillId="0" borderId="1" xfId="0" applyNumberFormat="1" applyFont="1" applyBorder="1" applyAlignment="1">
      <alignment horizontal="left" vertical="center" wrapText="1"/>
    </xf>
    <xf numFmtId="0" fontId="13" fillId="0" borderId="1" xfId="0" applyFont="1" applyBorder="1" applyAlignment="1">
      <alignment vertical="center" wrapText="1"/>
    </xf>
    <xf numFmtId="0" fontId="2" fillId="0" borderId="12" xfId="0" applyFont="1" applyBorder="1" applyAlignment="1">
      <alignment horizontal="left" vertical="center" wrapText="1"/>
    </xf>
    <xf numFmtId="0" fontId="2" fillId="0" borderId="23" xfId="0" applyFont="1" applyBorder="1" applyAlignment="1">
      <alignment vertical="top" wrapText="1"/>
    </xf>
    <xf numFmtId="44" fontId="12" fillId="2" borderId="23" xfId="1" applyFont="1" applyFill="1" applyBorder="1" applyAlignment="1" applyProtection="1">
      <alignment horizontal="center" vertical="center"/>
      <protection locked="0"/>
    </xf>
    <xf numFmtId="0" fontId="2" fillId="0" borderId="0" xfId="0" applyFont="1" applyAlignment="1">
      <alignment wrapText="1"/>
    </xf>
    <xf numFmtId="0" fontId="2" fillId="0" borderId="18" xfId="0" applyFont="1" applyBorder="1" applyAlignment="1">
      <alignment wrapText="1"/>
    </xf>
    <xf numFmtId="0" fontId="3" fillId="0" borderId="12" xfId="0" applyFont="1" applyBorder="1" applyAlignment="1">
      <alignment horizontal="left" vertical="center" wrapText="1"/>
    </xf>
    <xf numFmtId="44" fontId="2" fillId="0" borderId="15" xfId="0" applyNumberFormat="1" applyFont="1" applyBorder="1"/>
    <xf numFmtId="0" fontId="2" fillId="0" borderId="15" xfId="0" applyFont="1" applyBorder="1"/>
    <xf numFmtId="0" fontId="2" fillId="0" borderId="1" xfId="0" applyFont="1" applyBorder="1"/>
    <xf numFmtId="0" fontId="2" fillId="0" borderId="1" xfId="0" applyFont="1" applyBorder="1" applyAlignment="1">
      <alignment vertical="top"/>
    </xf>
    <xf numFmtId="0" fontId="10" fillId="0" borderId="15" xfId="0" applyFont="1" applyBorder="1" applyAlignment="1">
      <alignment vertical="top" wrapText="1"/>
    </xf>
    <xf numFmtId="0" fontId="2" fillId="0" borderId="24" xfId="0" applyFont="1" applyBorder="1" applyAlignment="1">
      <alignment horizontal="left" vertical="top" wrapText="1"/>
    </xf>
    <xf numFmtId="44" fontId="2" fillId="0" borderId="1" xfId="0" applyNumberFormat="1" applyFont="1" applyBorder="1" applyAlignment="1">
      <alignment vertical="top"/>
    </xf>
    <xf numFmtId="10" fontId="3" fillId="2" borderId="1" xfId="0" applyNumberFormat="1" applyFont="1" applyFill="1" applyBorder="1" applyAlignment="1">
      <alignment horizontal="center" vertical="top"/>
    </xf>
    <xf numFmtId="44" fontId="10" fillId="0" borderId="15" xfId="0" applyNumberFormat="1" applyFont="1" applyBorder="1" applyAlignment="1">
      <alignment horizontal="center" vertical="top" wrapText="1"/>
    </xf>
    <xf numFmtId="0" fontId="2" fillId="0" borderId="12" xfId="0" applyFont="1" applyBorder="1" applyAlignment="1">
      <alignment horizontal="left" vertical="top" wrapText="1"/>
    </xf>
    <xf numFmtId="44" fontId="3" fillId="0" borderId="1" xfId="0" applyNumberFormat="1" applyFont="1" applyBorder="1" applyAlignment="1">
      <alignment vertical="top"/>
    </xf>
    <xf numFmtId="44" fontId="3" fillId="0" borderId="1" xfId="0" applyNumberFormat="1" applyFont="1" applyBorder="1" applyAlignment="1">
      <alignment horizontal="center" vertical="top"/>
    </xf>
    <xf numFmtId="44" fontId="14" fillId="0" borderId="15" xfId="0" applyNumberFormat="1" applyFont="1" applyBorder="1" applyAlignment="1">
      <alignment horizontal="center" vertical="top" wrapText="1"/>
    </xf>
    <xf numFmtId="0" fontId="10" fillId="0" borderId="15" xfId="0" applyFont="1" applyBorder="1" applyAlignment="1">
      <alignment horizontal="center" vertical="top" wrapText="1"/>
    </xf>
    <xf numFmtId="0" fontId="9" fillId="4" borderId="1" xfId="0" applyFont="1" applyFill="1" applyBorder="1" applyAlignment="1">
      <alignment horizontal="left" vertical="top" wrapText="1"/>
    </xf>
    <xf numFmtId="0" fontId="9" fillId="4" borderId="1" xfId="0" applyFont="1" applyFill="1" applyBorder="1" applyAlignment="1">
      <alignment vertical="top" wrapText="1"/>
    </xf>
    <xf numFmtId="0" fontId="2" fillId="0" borderId="19" xfId="0" applyFont="1" applyBorder="1" applyAlignment="1">
      <alignment vertical="top"/>
    </xf>
    <xf numFmtId="0" fontId="9" fillId="4" borderId="1" xfId="0" applyFont="1" applyFill="1" applyBorder="1" applyAlignment="1">
      <alignment vertical="top"/>
    </xf>
    <xf numFmtId="0" fontId="2" fillId="0" borderId="20" xfId="0" applyFont="1" applyBorder="1" applyAlignment="1">
      <alignment vertical="top"/>
    </xf>
    <xf numFmtId="0" fontId="2" fillId="0" borderId="0" xfId="0" applyFont="1" applyAlignment="1">
      <alignment vertical="top"/>
    </xf>
    <xf numFmtId="0" fontId="9" fillId="4" borderId="1" xfId="0" applyFont="1" applyFill="1" applyBorder="1" applyAlignment="1">
      <alignment horizontal="center" vertical="top" wrapText="1"/>
    </xf>
    <xf numFmtId="0" fontId="3" fillId="0" borderId="24" xfId="0" applyFont="1" applyBorder="1" applyAlignment="1">
      <alignment horizontal="left" vertical="center" wrapText="1"/>
    </xf>
    <xf numFmtId="0" fontId="3" fillId="0" borderId="24" xfId="0" applyFont="1" applyBorder="1" applyAlignment="1">
      <alignment horizontal="left" vertical="center"/>
    </xf>
    <xf numFmtId="10" fontId="3" fillId="2" borderId="28" xfId="0" applyNumberFormat="1" applyFont="1" applyFill="1" applyBorder="1" applyAlignment="1">
      <alignment horizontal="center" vertical="top"/>
    </xf>
    <xf numFmtId="0" fontId="2" fillId="0" borderId="26" xfId="0" applyFont="1" applyBorder="1" applyAlignment="1">
      <alignment horizontal="left" vertical="top" wrapText="1"/>
    </xf>
    <xf numFmtId="44" fontId="14" fillId="0" borderId="1" xfId="0" applyNumberFormat="1" applyFont="1" applyBorder="1" applyAlignment="1">
      <alignment horizontal="center" vertical="top" wrapText="1"/>
    </xf>
    <xf numFmtId="0" fontId="3" fillId="0" borderId="26" xfId="0" applyFont="1" applyBorder="1" applyAlignment="1">
      <alignment horizontal="left" vertical="top" wrapText="1"/>
    </xf>
    <xf numFmtId="0" fontId="3" fillId="0" borderId="0" xfId="0" applyFont="1" applyAlignment="1">
      <alignment horizontal="left" vertical="center" wrapText="1"/>
    </xf>
    <xf numFmtId="0" fontId="2" fillId="0" borderId="0" xfId="0" applyFont="1" applyAlignment="1">
      <alignment horizontal="center" vertical="center"/>
    </xf>
    <xf numFmtId="0" fontId="10" fillId="0" borderId="0" xfId="0" applyFont="1" applyAlignment="1">
      <alignment vertical="center" wrapText="1"/>
    </xf>
    <xf numFmtId="0" fontId="10" fillId="0" borderId="0" xfId="0" applyFont="1" applyAlignment="1">
      <alignment horizontal="left" vertical="center" wrapText="1"/>
    </xf>
    <xf numFmtId="3" fontId="10" fillId="0" borderId="0" xfId="0" applyNumberFormat="1" applyFont="1" applyAlignment="1">
      <alignment horizontal="left" vertical="center" wrapText="1"/>
    </xf>
    <xf numFmtId="44" fontId="3" fillId="0" borderId="0" xfId="0" applyNumberFormat="1" applyFont="1"/>
    <xf numFmtId="0" fontId="2" fillId="0" borderId="0" xfId="0" applyFont="1" applyAlignment="1">
      <alignment vertical="top" wrapText="1"/>
    </xf>
    <xf numFmtId="44" fontId="2" fillId="0" borderId="11" xfId="0" applyNumberFormat="1" applyFont="1" applyBorder="1" applyAlignment="1">
      <alignment vertical="top"/>
    </xf>
    <xf numFmtId="44" fontId="3" fillId="0" borderId="11" xfId="0" applyNumberFormat="1" applyFont="1" applyBorder="1" applyAlignment="1">
      <alignment vertical="top"/>
    </xf>
    <xf numFmtId="0" fontId="2" fillId="0" borderId="26" xfId="0" applyFont="1" applyBorder="1" applyAlignment="1">
      <alignment vertical="top"/>
    </xf>
    <xf numFmtId="0" fontId="10" fillId="0" borderId="11" xfId="0" applyFont="1" applyBorder="1" applyAlignment="1">
      <alignment vertical="top" wrapText="1"/>
    </xf>
    <xf numFmtId="0" fontId="14" fillId="0" borderId="26" xfId="0" applyFont="1" applyBorder="1" applyAlignment="1">
      <alignment vertical="top" wrapText="1"/>
    </xf>
    <xf numFmtId="0" fontId="14" fillId="0" borderId="11" xfId="0" applyFont="1" applyBorder="1" applyAlignment="1">
      <alignment vertical="top" wrapText="1"/>
    </xf>
    <xf numFmtId="10" fontId="3" fillId="0" borderId="1" xfId="0" applyNumberFormat="1" applyFont="1" applyBorder="1" applyAlignment="1">
      <alignment horizontal="center" vertical="top"/>
    </xf>
    <xf numFmtId="0" fontId="2" fillId="0" borderId="26" xfId="0" applyFont="1" applyBorder="1" applyAlignment="1">
      <alignment horizontal="left" vertical="top"/>
    </xf>
    <xf numFmtId="0" fontId="2" fillId="0" borderId="11" xfId="0" applyFont="1" applyBorder="1" applyAlignment="1">
      <alignment horizontal="left" vertical="top"/>
    </xf>
    <xf numFmtId="44" fontId="10" fillId="7" borderId="1" xfId="0" applyNumberFormat="1" applyFont="1" applyFill="1" applyBorder="1" applyAlignment="1">
      <alignment horizontal="left" vertical="center" wrapText="1"/>
    </xf>
    <xf numFmtId="3" fontId="2" fillId="0" borderId="0" xfId="0" applyNumberFormat="1" applyFont="1" applyAlignment="1">
      <alignment horizontal="center"/>
    </xf>
    <xf numFmtId="3" fontId="2" fillId="0" borderId="18" xfId="0" applyNumberFormat="1" applyFont="1" applyBorder="1" applyAlignment="1">
      <alignment horizontal="center"/>
    </xf>
    <xf numFmtId="3" fontId="9" fillId="4" borderId="7" xfId="0" applyNumberFormat="1" applyFont="1" applyFill="1" applyBorder="1" applyAlignment="1">
      <alignment horizontal="center" vertical="center" wrapText="1"/>
    </xf>
    <xf numFmtId="3" fontId="10" fillId="0" borderId="16" xfId="0" applyNumberFormat="1" applyFont="1" applyBorder="1" applyAlignment="1">
      <alignment horizontal="center" vertical="center" wrapText="1"/>
    </xf>
    <xf numFmtId="3" fontId="10" fillId="6" borderId="16" xfId="0" applyNumberFormat="1" applyFont="1" applyFill="1" applyBorder="1" applyAlignment="1">
      <alignment horizontal="center" vertical="center" wrapText="1"/>
    </xf>
    <xf numFmtId="3" fontId="10" fillId="0" borderId="26" xfId="0" applyNumberFormat="1" applyFont="1" applyBorder="1" applyAlignment="1">
      <alignment horizontal="center" vertical="center" wrapText="1"/>
    </xf>
    <xf numFmtId="44" fontId="10" fillId="2" borderId="1" xfId="1" applyFont="1" applyFill="1" applyBorder="1" applyAlignment="1" applyProtection="1">
      <alignment horizontal="center" vertical="center"/>
      <protection locked="0"/>
    </xf>
    <xf numFmtId="0" fontId="15" fillId="0" borderId="1" xfId="0" applyFont="1" applyBorder="1" applyAlignment="1">
      <alignment vertical="center" wrapText="1"/>
    </xf>
    <xf numFmtId="0" fontId="10" fillId="0" borderId="25" xfId="0" applyFont="1" applyBorder="1" applyAlignment="1">
      <alignment vertical="center" wrapText="1"/>
    </xf>
    <xf numFmtId="44" fontId="3" fillId="0" borderId="1" xfId="0" applyNumberFormat="1" applyFont="1" applyBorder="1" applyAlignment="1">
      <alignment vertical="center"/>
    </xf>
    <xf numFmtId="44" fontId="3" fillId="0" borderId="32" xfId="0" applyNumberFormat="1" applyFont="1" applyBorder="1" applyAlignment="1">
      <alignment vertical="center"/>
    </xf>
    <xf numFmtId="44" fontId="3" fillId="0" borderId="15" xfId="0" applyNumberFormat="1" applyFont="1" applyBorder="1" applyAlignment="1">
      <alignment horizontal="center" vertical="center"/>
    </xf>
    <xf numFmtId="44" fontId="3" fillId="0" borderId="15" xfId="0" applyNumberFormat="1" applyFont="1" applyBorder="1" applyAlignment="1">
      <alignment vertical="center"/>
    </xf>
    <xf numFmtId="0" fontId="2" fillId="0" borderId="19" xfId="0" applyFont="1" applyBorder="1" applyAlignment="1">
      <alignment vertical="center"/>
    </xf>
    <xf numFmtId="0" fontId="14" fillId="0" borderId="29" xfId="0" applyFont="1" applyBorder="1" applyAlignment="1">
      <alignment vertical="center" wrapText="1"/>
    </xf>
    <xf numFmtId="0" fontId="14" fillId="0" borderId="30" xfId="0" applyFont="1" applyBorder="1" applyAlignment="1">
      <alignment vertical="center" wrapText="1"/>
    </xf>
    <xf numFmtId="44" fontId="3" fillId="0" borderId="11" xfId="0" applyNumberFormat="1" applyFont="1" applyBorder="1" applyAlignment="1">
      <alignment vertical="center"/>
    </xf>
    <xf numFmtId="44" fontId="3" fillId="0" borderId="1" xfId="0" applyNumberFormat="1" applyFont="1" applyBorder="1" applyAlignment="1">
      <alignment horizontal="center" vertical="center"/>
    </xf>
    <xf numFmtId="0" fontId="2" fillId="0" borderId="1" xfId="0" applyFont="1" applyBorder="1" applyAlignment="1">
      <alignment vertical="center"/>
    </xf>
    <xf numFmtId="0" fontId="2" fillId="0" borderId="20" xfId="0" applyFont="1" applyBorder="1" applyAlignment="1">
      <alignment vertical="center"/>
    </xf>
    <xf numFmtId="0" fontId="2" fillId="0" borderId="0" xfId="0" applyFont="1" applyAlignment="1">
      <alignment vertical="center"/>
    </xf>
    <xf numFmtId="44" fontId="10" fillId="0" borderId="1" xfId="0" applyNumberFormat="1" applyFont="1" applyBorder="1" applyAlignment="1">
      <alignment horizontal="center" vertical="top" wrapText="1"/>
    </xf>
    <xf numFmtId="0" fontId="2" fillId="0" borderId="27" xfId="0" applyFont="1" applyBorder="1" applyAlignment="1">
      <alignment horizontal="left" vertical="top" wrapText="1"/>
    </xf>
    <xf numFmtId="0" fontId="10" fillId="0" borderId="28" xfId="0" applyFont="1" applyBorder="1" applyAlignment="1">
      <alignment vertical="top" wrapText="1"/>
    </xf>
    <xf numFmtId="0" fontId="10" fillId="0" borderId="28" xfId="0" applyFont="1" applyBorder="1" applyAlignment="1">
      <alignment horizontal="center" vertical="top" wrapText="1"/>
    </xf>
    <xf numFmtId="44" fontId="2" fillId="0" borderId="31" xfId="0" applyNumberFormat="1" applyFont="1" applyBorder="1" applyAlignment="1">
      <alignment vertical="top"/>
    </xf>
    <xf numFmtId="164" fontId="2" fillId="2" borderId="4" xfId="0" applyNumberFormat="1" applyFont="1" applyFill="1" applyBorder="1" applyAlignment="1">
      <alignment horizontal="lef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11" fillId="3" borderId="10" xfId="0" applyFont="1" applyFill="1" applyBorder="1" applyAlignment="1">
      <alignment horizontal="left" vertical="center"/>
    </xf>
    <xf numFmtId="0" fontId="11" fillId="3" borderId="9" xfId="0" applyFont="1" applyFill="1" applyBorder="1" applyAlignment="1">
      <alignment horizontal="left" vertical="center"/>
    </xf>
    <xf numFmtId="0" fontId="2" fillId="0" borderId="12" xfId="0" applyFont="1" applyBorder="1" applyAlignment="1">
      <alignment horizontal="center" vertical="center"/>
    </xf>
    <xf numFmtId="0" fontId="0" fillId="0" borderId="25" xfId="0" applyBorder="1" applyAlignment="1">
      <alignment vertical="center"/>
    </xf>
    <xf numFmtId="0" fontId="0" fillId="0" borderId="22" xfId="0" applyBorder="1" applyAlignment="1">
      <alignment vertical="center"/>
    </xf>
    <xf numFmtId="0" fontId="0" fillId="0" borderId="11" xfId="0" applyBorder="1" applyAlignment="1">
      <alignment vertical="center"/>
    </xf>
    <xf numFmtId="0" fontId="2" fillId="0" borderId="26" xfId="0" applyFont="1" applyBorder="1" applyAlignment="1">
      <alignment horizontal="left" vertical="top"/>
    </xf>
    <xf numFmtId="0" fontId="2" fillId="0" borderId="11" xfId="0" applyFont="1" applyBorder="1" applyAlignment="1">
      <alignment horizontal="left" vertical="top"/>
    </xf>
    <xf numFmtId="0" fontId="10" fillId="0" borderId="26" xfId="0" applyFont="1" applyBorder="1" applyAlignment="1">
      <alignment horizontal="left" vertical="top" wrapText="1"/>
    </xf>
    <xf numFmtId="0" fontId="10" fillId="0" borderId="11" xfId="0" applyFont="1" applyBorder="1" applyAlignment="1">
      <alignment horizontal="left" vertical="top" wrapText="1"/>
    </xf>
    <xf numFmtId="0" fontId="14" fillId="0" borderId="26" xfId="0" applyFont="1" applyBorder="1" applyAlignment="1">
      <alignment horizontal="left" vertical="top" wrapText="1"/>
    </xf>
    <xf numFmtId="0" fontId="14" fillId="0" borderId="11" xfId="0" applyFont="1" applyBorder="1" applyAlignment="1">
      <alignment horizontal="left" vertical="top" wrapText="1"/>
    </xf>
    <xf numFmtId="0" fontId="14" fillId="0" borderId="26" xfId="0" applyFont="1" applyBorder="1" applyAlignment="1">
      <alignment vertical="center" wrapText="1"/>
    </xf>
    <xf numFmtId="0" fontId="14" fillId="0" borderId="11" xfId="0" applyFont="1" applyBorder="1" applyAlignment="1">
      <alignment vertical="center" wrapText="1"/>
    </xf>
    <xf numFmtId="0" fontId="2" fillId="0" borderId="0" xfId="0" applyFont="1" applyAlignment="1">
      <alignment horizontal="left" wrapText="1"/>
    </xf>
    <xf numFmtId="0" fontId="9" fillId="4" borderId="26" xfId="0" applyFont="1" applyFill="1" applyBorder="1" applyAlignment="1">
      <alignment horizontal="left" vertical="top"/>
    </xf>
    <xf numFmtId="0" fontId="9" fillId="4" borderId="11" xfId="0" applyFont="1" applyFill="1" applyBorder="1" applyAlignment="1">
      <alignment horizontal="left" vertical="top"/>
    </xf>
    <xf numFmtId="0" fontId="2" fillId="0" borderId="26" xfId="0" applyFont="1" applyBorder="1" applyAlignment="1">
      <alignment horizontal="left" vertical="top" wrapText="1"/>
    </xf>
    <xf numFmtId="0" fontId="2" fillId="0" borderId="11" xfId="0" applyFont="1" applyBorder="1" applyAlignment="1">
      <alignment horizontal="left" vertical="top" wrapText="1"/>
    </xf>
    <xf numFmtId="0" fontId="10" fillId="0" borderId="26" xfId="0" applyFont="1" applyBorder="1" applyAlignment="1">
      <alignment horizontal="left" vertical="top"/>
    </xf>
    <xf numFmtId="0" fontId="10" fillId="0" borderId="11" xfId="0" applyFont="1" applyBorder="1" applyAlignment="1">
      <alignment horizontal="left" vertical="top"/>
    </xf>
    <xf numFmtId="0" fontId="11" fillId="3" borderId="8"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6" xfId="0" applyFont="1" applyFill="1" applyBorder="1" applyAlignment="1">
      <alignment horizontal="center" vertical="center"/>
    </xf>
    <xf numFmtId="0" fontId="10" fillId="8" borderId="15" xfId="0" applyFont="1" applyFill="1" applyBorder="1" applyAlignment="1">
      <alignment vertical="top" wrapText="1"/>
    </xf>
  </cellXfs>
  <cellStyles count="3">
    <cellStyle name="Komma" xfId="2" builtinId="3"/>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Voorblad,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Invulinstructie,</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Diensten,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Prijs voor Producten</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de volgende werkbladen 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rtl="0" fontAlgn="base"/>
          <a:r>
            <a:rPr lang="nl-NL" sz="900" b="0" i="0" baseline="0">
              <a:solidFill>
                <a:schemeClr val="dk1"/>
              </a:solidFill>
              <a:latin typeface="Verdana" pitchFamily="34" charset="0"/>
              <a:ea typeface="Verdana" pitchFamily="34" charset="0"/>
              <a:cs typeface="Verdana" pitchFamily="34" charset="0"/>
            </a:rPr>
            <a:t>2. Tarieflijst Diensten,</a:t>
          </a:r>
        </a:p>
        <a:p>
          <a:pPr rtl="0" fontAlgn="base"/>
          <a:r>
            <a:rPr lang="nl-NL" sz="900" b="0" i="0" baseline="0">
              <a:solidFill>
                <a:schemeClr val="dk1"/>
              </a:solidFill>
              <a:latin typeface="Verdana" pitchFamily="34" charset="0"/>
              <a:ea typeface="Verdana" pitchFamily="34" charset="0"/>
              <a:cs typeface="Verdana" pitchFamily="34" charset="0"/>
            </a:rPr>
            <a:t>3. Prijs voor Producten</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Tarieven zijn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velden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Dit betreft in het tabblad Tarieflijst Diensten de Totale fictieve aannemsom Diensten en voor het tabblad Initiele uitvraag de Totale aanneemsom Initiele uitvraag </a:t>
          </a:r>
          <a:r>
            <a:rPr lang="nl-NL" sz="900">
              <a:solidFill>
                <a:schemeClr val="dk1"/>
              </a:solidFill>
              <a:latin typeface="Verdana" pitchFamily="34" charset="0"/>
              <a:ea typeface="Verdana" pitchFamily="34" charset="0"/>
              <a:cs typeface="Verdana" pitchFamily="34" charset="0"/>
            </a:rPr>
            <a:t>.</a:t>
          </a:r>
          <a:r>
            <a:rPr lang="nl-NL" sz="900" baseline="0">
              <a:solidFill>
                <a:schemeClr val="dk1"/>
              </a:solidFill>
              <a:latin typeface="Verdana" pitchFamily="34" charset="0"/>
              <a:ea typeface="Verdana" pitchFamily="34" charset="0"/>
              <a:cs typeface="Verdana" pitchFamily="34" charset="0"/>
            </a:rPr>
            <a:t>  </a:t>
          </a:r>
        </a:p>
        <a:p>
          <a:pPr rtl="0" eaLnBrk="1" latinLnBrk="0" hangingPunct="1"/>
          <a:endParaRPr lang="nl-NL" sz="900" b="0" i="0" baseline="0">
            <a:solidFill>
              <a:schemeClr val="dk1"/>
            </a:solidFill>
            <a:latin typeface="Verdana" pitchFamily="34" charset="0"/>
            <a:ea typeface="Verdana" pitchFamily="34" charset="0"/>
            <a:cs typeface="Verdan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 groene velden,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74083</xdr:colOff>
      <xdr:row>0</xdr:row>
      <xdr:rowOff>63499</xdr:rowOff>
    </xdr:from>
    <xdr:to>
      <xdr:col>7</xdr:col>
      <xdr:colOff>0</xdr:colOff>
      <xdr:row>4</xdr:row>
      <xdr:rowOff>1047750</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74083" y="63499"/>
          <a:ext cx="10028767" cy="1555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Aanbestedingsdocument paragraaf 6.6.2</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de ingeschatte fictieve jaarlijkse afnames.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74083</xdr:colOff>
      <xdr:row>0</xdr:row>
      <xdr:rowOff>63499</xdr:rowOff>
    </xdr:from>
    <xdr:to>
      <xdr:col>9</xdr:col>
      <xdr:colOff>0</xdr:colOff>
      <xdr:row>5</xdr:row>
      <xdr:rowOff>42333</xdr:rowOff>
    </xdr:to>
    <xdr:sp macro="" textlink="">
      <xdr:nvSpPr>
        <xdr:cNvPr id="2" name="Tekstvak 1">
          <a:extLst>
            <a:ext uri="{FF2B5EF4-FFF2-40B4-BE49-F238E27FC236}">
              <a16:creationId xmlns:a16="http://schemas.microsoft.com/office/drawing/2014/main" id="{ED0ED50C-D9C5-4063-A490-1A45256361E8}"/>
            </a:ext>
          </a:extLst>
        </xdr:cNvPr>
        <xdr:cNvSpPr txBox="1"/>
      </xdr:nvSpPr>
      <xdr:spPr>
        <a:xfrm>
          <a:off x="74083" y="63499"/>
          <a:ext cx="7831667" cy="18203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Percentages kunnen worden ingevuld met maximaal 2 decimaal en mogen niet negatief zijn.</a:t>
          </a:r>
          <a:endParaRPr lang="nl-NL" sz="900" b="1" baseline="0">
            <a:solidFill>
              <a:schemeClr val="dk1"/>
            </a:solidFill>
            <a:latin typeface="Verdana" pitchFamily="34" charset="0"/>
            <a:ea typeface="Verdana" pitchFamily="34" charset="0"/>
            <a:cs typeface="Verdana" pitchFamily="34" charset="0"/>
          </a:endParaRPr>
        </a:p>
        <a:p>
          <a:r>
            <a:rPr lang="nl-NL" sz="900" b="1" baseline="0">
              <a:solidFill>
                <a:schemeClr val="dk1"/>
              </a:solidFill>
              <a:latin typeface="Verdana" pitchFamily="34" charset="0"/>
              <a:ea typeface="Verdana" pitchFamily="34" charset="0"/>
              <a:cs typeface="Verdana" pitchFamily="34" charset="0"/>
            </a:rPr>
            <a:t>- </a:t>
          </a:r>
          <a:r>
            <a:rPr lang="nl-NL" sz="900" b="0" baseline="0">
              <a:solidFill>
                <a:schemeClr val="dk1"/>
              </a:solidFill>
              <a:latin typeface="Verdana" pitchFamily="34" charset="0"/>
              <a:ea typeface="Verdana" pitchFamily="34" charset="0"/>
              <a:cs typeface="Verdana" pitchFamily="34" charset="0"/>
            </a:rPr>
            <a:t>Zie invulinstructie en Aanbestedingsdocument paragraaf 6.6.1.</a:t>
          </a:r>
        </a:p>
        <a:p>
          <a:endParaRPr lang="nl-NL" sz="900" b="0" baseline="0">
            <a:solidFill>
              <a:schemeClr val="dk1"/>
            </a:solidFill>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Bij ieder regel staat de fictieve</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omzet ex btw opgenomen, dit betreft een inschatting over de maximale looptijd waar geen rechten aan kunnen worden ontleend.</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vult slechts de groene cellen Minimaal kortingspercentage en Minimaal besparingspercentage van Inschrijver. De overige cellen worden automatisch berekend. </a:t>
          </a:r>
          <a:endParaRPr lang="nl-NL" sz="9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29:C61"/>
  <sheetViews>
    <sheetView showGridLines="0" showWhiteSpace="0" view="pageLayout" topLeftCell="A29" zoomScaleNormal="80" workbookViewId="0">
      <selection activeCell="C45" sqref="C45"/>
    </sheetView>
  </sheetViews>
  <sheetFormatPr defaultColWidth="9.109375" defaultRowHeight="13.8" x14ac:dyDescent="0.25"/>
  <cols>
    <col min="1" max="1" width="8.33203125" style="2" customWidth="1"/>
    <col min="2" max="2" width="22.44140625" style="2" customWidth="1"/>
    <col min="3" max="3" width="68.44140625" style="2" customWidth="1"/>
    <col min="4" max="16384" width="9.109375" style="2"/>
  </cols>
  <sheetData>
    <row r="29" spans="2:3" ht="40.5" customHeight="1" thickBot="1" x14ac:dyDescent="0.3"/>
    <row r="30" spans="2:3" ht="18" customHeight="1" x14ac:dyDescent="0.3">
      <c r="B30" s="116" t="s">
        <v>10</v>
      </c>
      <c r="C30" s="117"/>
    </row>
    <row r="31" spans="2:3" ht="18" customHeight="1" x14ac:dyDescent="0.3">
      <c r="B31" s="118" t="s">
        <v>11</v>
      </c>
      <c r="C31" s="119"/>
    </row>
    <row r="32" spans="2:3" x14ac:dyDescent="0.25">
      <c r="B32" s="120"/>
      <c r="C32" s="121"/>
    </row>
    <row r="33" spans="2:3" ht="14.4" thickBot="1" x14ac:dyDescent="0.3">
      <c r="B33" s="122" t="s">
        <v>12</v>
      </c>
      <c r="C33" s="123"/>
    </row>
    <row r="34" spans="2:3" ht="16.2" x14ac:dyDescent="0.25">
      <c r="B34" s="124"/>
      <c r="C34" s="125"/>
    </row>
    <row r="35" spans="2:3" ht="15" customHeight="1" x14ac:dyDescent="0.25">
      <c r="B35" s="114" t="s">
        <v>13</v>
      </c>
      <c r="C35" s="115"/>
    </row>
    <row r="36" spans="2:3" ht="18" customHeight="1" x14ac:dyDescent="0.25">
      <c r="B36" s="132" t="s">
        <v>95</v>
      </c>
      <c r="C36" s="133"/>
    </row>
    <row r="37" spans="2:3" ht="18.75" customHeight="1" x14ac:dyDescent="0.25">
      <c r="B37" s="132" t="s">
        <v>63</v>
      </c>
      <c r="C37" s="133"/>
    </row>
    <row r="38" spans="2:3" ht="18.75" customHeight="1" x14ac:dyDescent="0.25">
      <c r="B38" s="132"/>
      <c r="C38" s="133"/>
    </row>
    <row r="39" spans="2:3" ht="17.399999999999999" x14ac:dyDescent="0.25">
      <c r="B39" s="132" t="s">
        <v>14</v>
      </c>
      <c r="C39" s="133"/>
    </row>
    <row r="40" spans="2:3" ht="16.2" x14ac:dyDescent="0.25">
      <c r="B40" s="134"/>
      <c r="C40" s="135"/>
    </row>
    <row r="41" spans="2:3" ht="15" customHeight="1" x14ac:dyDescent="0.25">
      <c r="B41" s="114"/>
      <c r="C41" s="115"/>
    </row>
    <row r="42" spans="2:3" ht="16.2" x14ac:dyDescent="0.25">
      <c r="B42" s="126"/>
      <c r="C42" s="127"/>
    </row>
    <row r="43" spans="2:3" ht="15" customHeight="1" x14ac:dyDescent="0.25">
      <c r="B43" s="128"/>
      <c r="C43" s="129"/>
    </row>
    <row r="44" spans="2:3" ht="14.4" thickBot="1" x14ac:dyDescent="0.3">
      <c r="B44" s="130"/>
      <c r="C44" s="131"/>
    </row>
    <row r="45" spans="2:3" ht="14.4" thickBot="1" x14ac:dyDescent="0.3">
      <c r="B45" s="1" t="s">
        <v>15</v>
      </c>
      <c r="C45" s="113"/>
    </row>
    <row r="46" spans="2:3" ht="14.4" thickBot="1" x14ac:dyDescent="0.3">
      <c r="B46" s="1" t="s">
        <v>16</v>
      </c>
      <c r="C46" s="13" t="s">
        <v>94</v>
      </c>
    </row>
    <row r="47" spans="2:3" ht="14.4" thickBot="1" x14ac:dyDescent="0.3">
      <c r="B47" s="1" t="s">
        <v>17</v>
      </c>
      <c r="C47" s="25" t="s">
        <v>113</v>
      </c>
    </row>
    <row r="48" spans="2:3" ht="14.4" thickBot="1" x14ac:dyDescent="0.3">
      <c r="B48" s="1" t="s">
        <v>18</v>
      </c>
      <c r="C48" s="25" t="s">
        <v>114</v>
      </c>
    </row>
    <row r="52" spans="2:3" ht="14.4" thickBot="1" x14ac:dyDescent="0.3"/>
    <row r="53" spans="2:3" ht="14.4" thickBot="1" x14ac:dyDescent="0.3">
      <c r="B53" s="38" t="s">
        <v>24</v>
      </c>
      <c r="C53" s="39"/>
    </row>
    <row r="54" spans="2:3" ht="14.4" thickBot="1" x14ac:dyDescent="0.3">
      <c r="B54" s="14"/>
      <c r="C54" s="17"/>
    </row>
    <row r="55" spans="2:3" ht="14.4" thickBot="1" x14ac:dyDescent="0.3">
      <c r="B55" s="38" t="s">
        <v>96</v>
      </c>
      <c r="C55" s="39"/>
    </row>
    <row r="56" spans="2:3" ht="14.4" thickBot="1" x14ac:dyDescent="0.3">
      <c r="B56" s="14"/>
      <c r="C56" s="17"/>
    </row>
    <row r="57" spans="2:3" ht="14.4" thickBot="1" x14ac:dyDescent="0.3">
      <c r="B57" s="38" t="s">
        <v>53</v>
      </c>
      <c r="C57" s="39"/>
    </row>
    <row r="58" spans="2:3" x14ac:dyDescent="0.25">
      <c r="B58" s="14"/>
      <c r="C58" s="17"/>
    </row>
    <row r="59" spans="2:3" x14ac:dyDescent="0.25">
      <c r="B59" s="16"/>
      <c r="C59" s="17"/>
    </row>
    <row r="60" spans="2:3" x14ac:dyDescent="0.25">
      <c r="B60" s="14"/>
      <c r="C60" s="17"/>
    </row>
    <row r="61" spans="2:3" ht="14.4" thickBot="1" x14ac:dyDescent="0.3">
      <c r="B61" s="15"/>
      <c r="C61" s="18"/>
    </row>
  </sheetData>
  <sheetProtection selectLockedCells="1"/>
  <mergeCells count="14">
    <mergeCell ref="B42:C42"/>
    <mergeCell ref="B43:C43"/>
    <mergeCell ref="B44:C44"/>
    <mergeCell ref="B37:C38"/>
    <mergeCell ref="B36:C36"/>
    <mergeCell ref="B39:C39"/>
    <mergeCell ref="B40:C40"/>
    <mergeCell ref="B41:C41"/>
    <mergeCell ref="B35:C35"/>
    <mergeCell ref="B30:C30"/>
    <mergeCell ref="B31:C31"/>
    <mergeCell ref="B32:C32"/>
    <mergeCell ref="B33:C33"/>
    <mergeCell ref="B34:C34"/>
  </mergeCells>
  <pageMargins left="0.7" right="0.7" top="0.75" bottom="0.75" header="0.3" footer="0.3"/>
  <pageSetup paperSize="9" scale="75" orientation="portrait" r:id="rId1"/>
  <headerFooter>
    <oddFooter>&amp;L_x000D_&amp;1#&amp;"Calibri"&amp;10&amp;K000000 Intern gebruik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
  <sheetViews>
    <sheetView showGridLines="0" showWhiteSpace="0" view="pageLayout" zoomScale="80" zoomScaleNormal="100" zoomScaleSheetLayoutView="100" zoomScalePageLayoutView="80" workbookViewId="0">
      <selection activeCell="C67" sqref="C66:C67"/>
    </sheetView>
  </sheetViews>
  <sheetFormatPr defaultColWidth="8.88671875" defaultRowHeight="14.4" x14ac:dyDescent="0.3"/>
  <sheetData/>
  <sheetProtection selectLockedCells="1" selectUnlockedCells="1"/>
  <pageMargins left="0.70866141732283472" right="0.70866141732283472" top="0.74803149606299213" bottom="0.74803149606299213" header="0.31496062992125984" footer="0.31496062992125984"/>
  <pageSetup paperSize="9" scale="70" orientation="portrait" r:id="rId1"/>
  <headerFooter>
    <oddHeader>&amp;C&amp;"Verdana,Standaard"&amp;14Invulinstructie</oddHeader>
    <oddFooter>&amp;L_x000D_&amp;1#&amp;"Calibri"&amp;10&amp;K000000 Intern gebruik</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0.499984740745262"/>
    <pageSetUpPr fitToPage="1"/>
  </sheetPr>
  <dimension ref="A5:G25"/>
  <sheetViews>
    <sheetView showGridLines="0" showWhiteSpace="0" view="pageLayout" topLeftCell="A15" zoomScale="90" zoomScaleNormal="100" zoomScalePageLayoutView="90" workbookViewId="0">
      <selection activeCell="C16" sqref="C16"/>
    </sheetView>
  </sheetViews>
  <sheetFormatPr defaultColWidth="9.109375" defaultRowHeight="11.4" x14ac:dyDescent="0.2"/>
  <cols>
    <col min="1" max="1" width="4.6640625" style="3" customWidth="1"/>
    <col min="2" max="2" width="9.6640625" style="3" customWidth="1"/>
    <col min="3" max="3" width="43.33203125" style="3" customWidth="1"/>
    <col min="4" max="4" width="21" style="3" bestFit="1" customWidth="1"/>
    <col min="5" max="5" width="21" style="87" customWidth="1"/>
    <col min="6" max="6" width="19.109375" style="3" bestFit="1" customWidth="1"/>
    <col min="7" max="7" width="18.88671875" style="3" customWidth="1"/>
    <col min="8" max="16384" width="9.109375" style="3"/>
  </cols>
  <sheetData>
    <row r="5" spans="1:7" ht="104.25" customHeight="1" x14ac:dyDescent="0.2"/>
    <row r="7" spans="1:7" ht="12" thickBot="1" x14ac:dyDescent="0.25"/>
    <row r="8" spans="1:7" ht="12.6" thickTop="1" thickBot="1" x14ac:dyDescent="0.25">
      <c r="A8" s="4"/>
      <c r="B8" s="5"/>
      <c r="C8" s="5"/>
      <c r="D8" s="5"/>
      <c r="E8" s="88"/>
      <c r="F8" s="5"/>
      <c r="G8" s="5"/>
    </row>
    <row r="9" spans="1:7" ht="27" customHeight="1" thickBot="1" x14ac:dyDescent="0.25">
      <c r="A9" s="6"/>
      <c r="B9" s="136" t="s">
        <v>92</v>
      </c>
      <c r="C9" s="137"/>
      <c r="D9" s="137"/>
      <c r="E9" s="137"/>
      <c r="F9" s="137"/>
      <c r="G9" s="137"/>
    </row>
    <row r="10" spans="1:7" ht="23.4" thickBot="1" x14ac:dyDescent="0.25">
      <c r="A10" s="6"/>
      <c r="B10" s="19" t="s">
        <v>21</v>
      </c>
      <c r="C10" s="23" t="s">
        <v>4</v>
      </c>
      <c r="D10" s="11" t="s">
        <v>20</v>
      </c>
      <c r="E10" s="89" t="s">
        <v>25</v>
      </c>
      <c r="F10" s="12" t="s">
        <v>23</v>
      </c>
      <c r="G10" s="21" t="s">
        <v>54</v>
      </c>
    </row>
    <row r="11" spans="1:7" ht="73.2" customHeight="1" x14ac:dyDescent="0.2">
      <c r="A11" s="6"/>
      <c r="B11" s="26" t="s">
        <v>5</v>
      </c>
      <c r="C11" s="36" t="s">
        <v>27</v>
      </c>
      <c r="D11" s="10" t="s">
        <v>3</v>
      </c>
      <c r="E11" s="90">
        <v>20000</v>
      </c>
      <c r="F11" s="20">
        <v>0</v>
      </c>
      <c r="G11" s="22">
        <f>E11*F11</f>
        <v>0</v>
      </c>
    </row>
    <row r="12" spans="1:7" ht="97.95" customHeight="1" x14ac:dyDescent="0.2">
      <c r="A12" s="6"/>
      <c r="B12" s="24" t="s">
        <v>97</v>
      </c>
      <c r="C12" s="28" t="s">
        <v>28</v>
      </c>
      <c r="D12" s="9" t="s">
        <v>1</v>
      </c>
      <c r="E12" s="90">
        <v>10000</v>
      </c>
      <c r="F12" s="20">
        <v>0</v>
      </c>
      <c r="G12" s="22">
        <f t="shared" ref="G12:G19" si="0">E12*F12</f>
        <v>0</v>
      </c>
    </row>
    <row r="13" spans="1:7" ht="27" customHeight="1" x14ac:dyDescent="0.2">
      <c r="A13" s="6"/>
      <c r="B13" s="24" t="s">
        <v>98</v>
      </c>
      <c r="C13" s="28" t="s">
        <v>29</v>
      </c>
      <c r="D13" s="9" t="s">
        <v>2</v>
      </c>
      <c r="E13" s="90">
        <v>1000</v>
      </c>
      <c r="F13" s="20">
        <v>0</v>
      </c>
      <c r="G13" s="22">
        <f t="shared" si="0"/>
        <v>0</v>
      </c>
    </row>
    <row r="14" spans="1:7" ht="48" customHeight="1" x14ac:dyDescent="0.2">
      <c r="A14" s="6"/>
      <c r="B14" s="24" t="s">
        <v>99</v>
      </c>
      <c r="C14" s="36" t="s">
        <v>61</v>
      </c>
      <c r="D14" s="9" t="s">
        <v>2</v>
      </c>
      <c r="E14" s="90">
        <v>1000</v>
      </c>
      <c r="F14" s="20">
        <v>0</v>
      </c>
      <c r="G14" s="22">
        <f t="shared" si="0"/>
        <v>0</v>
      </c>
    </row>
    <row r="15" spans="1:7" ht="67.95" customHeight="1" x14ac:dyDescent="0.2">
      <c r="A15" s="6"/>
      <c r="B15" s="24" t="s">
        <v>6</v>
      </c>
      <c r="C15" s="28" t="s">
        <v>30</v>
      </c>
      <c r="D15" s="27" t="s">
        <v>35</v>
      </c>
      <c r="E15" s="90">
        <v>1000</v>
      </c>
      <c r="F15" s="20">
        <v>0</v>
      </c>
      <c r="G15" s="22">
        <f t="shared" si="0"/>
        <v>0</v>
      </c>
    </row>
    <row r="16" spans="1:7" ht="61.2" x14ac:dyDescent="0.2">
      <c r="A16" s="6"/>
      <c r="B16" s="24" t="s">
        <v>26</v>
      </c>
      <c r="C16" s="28" t="s">
        <v>31</v>
      </c>
      <c r="D16" s="30" t="s">
        <v>2</v>
      </c>
      <c r="E16" s="92">
        <f>1000</f>
        <v>1000</v>
      </c>
      <c r="F16" s="93">
        <v>0</v>
      </c>
      <c r="G16" s="22">
        <f t="shared" si="0"/>
        <v>0</v>
      </c>
    </row>
    <row r="17" spans="1:7" ht="55.95" customHeight="1" x14ac:dyDescent="0.2">
      <c r="A17" s="6"/>
      <c r="B17" s="24" t="s">
        <v>7</v>
      </c>
      <c r="C17" s="28" t="s">
        <v>32</v>
      </c>
      <c r="D17" s="30" t="s">
        <v>0</v>
      </c>
      <c r="E17" s="90">
        <v>1000</v>
      </c>
      <c r="F17" s="20">
        <v>0</v>
      </c>
      <c r="G17" s="22">
        <f t="shared" si="0"/>
        <v>0</v>
      </c>
    </row>
    <row r="18" spans="1:7" ht="44.4" customHeight="1" x14ac:dyDescent="0.2">
      <c r="A18" s="6"/>
      <c r="B18" s="24" t="s">
        <v>8</v>
      </c>
      <c r="C18" s="28" t="s">
        <v>33</v>
      </c>
      <c r="D18" s="9" t="s">
        <v>0</v>
      </c>
      <c r="E18" s="90">
        <v>3000</v>
      </c>
      <c r="F18" s="20">
        <v>0</v>
      </c>
      <c r="G18" s="22">
        <f t="shared" si="0"/>
        <v>0</v>
      </c>
    </row>
    <row r="19" spans="1:7" ht="30.6" customHeight="1" x14ac:dyDescent="0.2">
      <c r="A19" s="6"/>
      <c r="B19" s="24" t="s">
        <v>9</v>
      </c>
      <c r="C19" s="28" t="s">
        <v>78</v>
      </c>
      <c r="D19" s="29" t="s">
        <v>34</v>
      </c>
      <c r="E19" s="90">
        <v>1000</v>
      </c>
      <c r="F19" s="20">
        <v>0</v>
      </c>
      <c r="G19" s="22">
        <f t="shared" si="0"/>
        <v>0</v>
      </c>
    </row>
    <row r="20" spans="1:7" ht="47.4" customHeight="1" x14ac:dyDescent="0.2">
      <c r="A20" s="6"/>
      <c r="B20" s="24" t="s">
        <v>19</v>
      </c>
      <c r="C20" s="28" t="s">
        <v>62</v>
      </c>
      <c r="D20" s="29" t="s">
        <v>34</v>
      </c>
      <c r="E20" s="91">
        <v>25000</v>
      </c>
      <c r="F20" s="20">
        <v>0</v>
      </c>
      <c r="G20" s="22">
        <f t="shared" ref="G20" si="1">E20*F20</f>
        <v>0</v>
      </c>
    </row>
    <row r="21" spans="1:7" ht="71.400000000000006" x14ac:dyDescent="0.2">
      <c r="A21" s="6"/>
      <c r="B21" s="24" t="s">
        <v>100</v>
      </c>
      <c r="C21" s="94" t="s">
        <v>93</v>
      </c>
      <c r="D21" s="10" t="s">
        <v>3</v>
      </c>
      <c r="E21" s="90">
        <v>25000</v>
      </c>
      <c r="F21" s="20">
        <v>0</v>
      </c>
      <c r="G21" s="22">
        <f>E21*F21</f>
        <v>0</v>
      </c>
    </row>
    <row r="22" spans="1:7" ht="66.599999999999994" customHeight="1" x14ac:dyDescent="0.2">
      <c r="A22" s="6"/>
      <c r="B22" s="24" t="s">
        <v>101</v>
      </c>
      <c r="C22" s="36" t="s">
        <v>87</v>
      </c>
      <c r="D22" s="10" t="s">
        <v>3</v>
      </c>
      <c r="E22" s="90">
        <v>20000</v>
      </c>
      <c r="F22" s="20">
        <v>0</v>
      </c>
      <c r="G22" s="22">
        <f>E22*F22</f>
        <v>0</v>
      </c>
    </row>
    <row r="23" spans="1:7" ht="22.95" customHeight="1" thickBot="1" x14ac:dyDescent="0.25">
      <c r="A23" s="8"/>
      <c r="B23" s="138" t="s">
        <v>104</v>
      </c>
      <c r="C23" s="139"/>
      <c r="D23" s="140"/>
      <c r="E23" s="140"/>
      <c r="F23" s="141"/>
      <c r="G23" s="86">
        <f>SUM(G11:G22)</f>
        <v>0</v>
      </c>
    </row>
    <row r="24" spans="1:7" ht="12" thickTop="1" x14ac:dyDescent="0.2"/>
    <row r="25" spans="1:7" x14ac:dyDescent="0.2">
      <c r="A25" s="3" t="s">
        <v>105</v>
      </c>
    </row>
  </sheetData>
  <sheetProtection selectLockedCells="1"/>
  <mergeCells count="2">
    <mergeCell ref="B9:G9"/>
    <mergeCell ref="B23:F23"/>
  </mergeCells>
  <dataValidations count="1">
    <dataValidation type="custom" allowBlank="1" showInputMessage="1" showErrorMessage="1" errorTitle="Let op:" error="Beperk de invoer tot maximaal 2 decimalen." sqref="G11:G23 F11:F22" xr:uid="{00000000-0002-0000-0200-000000000000}">
      <formula1>F11-ROUND(F11,2)=0</formula1>
    </dataValidation>
  </dataValidations>
  <pageMargins left="0.70866141732283472" right="0.70866141732283472" top="0.49583333333333335" bottom="0.74803149606299213" header="0.31496062992125984" footer="0.31496062992125984"/>
  <pageSetup paperSize="9" scale="63" orientation="portrait" r:id="rId1"/>
  <headerFooter>
    <oddHeader>&amp;C&amp;"Verdana,Standaard"&amp;14&amp;A</oddHeader>
    <oddFooter xml:space="preserve">&amp;L_x000D_&amp;1#&amp;"Calibri"&amp;10&amp;K000000 Intern gebruik&amp;R&amp;"Verdana,Standaard"&amp;14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499984740745262"/>
    <pageSetUpPr fitToPage="1"/>
  </sheetPr>
  <dimension ref="A5:J73"/>
  <sheetViews>
    <sheetView showGridLines="0" tabSelected="1" showWhiteSpace="0" view="pageLayout" topLeftCell="A38" zoomScaleNormal="100" workbookViewId="0">
      <selection activeCell="B43" sqref="B43"/>
    </sheetView>
  </sheetViews>
  <sheetFormatPr defaultColWidth="4.33203125" defaultRowHeight="11.4" x14ac:dyDescent="0.2"/>
  <cols>
    <col min="1" max="1" width="4.6640625" style="3" customWidth="1"/>
    <col min="2" max="2" width="14.33203125" style="40" customWidth="1"/>
    <col min="3" max="3" width="28" style="3" customWidth="1"/>
    <col min="4" max="4" width="20" style="3" customWidth="1"/>
    <col min="5" max="5" width="22.44140625" style="3" customWidth="1"/>
    <col min="6" max="6" width="17.6640625" style="3" customWidth="1"/>
    <col min="7" max="8" width="19.88671875" style="3" customWidth="1"/>
    <col min="9" max="9" width="17.6640625" style="3" customWidth="1"/>
    <col min="10" max="16384" width="4.33203125" style="3"/>
  </cols>
  <sheetData>
    <row r="5" spans="1:10" ht="98.25" customHeight="1" x14ac:dyDescent="0.2"/>
    <row r="7" spans="1:10" ht="12" thickBot="1" x14ac:dyDescent="0.25"/>
    <row r="8" spans="1:10" ht="12.6" thickTop="1" thickBot="1" x14ac:dyDescent="0.25">
      <c r="A8" s="4"/>
      <c r="B8" s="41"/>
      <c r="C8" s="5"/>
      <c r="D8" s="5"/>
      <c r="E8" s="5"/>
      <c r="F8" s="5"/>
      <c r="G8" s="5"/>
      <c r="H8" s="5"/>
      <c r="I8" s="5"/>
    </row>
    <row r="9" spans="1:10" ht="27" customHeight="1" x14ac:dyDescent="0.2">
      <c r="A9" s="6"/>
      <c r="B9" s="157" t="s">
        <v>36</v>
      </c>
      <c r="C9" s="158"/>
      <c r="D9" s="158"/>
      <c r="E9" s="158"/>
      <c r="F9" s="158"/>
      <c r="G9" s="158"/>
      <c r="H9" s="158"/>
      <c r="I9" s="159"/>
    </row>
    <row r="10" spans="1:10" s="62" customFormat="1" ht="34.200000000000003" x14ac:dyDescent="0.3">
      <c r="A10" s="59"/>
      <c r="B10" s="58" t="s">
        <v>46</v>
      </c>
      <c r="C10" s="151" t="s">
        <v>22</v>
      </c>
      <c r="D10" s="152"/>
      <c r="E10" s="58" t="s">
        <v>103</v>
      </c>
      <c r="F10" s="58" t="s">
        <v>37</v>
      </c>
      <c r="G10" s="58" t="s">
        <v>38</v>
      </c>
      <c r="H10" s="58" t="s">
        <v>39</v>
      </c>
      <c r="I10" s="63"/>
      <c r="J10" s="61"/>
    </row>
    <row r="11" spans="1:10" ht="24.75" customHeight="1" x14ac:dyDescent="0.2">
      <c r="A11" s="6"/>
      <c r="B11" s="48" t="s">
        <v>43</v>
      </c>
      <c r="C11" s="144" t="s">
        <v>40</v>
      </c>
      <c r="D11" s="145"/>
      <c r="E11" s="49">
        <v>103400000</v>
      </c>
      <c r="F11" s="50">
        <v>0</v>
      </c>
      <c r="G11" s="49">
        <f>E11*F11</f>
        <v>0</v>
      </c>
      <c r="H11" s="51">
        <f>E11-G11</f>
        <v>103400000</v>
      </c>
      <c r="I11" s="46"/>
      <c r="J11" s="7"/>
    </row>
    <row r="12" spans="1:10" ht="25.5" customHeight="1" x14ac:dyDescent="0.2">
      <c r="A12" s="6"/>
      <c r="B12" s="52" t="s">
        <v>44</v>
      </c>
      <c r="C12" s="144" t="s">
        <v>41</v>
      </c>
      <c r="D12" s="145"/>
      <c r="E12" s="49">
        <v>38500000</v>
      </c>
      <c r="F12" s="50">
        <v>0</v>
      </c>
      <c r="G12" s="49">
        <f t="shared" ref="G12:G26" si="0">E12*F12</f>
        <v>0</v>
      </c>
      <c r="H12" s="51">
        <f t="shared" ref="H12:H26" si="1">E12-G12</f>
        <v>38500000</v>
      </c>
      <c r="I12" s="46"/>
      <c r="J12" s="7"/>
    </row>
    <row r="13" spans="1:10" ht="24.75" customHeight="1" x14ac:dyDescent="0.2">
      <c r="A13" s="6"/>
      <c r="B13" s="52" t="s">
        <v>45</v>
      </c>
      <c r="C13" s="144" t="s">
        <v>42</v>
      </c>
      <c r="D13" s="145"/>
      <c r="E13" s="49">
        <v>27500000</v>
      </c>
      <c r="F13" s="50">
        <v>0</v>
      </c>
      <c r="G13" s="49">
        <f t="shared" si="0"/>
        <v>0</v>
      </c>
      <c r="H13" s="51">
        <f t="shared" si="1"/>
        <v>27500000</v>
      </c>
      <c r="I13" s="46"/>
      <c r="J13" s="7"/>
    </row>
    <row r="14" spans="1:10" ht="24.75" customHeight="1" x14ac:dyDescent="0.2">
      <c r="A14" s="6"/>
      <c r="B14" s="52" t="s">
        <v>60</v>
      </c>
      <c r="C14" s="144" t="s">
        <v>58</v>
      </c>
      <c r="D14" s="145"/>
      <c r="E14" s="49">
        <v>220000</v>
      </c>
      <c r="F14" s="50">
        <v>0</v>
      </c>
      <c r="G14" s="49">
        <f t="shared" si="0"/>
        <v>0</v>
      </c>
      <c r="H14" s="51">
        <f t="shared" si="1"/>
        <v>220000</v>
      </c>
      <c r="I14" s="46"/>
      <c r="J14" s="7"/>
    </row>
    <row r="15" spans="1:10" ht="24" customHeight="1" x14ac:dyDescent="0.2">
      <c r="A15" s="6"/>
      <c r="B15" s="52" t="s">
        <v>57</v>
      </c>
      <c r="C15" s="144" t="s">
        <v>59</v>
      </c>
      <c r="D15" s="145"/>
      <c r="E15" s="49"/>
      <c r="F15" s="83"/>
      <c r="G15" s="49">
        <f t="shared" si="0"/>
        <v>0</v>
      </c>
      <c r="H15" s="51">
        <f t="shared" si="1"/>
        <v>0</v>
      </c>
      <c r="I15" s="46"/>
      <c r="J15" s="7"/>
    </row>
    <row r="16" spans="1:10" x14ac:dyDescent="0.2">
      <c r="A16" s="6"/>
      <c r="B16" s="52"/>
      <c r="C16" s="84" t="s">
        <v>66</v>
      </c>
      <c r="D16" s="85"/>
      <c r="E16" s="49">
        <v>5500000</v>
      </c>
      <c r="F16" s="50">
        <v>0</v>
      </c>
      <c r="G16" s="49">
        <f t="shared" si="0"/>
        <v>0</v>
      </c>
      <c r="H16" s="51">
        <f t="shared" si="1"/>
        <v>5500000</v>
      </c>
      <c r="I16" s="46"/>
      <c r="J16" s="7"/>
    </row>
    <row r="17" spans="1:10" x14ac:dyDescent="0.2">
      <c r="A17" s="6"/>
      <c r="B17" s="52"/>
      <c r="C17" s="84" t="s">
        <v>67</v>
      </c>
      <c r="D17" s="85"/>
      <c r="E17" s="49">
        <v>5500000</v>
      </c>
      <c r="F17" s="50">
        <v>0</v>
      </c>
      <c r="G17" s="49">
        <f t="shared" si="0"/>
        <v>0</v>
      </c>
      <c r="H17" s="51">
        <f t="shared" si="1"/>
        <v>5500000</v>
      </c>
      <c r="I17" s="46"/>
      <c r="J17" s="7"/>
    </row>
    <row r="18" spans="1:10" x14ac:dyDescent="0.2">
      <c r="A18" s="6"/>
      <c r="B18" s="52"/>
      <c r="C18" s="84" t="s">
        <v>84</v>
      </c>
      <c r="D18" s="85"/>
      <c r="E18" s="49">
        <v>400000</v>
      </c>
      <c r="F18" s="50">
        <v>0</v>
      </c>
      <c r="G18" s="49">
        <f t="shared" si="0"/>
        <v>0</v>
      </c>
      <c r="H18" s="51">
        <f t="shared" si="1"/>
        <v>400000</v>
      </c>
      <c r="I18" s="46"/>
      <c r="J18" s="7"/>
    </row>
    <row r="19" spans="1:10" x14ac:dyDescent="0.2">
      <c r="A19" s="6"/>
      <c r="B19" s="52"/>
      <c r="C19" s="142" t="s">
        <v>86</v>
      </c>
      <c r="D19" s="143"/>
      <c r="E19" s="49">
        <v>400000</v>
      </c>
      <c r="F19" s="50">
        <v>0</v>
      </c>
      <c r="G19" s="49">
        <f t="shared" si="0"/>
        <v>0</v>
      </c>
      <c r="H19" s="51">
        <f t="shared" si="1"/>
        <v>400000</v>
      </c>
      <c r="I19" s="46"/>
      <c r="J19" s="7"/>
    </row>
    <row r="20" spans="1:10" x14ac:dyDescent="0.2">
      <c r="A20" s="6"/>
      <c r="B20" s="52"/>
      <c r="C20" s="142" t="s">
        <v>68</v>
      </c>
      <c r="D20" s="143"/>
      <c r="E20" s="49">
        <v>1000000</v>
      </c>
      <c r="F20" s="50">
        <v>0</v>
      </c>
      <c r="G20" s="49">
        <f t="shared" si="0"/>
        <v>0</v>
      </c>
      <c r="H20" s="51">
        <f t="shared" si="1"/>
        <v>1000000</v>
      </c>
      <c r="I20" s="46"/>
      <c r="J20" s="7"/>
    </row>
    <row r="21" spans="1:10" ht="23.25" customHeight="1" x14ac:dyDescent="0.2">
      <c r="A21" s="6"/>
      <c r="B21" s="52"/>
      <c r="C21" s="153" t="s">
        <v>80</v>
      </c>
      <c r="D21" s="154"/>
      <c r="E21" s="49">
        <v>1500000</v>
      </c>
      <c r="F21" s="50">
        <v>0</v>
      </c>
      <c r="G21" s="49">
        <f t="shared" si="0"/>
        <v>0</v>
      </c>
      <c r="H21" s="51">
        <f t="shared" si="1"/>
        <v>1500000</v>
      </c>
      <c r="I21" s="46"/>
      <c r="J21" s="7"/>
    </row>
    <row r="22" spans="1:10" x14ac:dyDescent="0.2">
      <c r="A22" s="6"/>
      <c r="B22" s="52"/>
      <c r="C22" s="142" t="s">
        <v>81</v>
      </c>
      <c r="D22" s="143"/>
      <c r="E22" s="49">
        <v>1500000</v>
      </c>
      <c r="F22" s="50">
        <v>0</v>
      </c>
      <c r="G22" s="49">
        <f t="shared" si="0"/>
        <v>0</v>
      </c>
      <c r="H22" s="51">
        <f t="shared" si="1"/>
        <v>1500000</v>
      </c>
      <c r="I22" s="46"/>
      <c r="J22" s="7"/>
    </row>
    <row r="23" spans="1:10" x14ac:dyDescent="0.2">
      <c r="A23" s="6"/>
      <c r="B23" s="52"/>
      <c r="C23" s="46" t="s">
        <v>82</v>
      </c>
      <c r="D23" s="47"/>
      <c r="E23" s="49">
        <v>1000000</v>
      </c>
      <c r="F23" s="50">
        <v>0</v>
      </c>
      <c r="G23" s="49">
        <f t="shared" si="0"/>
        <v>0</v>
      </c>
      <c r="H23" s="51">
        <f t="shared" si="1"/>
        <v>1000000</v>
      </c>
      <c r="I23" s="46"/>
      <c r="J23" s="7"/>
    </row>
    <row r="24" spans="1:10" x14ac:dyDescent="0.2">
      <c r="A24" s="6"/>
      <c r="B24" s="52"/>
      <c r="C24" s="46" t="s">
        <v>79</v>
      </c>
      <c r="D24" s="47"/>
      <c r="E24" s="49">
        <v>2000000</v>
      </c>
      <c r="F24" s="50">
        <v>0</v>
      </c>
      <c r="G24" s="49">
        <f t="shared" si="0"/>
        <v>0</v>
      </c>
      <c r="H24" s="51">
        <f t="shared" si="1"/>
        <v>2000000</v>
      </c>
      <c r="I24" s="46"/>
      <c r="J24" s="7"/>
    </row>
    <row r="25" spans="1:10" ht="24" customHeight="1" x14ac:dyDescent="0.2">
      <c r="A25" s="6"/>
      <c r="B25" s="52"/>
      <c r="C25" s="153" t="s">
        <v>83</v>
      </c>
      <c r="D25" s="154"/>
      <c r="E25" s="49">
        <v>1800000</v>
      </c>
      <c r="F25" s="50">
        <v>0</v>
      </c>
      <c r="G25" s="49">
        <f t="shared" si="0"/>
        <v>0</v>
      </c>
      <c r="H25" s="51">
        <f t="shared" si="1"/>
        <v>1800000</v>
      </c>
      <c r="I25" s="46"/>
      <c r="J25" s="7"/>
    </row>
    <row r="26" spans="1:10" x14ac:dyDescent="0.2">
      <c r="A26" s="6"/>
      <c r="B26" s="52"/>
      <c r="C26" s="155" t="s">
        <v>85</v>
      </c>
      <c r="D26" s="156"/>
      <c r="E26" s="49">
        <v>200000</v>
      </c>
      <c r="F26" s="50">
        <v>0</v>
      </c>
      <c r="G26" s="49">
        <f t="shared" si="0"/>
        <v>0</v>
      </c>
      <c r="H26" s="51">
        <f t="shared" si="1"/>
        <v>200000</v>
      </c>
      <c r="I26" s="46"/>
      <c r="J26" s="7"/>
    </row>
    <row r="27" spans="1:10" x14ac:dyDescent="0.2">
      <c r="A27" s="6"/>
      <c r="B27" s="52"/>
      <c r="C27" s="79"/>
      <c r="D27" s="80"/>
      <c r="E27" s="77"/>
      <c r="F27" s="83"/>
      <c r="G27" s="49"/>
      <c r="H27" s="51"/>
      <c r="I27" s="46"/>
      <c r="J27" s="7"/>
    </row>
    <row r="28" spans="1:10" s="107" customFormat="1" ht="22.2" customHeight="1" x14ac:dyDescent="0.3">
      <c r="A28" s="100"/>
      <c r="B28" s="42" t="s">
        <v>64</v>
      </c>
      <c r="C28" s="101" t="s">
        <v>64</v>
      </c>
      <c r="D28" s="102"/>
      <c r="E28" s="103">
        <f>SUM(E11:E26)</f>
        <v>190420000</v>
      </c>
      <c r="F28" s="104" t="s">
        <v>52</v>
      </c>
      <c r="G28" s="96">
        <f>SUM(G11:G27)</f>
        <v>0</v>
      </c>
      <c r="H28" s="96">
        <f>SUM(H11:H27)</f>
        <v>190420000</v>
      </c>
      <c r="I28" s="105"/>
      <c r="J28" s="106"/>
    </row>
    <row r="29" spans="1:10" x14ac:dyDescent="0.2">
      <c r="A29" s="6"/>
      <c r="B29" s="69"/>
      <c r="C29" s="81"/>
      <c r="D29" s="82"/>
      <c r="E29" s="78"/>
      <c r="F29" s="54"/>
      <c r="G29" s="53"/>
      <c r="H29" s="68"/>
      <c r="I29" s="46"/>
      <c r="J29" s="7"/>
    </row>
    <row r="30" spans="1:10" s="62" customFormat="1" ht="34.200000000000003" x14ac:dyDescent="0.3">
      <c r="A30" s="59"/>
      <c r="B30" s="58" t="s">
        <v>46</v>
      </c>
      <c r="C30" s="151" t="s">
        <v>22</v>
      </c>
      <c r="D30" s="152"/>
      <c r="E30" s="58"/>
      <c r="F30" s="58" t="s">
        <v>37</v>
      </c>
      <c r="G30" s="58" t="s">
        <v>38</v>
      </c>
      <c r="H30" s="58" t="s">
        <v>39</v>
      </c>
      <c r="I30" s="63"/>
      <c r="J30" s="61"/>
    </row>
    <row r="31" spans="1:10" x14ac:dyDescent="0.2">
      <c r="A31" s="6"/>
      <c r="B31" s="67" t="s">
        <v>65</v>
      </c>
      <c r="C31" s="144" t="s">
        <v>56</v>
      </c>
      <c r="D31" s="145"/>
      <c r="E31" s="53"/>
      <c r="F31" s="83"/>
      <c r="G31" s="49"/>
      <c r="H31" s="51"/>
      <c r="I31" s="46"/>
      <c r="J31" s="7"/>
    </row>
    <row r="32" spans="1:10" ht="35.25" customHeight="1" x14ac:dyDescent="0.2">
      <c r="A32" s="6"/>
      <c r="B32" s="67"/>
      <c r="C32" s="144" t="s">
        <v>89</v>
      </c>
      <c r="D32" s="145"/>
      <c r="E32" s="49">
        <v>930000</v>
      </c>
      <c r="F32" s="50">
        <v>0</v>
      </c>
      <c r="G32" s="49">
        <f>E32*F32</f>
        <v>0</v>
      </c>
      <c r="H32" s="51">
        <f>E32-G32</f>
        <v>930000</v>
      </c>
      <c r="I32" s="46"/>
      <c r="J32" s="7"/>
    </row>
    <row r="33" spans="1:10" ht="33.75" customHeight="1" x14ac:dyDescent="0.2">
      <c r="A33" s="6"/>
      <c r="B33" s="67"/>
      <c r="C33" s="144" t="s">
        <v>90</v>
      </c>
      <c r="D33" s="145"/>
      <c r="E33" s="49">
        <v>930000</v>
      </c>
      <c r="F33" s="50">
        <v>0</v>
      </c>
      <c r="G33" s="49">
        <f t="shared" ref="G33:G35" si="2">E33*F33</f>
        <v>0</v>
      </c>
      <c r="H33" s="51">
        <f t="shared" ref="H33:H35" si="3">E33-G33</f>
        <v>930000</v>
      </c>
      <c r="I33" s="46"/>
      <c r="J33" s="7"/>
    </row>
    <row r="34" spans="1:10" ht="33.75" customHeight="1" x14ac:dyDescent="0.2">
      <c r="A34" s="6"/>
      <c r="B34" s="67"/>
      <c r="C34" s="144" t="s">
        <v>91</v>
      </c>
      <c r="D34" s="145"/>
      <c r="E34" s="49">
        <v>930000</v>
      </c>
      <c r="F34" s="50">
        <v>0</v>
      </c>
      <c r="G34" s="49">
        <f t="shared" si="2"/>
        <v>0</v>
      </c>
      <c r="H34" s="51">
        <f t="shared" si="3"/>
        <v>930000</v>
      </c>
      <c r="I34" s="46"/>
      <c r="J34" s="7"/>
    </row>
    <row r="35" spans="1:10" ht="24" customHeight="1" x14ac:dyDescent="0.2">
      <c r="A35" s="6"/>
      <c r="B35" s="67"/>
      <c r="C35" s="144" t="s">
        <v>88</v>
      </c>
      <c r="D35" s="145"/>
      <c r="E35" s="49">
        <v>710000</v>
      </c>
      <c r="F35" s="50">
        <v>0</v>
      </c>
      <c r="G35" s="49">
        <f t="shared" si="2"/>
        <v>0</v>
      </c>
      <c r="H35" s="51">
        <f t="shared" si="3"/>
        <v>710000</v>
      </c>
      <c r="I35" s="46"/>
      <c r="J35" s="7"/>
    </row>
    <row r="36" spans="1:10" ht="12" customHeight="1" x14ac:dyDescent="0.2">
      <c r="A36" s="6"/>
      <c r="B36" s="67"/>
      <c r="C36" s="144"/>
      <c r="D36" s="145"/>
      <c r="E36" s="53"/>
      <c r="F36" s="83"/>
      <c r="G36" s="49"/>
      <c r="H36" s="51"/>
      <c r="I36" s="46"/>
      <c r="J36" s="7"/>
    </row>
    <row r="37" spans="1:10" ht="12" customHeight="1" x14ac:dyDescent="0.2">
      <c r="A37" s="6"/>
      <c r="B37" s="67"/>
      <c r="C37" s="144"/>
      <c r="D37" s="145"/>
      <c r="E37" s="53"/>
      <c r="F37" s="83"/>
      <c r="G37" s="49"/>
      <c r="H37" s="51"/>
      <c r="I37" s="46"/>
      <c r="J37" s="7"/>
    </row>
    <row r="38" spans="1:10" s="107" customFormat="1" ht="22.95" customHeight="1" x14ac:dyDescent="0.3">
      <c r="A38" s="100"/>
      <c r="B38" s="42" t="s">
        <v>73</v>
      </c>
      <c r="C38" s="148" t="s">
        <v>73</v>
      </c>
      <c r="D38" s="149"/>
      <c r="E38" s="103">
        <f>SUM(E32:E35)</f>
        <v>3500000</v>
      </c>
      <c r="F38" s="104" t="s">
        <v>52</v>
      </c>
      <c r="G38" s="96">
        <f>SUM(G32:G35)</f>
        <v>0</v>
      </c>
      <c r="H38" s="96">
        <f>SUM(H32:H35)</f>
        <v>3500000</v>
      </c>
      <c r="I38" s="105"/>
      <c r="J38" s="106"/>
    </row>
    <row r="39" spans="1:10" x14ac:dyDescent="0.2">
      <c r="A39" s="6"/>
      <c r="B39" s="69"/>
      <c r="C39" s="146"/>
      <c r="D39" s="147"/>
      <c r="E39" s="53"/>
      <c r="F39" s="54"/>
      <c r="G39" s="53"/>
      <c r="H39" s="55"/>
      <c r="I39" s="46"/>
      <c r="J39" s="7"/>
    </row>
    <row r="40" spans="1:10" s="62" customFormat="1" ht="51" customHeight="1" x14ac:dyDescent="0.3">
      <c r="A40" s="59"/>
      <c r="B40" s="58" t="s">
        <v>46</v>
      </c>
      <c r="C40" s="60" t="s">
        <v>22</v>
      </c>
      <c r="D40" s="58" t="s">
        <v>48</v>
      </c>
      <c r="E40" s="58"/>
      <c r="F40" s="58" t="s">
        <v>47</v>
      </c>
      <c r="G40" s="58" t="s">
        <v>38</v>
      </c>
      <c r="H40" s="58" t="s">
        <v>39</v>
      </c>
      <c r="I40" s="57" t="s">
        <v>55</v>
      </c>
      <c r="J40" s="61"/>
    </row>
    <row r="41" spans="1:10" ht="22.8" x14ac:dyDescent="0.2">
      <c r="A41" s="6"/>
      <c r="B41" s="48" t="s">
        <v>69</v>
      </c>
      <c r="C41" s="47" t="s">
        <v>49</v>
      </c>
      <c r="D41" s="56"/>
      <c r="E41" s="49"/>
      <c r="F41" s="83"/>
      <c r="G41" s="49"/>
      <c r="H41" s="51"/>
      <c r="I41" s="83"/>
      <c r="J41" s="7"/>
    </row>
    <row r="42" spans="1:10" ht="26.25" customHeight="1" x14ac:dyDescent="0.2">
      <c r="A42" s="6"/>
      <c r="B42" s="48"/>
      <c r="C42" s="160" t="s">
        <v>115</v>
      </c>
      <c r="D42" s="56">
        <v>36</v>
      </c>
      <c r="E42" s="49">
        <v>18750000</v>
      </c>
      <c r="F42" s="50">
        <v>0</v>
      </c>
      <c r="G42" s="49">
        <f>E42*F42</f>
        <v>0</v>
      </c>
      <c r="H42" s="51">
        <f>E42-G42</f>
        <v>18750000</v>
      </c>
      <c r="I42" s="50">
        <v>0</v>
      </c>
      <c r="J42" s="7"/>
    </row>
    <row r="43" spans="1:10" ht="27" customHeight="1" x14ac:dyDescent="0.2">
      <c r="A43" s="6"/>
      <c r="B43" s="48"/>
      <c r="C43" s="47" t="s">
        <v>116</v>
      </c>
      <c r="D43" s="56">
        <v>36</v>
      </c>
      <c r="E43" s="49">
        <v>6250000</v>
      </c>
      <c r="F43" s="50">
        <v>0</v>
      </c>
      <c r="G43" s="49">
        <f t="shared" ref="G43:G61" si="4">E43*F43</f>
        <v>0</v>
      </c>
      <c r="H43" s="51">
        <f t="shared" ref="H43:H51" si="5">E43-G43</f>
        <v>6250000</v>
      </c>
      <c r="I43" s="50">
        <v>0</v>
      </c>
      <c r="J43" s="7"/>
    </row>
    <row r="44" spans="1:10" ht="28.8" customHeight="1" x14ac:dyDescent="0.2">
      <c r="A44" s="6"/>
      <c r="B44" s="48"/>
      <c r="C44" s="47" t="s">
        <v>117</v>
      </c>
      <c r="D44" s="56">
        <v>36</v>
      </c>
      <c r="E44" s="49">
        <v>31250000</v>
      </c>
      <c r="F44" s="50">
        <v>0</v>
      </c>
      <c r="G44" s="49">
        <f t="shared" si="4"/>
        <v>0</v>
      </c>
      <c r="H44" s="51">
        <f t="shared" si="5"/>
        <v>31250000</v>
      </c>
      <c r="I44" s="50">
        <v>0</v>
      </c>
      <c r="J44" s="7"/>
    </row>
    <row r="45" spans="1:10" ht="22.8" x14ac:dyDescent="0.2">
      <c r="A45" s="6"/>
      <c r="B45" s="48"/>
      <c r="C45" s="160" t="s">
        <v>118</v>
      </c>
      <c r="D45" s="56">
        <v>36</v>
      </c>
      <c r="E45" s="49">
        <v>6250000</v>
      </c>
      <c r="F45" s="50">
        <v>0</v>
      </c>
      <c r="G45" s="49">
        <f t="shared" si="4"/>
        <v>0</v>
      </c>
      <c r="H45" s="51">
        <f t="shared" si="5"/>
        <v>6250000</v>
      </c>
      <c r="I45" s="50">
        <v>0</v>
      </c>
      <c r="J45" s="7"/>
    </row>
    <row r="46" spans="1:10" ht="9" customHeight="1" x14ac:dyDescent="0.2">
      <c r="A46" s="6"/>
      <c r="B46" s="48"/>
      <c r="C46" s="47"/>
      <c r="D46" s="56"/>
      <c r="E46" s="49"/>
      <c r="F46" s="83"/>
      <c r="G46" s="49"/>
      <c r="H46" s="51"/>
      <c r="I46" s="83"/>
      <c r="J46" s="7"/>
    </row>
    <row r="47" spans="1:10" ht="22.8" x14ac:dyDescent="0.2">
      <c r="A47" s="6"/>
      <c r="B47" s="48" t="s">
        <v>70</v>
      </c>
      <c r="C47" s="47" t="s">
        <v>49</v>
      </c>
      <c r="D47" s="56"/>
      <c r="E47" s="49"/>
      <c r="F47" s="83"/>
      <c r="G47" s="49"/>
      <c r="H47" s="51"/>
      <c r="I47" s="83"/>
      <c r="J47" s="7"/>
    </row>
    <row r="48" spans="1:10" ht="27.75" customHeight="1" x14ac:dyDescent="0.2">
      <c r="A48" s="6"/>
      <c r="B48" s="48"/>
      <c r="C48" s="160" t="s">
        <v>119</v>
      </c>
      <c r="D48" s="56">
        <v>48</v>
      </c>
      <c r="E48" s="49">
        <v>1250000</v>
      </c>
      <c r="F48" s="50">
        <v>0</v>
      </c>
      <c r="G48" s="49">
        <f t="shared" si="4"/>
        <v>0</v>
      </c>
      <c r="H48" s="51">
        <f t="shared" si="5"/>
        <v>1250000</v>
      </c>
      <c r="I48" s="50">
        <v>0</v>
      </c>
      <c r="J48" s="7"/>
    </row>
    <row r="49" spans="1:10" ht="23.4" customHeight="1" x14ac:dyDescent="0.2">
      <c r="A49" s="6"/>
      <c r="B49" s="48"/>
      <c r="C49" s="47" t="s">
        <v>120</v>
      </c>
      <c r="D49" s="56">
        <v>48</v>
      </c>
      <c r="E49" s="49">
        <v>1250000</v>
      </c>
      <c r="F49" s="50">
        <v>0</v>
      </c>
      <c r="G49" s="49">
        <f t="shared" si="4"/>
        <v>0</v>
      </c>
      <c r="H49" s="51">
        <f t="shared" si="5"/>
        <v>1250000</v>
      </c>
      <c r="I49" s="50">
        <v>0</v>
      </c>
      <c r="J49" s="7"/>
    </row>
    <row r="50" spans="1:10" ht="18.600000000000001" customHeight="1" x14ac:dyDescent="0.2">
      <c r="A50" s="6"/>
      <c r="B50" s="48"/>
      <c r="C50" s="47" t="s">
        <v>121</v>
      </c>
      <c r="D50" s="56">
        <v>48</v>
      </c>
      <c r="E50" s="49">
        <v>6250000</v>
      </c>
      <c r="F50" s="50">
        <v>0</v>
      </c>
      <c r="G50" s="49">
        <f t="shared" si="4"/>
        <v>0</v>
      </c>
      <c r="H50" s="51">
        <f t="shared" si="5"/>
        <v>6250000</v>
      </c>
      <c r="I50" s="50">
        <v>0</v>
      </c>
      <c r="J50" s="7"/>
    </row>
    <row r="51" spans="1:10" ht="22.8" x14ac:dyDescent="0.2">
      <c r="A51" s="6"/>
      <c r="B51" s="48"/>
      <c r="C51" s="160" t="s">
        <v>122</v>
      </c>
      <c r="D51" s="56">
        <v>48</v>
      </c>
      <c r="E51" s="49">
        <v>1250000</v>
      </c>
      <c r="F51" s="50">
        <v>0</v>
      </c>
      <c r="G51" s="49">
        <f t="shared" si="4"/>
        <v>0</v>
      </c>
      <c r="H51" s="51">
        <f t="shared" si="5"/>
        <v>1250000</v>
      </c>
      <c r="I51" s="50">
        <v>0</v>
      </c>
      <c r="J51" s="7"/>
    </row>
    <row r="52" spans="1:10" ht="7.2" customHeight="1" x14ac:dyDescent="0.2">
      <c r="A52" s="6"/>
      <c r="B52" s="48"/>
      <c r="C52" s="47"/>
      <c r="D52" s="56"/>
      <c r="E52" s="49"/>
      <c r="F52" s="83"/>
      <c r="G52" s="49"/>
      <c r="H52" s="51"/>
      <c r="I52" s="83"/>
      <c r="J52" s="7"/>
    </row>
    <row r="53" spans="1:10" ht="34.200000000000003" x14ac:dyDescent="0.2">
      <c r="A53" s="6"/>
      <c r="B53" s="52" t="s">
        <v>71</v>
      </c>
      <c r="C53" s="47" t="s">
        <v>50</v>
      </c>
      <c r="D53" s="56"/>
      <c r="E53" s="49"/>
      <c r="F53" s="83"/>
      <c r="G53" s="49"/>
      <c r="H53" s="51"/>
      <c r="I53" s="83"/>
      <c r="J53" s="7"/>
    </row>
    <row r="54" spans="1:10" ht="22.8" x14ac:dyDescent="0.2">
      <c r="A54" s="6"/>
      <c r="B54" s="52"/>
      <c r="C54" s="47" t="s">
        <v>74</v>
      </c>
      <c r="D54" s="56">
        <v>36</v>
      </c>
      <c r="E54" s="49">
        <v>12500000</v>
      </c>
      <c r="F54" s="50">
        <v>0</v>
      </c>
      <c r="G54" s="49">
        <f t="shared" si="4"/>
        <v>0</v>
      </c>
      <c r="H54" s="51">
        <f>E54-G54</f>
        <v>12500000</v>
      </c>
      <c r="I54" s="50">
        <v>0</v>
      </c>
      <c r="J54" s="7"/>
    </row>
    <row r="55" spans="1:10" ht="22.8" x14ac:dyDescent="0.2">
      <c r="A55" s="6"/>
      <c r="B55" s="52"/>
      <c r="C55" s="47" t="s">
        <v>75</v>
      </c>
      <c r="D55" s="56">
        <v>36</v>
      </c>
      <c r="E55" s="49">
        <v>18750000</v>
      </c>
      <c r="F55" s="50">
        <v>0</v>
      </c>
      <c r="G55" s="49">
        <f t="shared" si="4"/>
        <v>0</v>
      </c>
      <c r="H55" s="51">
        <f t="shared" ref="H55:H61" si="6">E55-G55</f>
        <v>18750000</v>
      </c>
      <c r="I55" s="50">
        <v>0</v>
      </c>
      <c r="J55" s="7"/>
    </row>
    <row r="56" spans="1:10" ht="34.200000000000003" x14ac:dyDescent="0.2">
      <c r="A56" s="6"/>
      <c r="B56" s="52" t="s">
        <v>72</v>
      </c>
      <c r="C56" s="47" t="s">
        <v>50</v>
      </c>
      <c r="D56" s="56"/>
      <c r="E56" s="49"/>
      <c r="F56" s="83"/>
      <c r="G56" s="49">
        <f t="shared" si="4"/>
        <v>0</v>
      </c>
      <c r="H56" s="51"/>
      <c r="I56" s="83"/>
      <c r="J56" s="7"/>
    </row>
    <row r="57" spans="1:10" ht="22.8" x14ac:dyDescent="0.2">
      <c r="A57" s="6"/>
      <c r="B57" s="52"/>
      <c r="C57" s="47" t="s">
        <v>76</v>
      </c>
      <c r="D57" s="56">
        <v>48</v>
      </c>
      <c r="E57" s="49">
        <v>18750000</v>
      </c>
      <c r="F57" s="50">
        <v>0</v>
      </c>
      <c r="G57" s="49">
        <f t="shared" si="4"/>
        <v>0</v>
      </c>
      <c r="H57" s="51">
        <f t="shared" si="6"/>
        <v>18750000</v>
      </c>
      <c r="I57" s="50">
        <v>0</v>
      </c>
      <c r="J57" s="7"/>
    </row>
    <row r="58" spans="1:10" ht="22.8" x14ac:dyDescent="0.2">
      <c r="A58" s="6"/>
      <c r="B58" s="52"/>
      <c r="C58" s="47" t="s">
        <v>77</v>
      </c>
      <c r="D58" s="56">
        <v>48</v>
      </c>
      <c r="E58" s="49">
        <v>12330000</v>
      </c>
      <c r="F58" s="50">
        <v>0</v>
      </c>
      <c r="G58" s="49">
        <f t="shared" si="4"/>
        <v>0</v>
      </c>
      <c r="H58" s="108">
        <f t="shared" si="6"/>
        <v>12330000</v>
      </c>
      <c r="I58" s="50">
        <v>0</v>
      </c>
      <c r="J58" s="7"/>
    </row>
    <row r="59" spans="1:10" ht="34.200000000000003" x14ac:dyDescent="0.2">
      <c r="A59" s="6"/>
      <c r="B59" s="52" t="s">
        <v>110</v>
      </c>
      <c r="C59" s="47" t="s">
        <v>51</v>
      </c>
      <c r="D59" s="56">
        <v>36</v>
      </c>
      <c r="E59" s="49">
        <v>18125000</v>
      </c>
      <c r="F59" s="50">
        <v>0</v>
      </c>
      <c r="G59" s="49">
        <f t="shared" ref="G59" si="7">E59*F59</f>
        <v>0</v>
      </c>
      <c r="H59" s="51">
        <f t="shared" ref="H59" si="8">E59-G59</f>
        <v>18125000</v>
      </c>
      <c r="I59" s="50">
        <v>0</v>
      </c>
      <c r="J59" s="7"/>
    </row>
    <row r="60" spans="1:10" ht="34.200000000000003" x14ac:dyDescent="0.2">
      <c r="A60" s="6"/>
      <c r="B60" s="52" t="s">
        <v>111</v>
      </c>
      <c r="C60" s="47" t="s">
        <v>51</v>
      </c>
      <c r="D60" s="56">
        <v>48</v>
      </c>
      <c r="E60" s="49">
        <v>18125000</v>
      </c>
      <c r="F60" s="50">
        <v>0</v>
      </c>
      <c r="G60" s="49">
        <f t="shared" si="4"/>
        <v>0</v>
      </c>
      <c r="H60" s="51">
        <f t="shared" si="6"/>
        <v>18125000</v>
      </c>
      <c r="I60" s="50">
        <v>0</v>
      </c>
      <c r="J60" s="7"/>
    </row>
    <row r="61" spans="1:10" ht="34.799999999999997" thickBot="1" x14ac:dyDescent="0.25">
      <c r="A61" s="6"/>
      <c r="B61" s="109" t="s">
        <v>112</v>
      </c>
      <c r="C61" s="110" t="s">
        <v>51</v>
      </c>
      <c r="D61" s="111">
        <v>60</v>
      </c>
      <c r="E61" s="112">
        <v>20000000</v>
      </c>
      <c r="F61" s="66">
        <v>0</v>
      </c>
      <c r="G61" s="49">
        <f t="shared" si="4"/>
        <v>0</v>
      </c>
      <c r="H61" s="51">
        <f t="shared" si="6"/>
        <v>20000000</v>
      </c>
      <c r="I61" s="66">
        <v>0</v>
      </c>
      <c r="J61" s="7"/>
    </row>
    <row r="62" spans="1:10" ht="33" customHeight="1" x14ac:dyDescent="0.2">
      <c r="A62" s="6"/>
      <c r="B62" s="64" t="s">
        <v>106</v>
      </c>
      <c r="C62" s="65"/>
      <c r="D62" s="33"/>
      <c r="E62" s="97">
        <f>SUM(E42:E61)</f>
        <v>191080000</v>
      </c>
      <c r="F62" s="98" t="s">
        <v>52</v>
      </c>
      <c r="G62" s="99">
        <f>SUM(G41:G61)</f>
        <v>0</v>
      </c>
      <c r="H62" s="99">
        <f>SUM(H41:H61)</f>
        <v>191080000</v>
      </c>
      <c r="I62" s="98" t="s">
        <v>52</v>
      </c>
      <c r="J62" s="7"/>
    </row>
    <row r="63" spans="1:10" ht="9" customHeight="1" x14ac:dyDescent="0.2">
      <c r="A63" s="6"/>
      <c r="B63" s="37"/>
      <c r="C63" s="31"/>
      <c r="D63" s="31"/>
      <c r="E63" s="32"/>
      <c r="F63" s="32"/>
      <c r="G63" s="32"/>
      <c r="H63" s="43"/>
      <c r="I63" s="22"/>
      <c r="J63" s="7"/>
    </row>
    <row r="64" spans="1:10" ht="49.95" customHeight="1" x14ac:dyDescent="0.2">
      <c r="A64" s="6"/>
      <c r="B64" s="42" t="s">
        <v>107</v>
      </c>
      <c r="C64" s="34"/>
      <c r="D64" s="31"/>
      <c r="E64" s="96">
        <f>E62+E38+E28</f>
        <v>385000000</v>
      </c>
      <c r="F64" s="10"/>
      <c r="G64" s="35"/>
      <c r="H64" s="35"/>
      <c r="I64" s="45"/>
      <c r="J64" s="7"/>
    </row>
    <row r="65" spans="1:10" ht="46.2" customHeight="1" x14ac:dyDescent="0.2">
      <c r="A65" s="6"/>
      <c r="B65" s="42" t="s">
        <v>108</v>
      </c>
      <c r="C65" s="34"/>
      <c r="D65" s="31"/>
      <c r="E65" s="95"/>
      <c r="F65" s="10"/>
      <c r="G65" s="96">
        <f>G28+G62+G38</f>
        <v>0</v>
      </c>
      <c r="H65" s="35"/>
      <c r="I65" s="45"/>
      <c r="J65" s="7"/>
    </row>
    <row r="66" spans="1:10" ht="75.75" customHeight="1" x14ac:dyDescent="0.2">
      <c r="A66" s="6"/>
      <c r="B66" s="42" t="s">
        <v>109</v>
      </c>
      <c r="C66" s="34"/>
      <c r="D66" s="31"/>
      <c r="E66" s="95"/>
      <c r="F66" s="10"/>
      <c r="G66" s="35"/>
      <c r="H66" s="96">
        <f>H28+H62+H38</f>
        <v>385000000</v>
      </c>
      <c r="I66" s="44"/>
      <c r="J66" s="7"/>
    </row>
    <row r="67" spans="1:10" ht="75.75" customHeight="1" x14ac:dyDescent="0.2">
      <c r="B67" s="70"/>
      <c r="C67" s="71"/>
      <c r="D67" s="72"/>
      <c r="E67" s="72"/>
      <c r="F67" s="73"/>
      <c r="G67" s="74"/>
      <c r="H67" s="75"/>
    </row>
    <row r="69" spans="1:10" ht="139.5" customHeight="1" x14ac:dyDescent="0.2">
      <c r="B69" s="76"/>
      <c r="C69" s="76"/>
      <c r="D69" s="76"/>
      <c r="E69" s="76"/>
      <c r="F69" s="76"/>
      <c r="G69" s="76"/>
      <c r="H69" s="76"/>
      <c r="I69" s="76"/>
    </row>
    <row r="73" spans="1:10" x14ac:dyDescent="0.2">
      <c r="B73" s="150" t="s">
        <v>102</v>
      </c>
      <c r="C73" s="150"/>
      <c r="D73" s="150"/>
      <c r="E73" s="150"/>
      <c r="F73" s="150"/>
      <c r="G73" s="150"/>
      <c r="H73" s="150"/>
      <c r="I73" s="150"/>
    </row>
  </sheetData>
  <sheetProtection selectLockedCells="1"/>
  <mergeCells count="24">
    <mergeCell ref="B9:I9"/>
    <mergeCell ref="C11:D11"/>
    <mergeCell ref="C12:D12"/>
    <mergeCell ref="C13:D13"/>
    <mergeCell ref="C14:D14"/>
    <mergeCell ref="C10:D10"/>
    <mergeCell ref="B73:I73"/>
    <mergeCell ref="C20:D20"/>
    <mergeCell ref="C34:D34"/>
    <mergeCell ref="C33:D33"/>
    <mergeCell ref="C32:D32"/>
    <mergeCell ref="C31:D31"/>
    <mergeCell ref="C30:D30"/>
    <mergeCell ref="C35:D35"/>
    <mergeCell ref="C21:D21"/>
    <mergeCell ref="C25:D25"/>
    <mergeCell ref="C26:D26"/>
    <mergeCell ref="C22:D22"/>
    <mergeCell ref="C19:D19"/>
    <mergeCell ref="C36:D36"/>
    <mergeCell ref="C37:D37"/>
    <mergeCell ref="C39:D39"/>
    <mergeCell ref="C15:D15"/>
    <mergeCell ref="C38:D38"/>
  </mergeCells>
  <dataValidations count="1">
    <dataValidation type="custom" allowBlank="1" showInputMessage="1" showErrorMessage="1" errorTitle="Let op:" error="Beperk de invoer tot maximaal 2 decimalen." sqref="H39 H64:H67 I63 H29 H11:H27 H31:H37 H41:H61" xr:uid="{00000000-0002-0000-0300-000000000000}">
      <formula1>H11-ROUND(H11,2)=0</formula1>
    </dataValidation>
  </dataValidations>
  <pageMargins left="0.70866141732283472" right="0.70866141732283472" top="0.49583333333333335" bottom="0.74803149606299213" header="0.31496062992125984" footer="0.31496062992125984"/>
  <pageSetup paperSize="9" scale="42" orientation="portrait" r:id="rId1"/>
  <headerFooter>
    <oddHeader>&amp;C&amp;"Verdana,Standaard"&amp;14&amp;A</oddHeader>
    <oddFooter xml:space="preserve">&amp;L&amp;"Verdana,Standaard"Bijlage G – Invulformulier Tarieven behorende bij IWR2021|WpWH|Laptops en Vaste ICT werkplekken_x000D_&amp;1#&amp;"Calibri"&amp;10&amp;K000000 Intern gebruik&amp;R&amp;"Verdana,Standaard"Paraaf:&amp;14
</oddFooter>
  </headerFooter>
  <drawing r:id="rId2"/>
</worksheet>
</file>

<file path=docMetadata/LabelInfo.xml><?xml version="1.0" encoding="utf-8"?>
<clbl:labelList xmlns:clbl="http://schemas.microsoft.com/office/2020/mipLabelMetadata">
  <clbl:label id="{acd88dc2-102c-473d-aa45-6161565a3617}" enabled="1" method="Privilege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Invulinstructie</vt:lpstr>
      <vt:lpstr>Tarieflijst Diensten</vt:lpstr>
      <vt:lpstr>Prijs voor Producten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Abbenhuis, R. (Ramon)</dc:creator>
  <cp:lastModifiedBy>Vugt, M.E.D. van (Marliese)</cp:lastModifiedBy>
  <cp:lastPrinted>2016-12-22T11:54:17Z</cp:lastPrinted>
  <dcterms:created xsi:type="dcterms:W3CDTF">2016-09-15T10:18:21Z</dcterms:created>
  <dcterms:modified xsi:type="dcterms:W3CDTF">2026-08-27T15:15:04Z</dcterms:modified>
</cp:coreProperties>
</file>