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Q:\SSO-CFD\UG_HKT_Inkoop-UNIT\83-INKOOPDOSSIER- INKOOP\IUC25\IUC25-711 Representatie PIMM aanbesteden ivm vroegtijdige uitnutting\03 - BESCHR DOCUMENTEN\"/>
    </mc:Choice>
  </mc:AlternateContent>
  <xr:revisionPtr revIDLastSave="0" documentId="13_ncr:1_{2F2EACB1-F56D-4957-A2E4-33620F0403FC}" xr6:coauthVersionLast="47" xr6:coauthVersionMax="47" xr10:uidLastSave="{00000000-0000-0000-0000-000000000000}"/>
  <bookViews>
    <workbookView xWindow="-120" yWindow="-120" windowWidth="29040" windowHeight="15720" xr2:uid="{00000000-000D-0000-FFFF-FFFF00000000}"/>
  </bookViews>
  <sheets>
    <sheet name="Prijzenformulier"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1" i="5" l="1"/>
  <c r="T4" i="5"/>
  <c r="T5" i="5"/>
  <c r="T6" i="5"/>
  <c r="T67" i="5"/>
  <c r="T66" i="5"/>
  <c r="T65" i="5"/>
  <c r="T64" i="5"/>
  <c r="T61" i="5"/>
  <c r="T60" i="5"/>
  <c r="T59" i="5"/>
  <c r="T56" i="5"/>
  <c r="T55" i="5"/>
  <c r="T54" i="5"/>
  <c r="T51" i="5"/>
  <c r="T50" i="5"/>
  <c r="T49" i="5"/>
  <c r="T46" i="5"/>
  <c r="T45" i="5"/>
  <c r="T44" i="5"/>
  <c r="T41" i="5"/>
  <c r="T40" i="5"/>
  <c r="T39" i="5"/>
  <c r="T36" i="5"/>
  <c r="T35" i="5"/>
  <c r="T34" i="5"/>
  <c r="T31" i="5"/>
  <c r="T30" i="5"/>
  <c r="T29" i="5"/>
  <c r="T26" i="5"/>
  <c r="T25" i="5"/>
  <c r="T24" i="5"/>
  <c r="T21" i="5"/>
  <c r="T20" i="5"/>
  <c r="T19" i="5"/>
  <c r="T16" i="5"/>
  <c r="T15" i="5"/>
  <c r="T14" i="5"/>
  <c r="T10" i="5"/>
  <c r="T9" i="5"/>
  <c r="V67" i="5" l="1"/>
  <c r="Z67" i="5" s="1"/>
  <c r="V65" i="5"/>
  <c r="Z65" i="5" s="1"/>
  <c r="V4" i="5"/>
  <c r="X4" i="5" s="1"/>
  <c r="T63" i="5"/>
  <c r="V63" i="5" s="1"/>
  <c r="T62" i="5"/>
  <c r="T58" i="5"/>
  <c r="T57" i="5"/>
  <c r="T53" i="5"/>
  <c r="T52" i="5"/>
  <c r="T48" i="5"/>
  <c r="T47" i="5"/>
  <c r="T43" i="5"/>
  <c r="T42" i="5"/>
  <c r="T38" i="5"/>
  <c r="T37" i="5"/>
  <c r="T33" i="5"/>
  <c r="T32" i="5"/>
  <c r="T28" i="5"/>
  <c r="T27" i="5"/>
  <c r="T23" i="5"/>
  <c r="T22" i="5"/>
  <c r="T18" i="5"/>
  <c r="T17" i="5"/>
  <c r="T13" i="5"/>
  <c r="T12" i="5"/>
  <c r="T8" i="5"/>
  <c r="T7" i="5"/>
  <c r="T68" i="5" l="1"/>
  <c r="X63" i="5"/>
  <c r="Z63" i="5"/>
  <c r="Z4" i="5"/>
  <c r="V7" i="5"/>
  <c r="X7" i="5" l="1"/>
  <c r="Z7" i="5"/>
  <c r="V8" i="5"/>
  <c r="V66" i="5"/>
  <c r="V50" i="5"/>
  <c r="X50" i="5" l="1"/>
  <c r="Z50" i="5"/>
  <c r="X8" i="5"/>
  <c r="Z8" i="5"/>
  <c r="Z66" i="5"/>
  <c r="X66" i="5"/>
  <c r="V6" i="5"/>
  <c r="V5" i="5"/>
  <c r="V64" i="5"/>
  <c r="V51" i="5"/>
  <c r="V53" i="5"/>
  <c r="V52" i="5"/>
  <c r="V49" i="5"/>
  <c r="V60" i="5"/>
  <c r="V55" i="5"/>
  <c r="V45" i="5"/>
  <c r="V40" i="5"/>
  <c r="V35" i="5"/>
  <c r="V30" i="5"/>
  <c r="V25" i="5"/>
  <c r="V20" i="5"/>
  <c r="V15" i="5"/>
  <c r="V10" i="5"/>
  <c r="X10" i="5" l="1"/>
  <c r="Z10" i="5"/>
  <c r="X20" i="5"/>
  <c r="Z20" i="5"/>
  <c r="X30" i="5"/>
  <c r="Z30" i="5"/>
  <c r="X55" i="5"/>
  <c r="Z55" i="5"/>
  <c r="X49" i="5"/>
  <c r="Z49" i="5"/>
  <c r="X53" i="5"/>
  <c r="Z53" i="5"/>
  <c r="Z64" i="5"/>
  <c r="X64" i="5"/>
  <c r="X6" i="5"/>
  <c r="Z6" i="5"/>
  <c r="X15" i="5"/>
  <c r="Z15" i="5"/>
  <c r="X25" i="5"/>
  <c r="Z25" i="5"/>
  <c r="Z35" i="5"/>
  <c r="X35" i="5"/>
  <c r="Z45" i="5"/>
  <c r="X45" i="5"/>
  <c r="X60" i="5"/>
  <c r="Z60" i="5"/>
  <c r="X52" i="5"/>
  <c r="Z52" i="5"/>
  <c r="X51" i="5"/>
  <c r="Z51" i="5"/>
  <c r="Z5" i="5"/>
  <c r="X5" i="5"/>
  <c r="Z40" i="5"/>
  <c r="X40" i="5"/>
  <c r="V24" i="5"/>
  <c r="V28" i="5"/>
  <c r="V27" i="5"/>
  <c r="V26" i="5"/>
  <c r="V31" i="5"/>
  <c r="V33" i="5"/>
  <c r="V32" i="5"/>
  <c r="V29" i="5"/>
  <c r="V19" i="5"/>
  <c r="V21" i="5"/>
  <c r="V23" i="5"/>
  <c r="V22" i="5"/>
  <c r="V43" i="5"/>
  <c r="V41" i="5"/>
  <c r="V42" i="5"/>
  <c r="V39" i="5"/>
  <c r="V44" i="5"/>
  <c r="V46" i="5"/>
  <c r="V48" i="5"/>
  <c r="V47" i="5"/>
  <c r="V9" i="5"/>
  <c r="V12" i="5"/>
  <c r="V11" i="5"/>
  <c r="V13" i="5"/>
  <c r="V56" i="5"/>
  <c r="V58" i="5"/>
  <c r="V57" i="5"/>
  <c r="V54" i="5"/>
  <c r="V14" i="5"/>
  <c r="V17" i="5"/>
  <c r="V18" i="5"/>
  <c r="V16" i="5"/>
  <c r="V37" i="5"/>
  <c r="V34" i="5"/>
  <c r="V36" i="5"/>
  <c r="V38" i="5"/>
  <c r="V62" i="5"/>
  <c r="V59" i="5"/>
  <c r="V61" i="5"/>
  <c r="X59" i="5" l="1"/>
  <c r="Z59" i="5"/>
  <c r="Z34" i="5"/>
  <c r="X34" i="5"/>
  <c r="X16" i="5"/>
  <c r="Z16" i="5"/>
  <c r="X54" i="5"/>
  <c r="Z54" i="5"/>
  <c r="X58" i="5"/>
  <c r="Z58" i="5"/>
  <c r="X13" i="5"/>
  <c r="Z13" i="5"/>
  <c r="X47" i="5"/>
  <c r="Z47" i="5"/>
  <c r="Z46" i="5"/>
  <c r="X46" i="5"/>
  <c r="Z39" i="5"/>
  <c r="X39" i="5"/>
  <c r="X41" i="5"/>
  <c r="Z41" i="5"/>
  <c r="X22" i="5"/>
  <c r="Z22" i="5"/>
  <c r="X29" i="5"/>
  <c r="Z29" i="5"/>
  <c r="X33" i="5"/>
  <c r="Z33" i="5"/>
  <c r="X26" i="5"/>
  <c r="Z26" i="5"/>
  <c r="X28" i="5"/>
  <c r="Z28" i="5"/>
  <c r="X61" i="5"/>
  <c r="Z61" i="5"/>
  <c r="X62" i="5"/>
  <c r="Z62" i="5"/>
  <c r="Z36" i="5"/>
  <c r="X36" i="5"/>
  <c r="Z37" i="5"/>
  <c r="X37" i="5"/>
  <c r="X18" i="5"/>
  <c r="Z18" i="5"/>
  <c r="X14" i="5"/>
  <c r="Z14" i="5"/>
  <c r="X57" i="5"/>
  <c r="Z57" i="5"/>
  <c r="X56" i="5"/>
  <c r="Z56" i="5"/>
  <c r="X11" i="5"/>
  <c r="Z11" i="5"/>
  <c r="X9" i="5"/>
  <c r="Z9" i="5"/>
  <c r="X48" i="5"/>
  <c r="Z48" i="5"/>
  <c r="Z44" i="5"/>
  <c r="X44" i="5"/>
  <c r="X42" i="5"/>
  <c r="Z42" i="5"/>
  <c r="X43" i="5"/>
  <c r="Z43" i="5"/>
  <c r="X23" i="5"/>
  <c r="Z23" i="5"/>
  <c r="X19" i="5"/>
  <c r="Z19" i="5"/>
  <c r="X32" i="5"/>
  <c r="Z32" i="5"/>
  <c r="X31" i="5"/>
  <c r="Z31" i="5"/>
  <c r="X27" i="5"/>
  <c r="Z27" i="5"/>
  <c r="X24" i="5"/>
  <c r="Z24" i="5"/>
  <c r="Z38" i="5"/>
  <c r="X38" i="5"/>
  <c r="X17" i="5"/>
  <c r="Z17" i="5"/>
  <c r="X12" i="5"/>
  <c r="Z12" i="5"/>
  <c r="X21" i="5"/>
  <c r="Z21" i="5"/>
  <c r="V68" i="5"/>
  <c r="Z68" i="5" l="1"/>
  <c r="X68" i="5"/>
  <c r="C14" i="5" l="1"/>
  <c r="C15" i="5" s="1"/>
</calcChain>
</file>

<file path=xl/sharedStrings.xml><?xml version="1.0" encoding="utf-8"?>
<sst xmlns="http://schemas.openxmlformats.org/spreadsheetml/2006/main" count="40" uniqueCount="40">
  <si>
    <t>Gegevens inschrijver</t>
  </si>
  <si>
    <t>Naam onderneming</t>
  </si>
  <si>
    <t xml:space="preserve">Adres </t>
  </si>
  <si>
    <t xml:space="preserve">Postcode en plaats </t>
  </si>
  <si>
    <t xml:space="preserve">KvK-nummer </t>
  </si>
  <si>
    <t>Totaal</t>
  </si>
  <si>
    <t>Artikel</t>
  </si>
  <si>
    <t>= invulveld</t>
  </si>
  <si>
    <t>Sub totaal</t>
  </si>
  <si>
    <t>Weging</t>
  </si>
  <si>
    <t>Catalogusprijs 
per stuk 
excl. btw</t>
  </si>
  <si>
    <t>MAX (Ondergrens)</t>
  </si>
  <si>
    <t>MIN (Bovengrens)</t>
  </si>
  <si>
    <t>Bandbreedte punten totaal prijs (P)</t>
  </si>
  <si>
    <t>Score in punten</t>
  </si>
  <si>
    <t xml:space="preserve">Totaalprijs (P) </t>
  </si>
  <si>
    <r>
      <t xml:space="preserve">Bij het juist invullen van de gegevens verschijnt in het groen de uiteindelijke totaalprijs. De totaalprijs (P) dient als input voor de formule in paragraaf 4.1 van het Beschrijvend document. De totaalprijs wordt afgerond op twee (2) cijfers achter de komma. </t>
    </r>
    <r>
      <rPr>
        <sz val="9"/>
        <color rgb="FF00194C"/>
        <rFont val="Verdana"/>
        <family val="2"/>
      </rPr>
      <t>U dient dan ook bij ieder tarief tot twee (2) cijfers achter de komma in te vullen, het invullen van meer cijfers achter de komma is niet toegestaan.</t>
    </r>
  </si>
  <si>
    <t>Bestel eenheid stuks vanaf 
aantal</t>
  </si>
  <si>
    <t>Catalogusprijs (feestdagen) attenties</t>
  </si>
  <si>
    <t xml:space="preserve">De prijzen van de (feestdagen)attenties worden beoordeeld aan de hand van een top 13 artikelen, samengesteld door de aanbestedende dienst. In de tabel rechts wordt gevraagd om een prijs per artikel te offreren op basis van een besteleenheid in stuk, waarbij de aantallen gelden vanaf 1, 10, 25, 50 en 75 stuk(s) die de aanbestedende dienst regelmatig verwacht af te nemen. De representatieartikelen kennen geen minimale afnamehoeveelheid.
</t>
  </si>
  <si>
    <t>Totaal 
(excl. btw, excl. verzendtarief)</t>
  </si>
  <si>
    <t>Bijlage B - Prijzenblad - Aanbesteding Representatieartikelen, kenmerk IUC25-711</t>
  </si>
  <si>
    <r>
      <t xml:space="preserve">Geboortepakket unisex
</t>
    </r>
    <r>
      <rPr>
        <sz val="9"/>
        <rFont val="Verdana"/>
        <family val="2"/>
      </rPr>
      <t>Verpakking: duurzame geschenkverpakking
Materiaal: Biologisch of BCI katoen(wasbaar)
Inhoud: wenskaart, slabje, boekje, knuffel, sokjes en rammelaar
Speelgoed: Houten roll-rammelaar - 8 cm
Wasbaar op 30 graden (knuffel en tuttle)
Geschikt vanaf de geboorte</t>
    </r>
  </si>
  <si>
    <r>
      <rPr>
        <b/>
        <sz val="9"/>
        <rFont val="Verdana"/>
        <family val="2"/>
      </rPr>
      <t>Luxe gevouwen wenskaart met enveloppe</t>
    </r>
    <r>
      <rPr>
        <sz val="9"/>
        <rFont val="Verdana"/>
        <family val="2"/>
      </rPr>
      <t xml:space="preserve"> 
Afmeting: 17 x 12 cm.
Soorten: geboorte zoon/dochter, verjaardag, in 
              verwachting, huwelijk, condoleance, nieuwe 
              woning, jubileum, welkom etc. 
</t>
    </r>
  </si>
  <si>
    <t>Verzendtarief levering huisadres per adres excl. btw</t>
  </si>
  <si>
    <t>Totaal huisadreslevering</t>
  </si>
  <si>
    <t>Verzendtarief totale levering aan één adres excl. btw</t>
  </si>
  <si>
    <t>Totaal levering één adres</t>
  </si>
  <si>
    <t>Pagina 2 van 2</t>
  </si>
  <si>
    <r>
      <rPr>
        <b/>
        <sz val="9"/>
        <rFont val="Verdana"/>
        <family val="2"/>
      </rPr>
      <t>Unisex huidverzorging geschenkset</t>
    </r>
    <r>
      <rPr>
        <sz val="9"/>
        <rFont val="Verdana"/>
        <family val="2"/>
      </rPr>
      <t xml:space="preserve"> 
Verpakking: duurzame geschenkverpakking
Gewicht: maximaal 0,5 kilo
Inhoud:  foaming showergel 200ml, bodyscrub 125ml, 
             bodycream 100ml en parfum 15ml </t>
    </r>
  </si>
  <si>
    <r>
      <rPr>
        <b/>
        <sz val="9"/>
        <rFont val="Verdana"/>
        <family val="2"/>
      </rPr>
      <t xml:space="preserve">Borrelpakket alcoholvrij
</t>
    </r>
    <r>
      <rPr>
        <sz val="9"/>
        <rFont val="Verdana"/>
        <family val="2"/>
      </rPr>
      <t>Verpakking: duurzame verpakking
Inhoud: chips, nootjes, bites en alcoholvrije 
             drank. 
Keuze uit: alcoholvrije drank(jes) tot maximum van 750ml.</t>
    </r>
  </si>
  <si>
    <r>
      <rPr>
        <b/>
        <sz val="9"/>
        <rFont val="Verdana"/>
        <family val="2"/>
      </rPr>
      <t>Bonbons, handgemaakt</t>
    </r>
    <r>
      <rPr>
        <sz val="9"/>
        <rFont val="Verdana"/>
        <family val="2"/>
      </rPr>
      <t xml:space="preserve">
Verpakking: duurzaam beschermd verpakt
Gewicht: 250 gram 
Inhoud: roomfondant in diverse chocolade smaken.</t>
    </r>
  </si>
  <si>
    <r>
      <rPr>
        <b/>
        <sz val="9"/>
        <rFont val="Verdana"/>
        <family val="2"/>
      </rPr>
      <t>Bonbons, handgemaakt</t>
    </r>
    <r>
      <rPr>
        <sz val="9"/>
        <rFont val="Verdana"/>
        <family val="2"/>
      </rPr>
      <t xml:space="preserve">
Verpakking: duurzaam beschermd verpakt  
Gewicht: 500 gram 
Inhoud: roomfondant in diverse chocolade smaken</t>
    </r>
  </si>
  <si>
    <r>
      <rPr>
        <b/>
        <sz val="9"/>
        <rFont val="Verdana"/>
        <family val="2"/>
      </rPr>
      <t>Chocolade Truffels</t>
    </r>
    <r>
      <rPr>
        <sz val="9"/>
        <rFont val="Verdana"/>
        <family val="2"/>
      </rPr>
      <t xml:space="preserve">
Verpakking: duurzaam beschermd verpakt  
Gewicht: 250 gram 
Inhoud:  diverse chocolade smaken</t>
    </r>
  </si>
  <si>
    <r>
      <rPr>
        <b/>
        <sz val="9"/>
        <rFont val="Verdana"/>
        <family val="2"/>
      </rPr>
      <t xml:space="preserve">Borrelpakket bier
</t>
    </r>
    <r>
      <rPr>
        <sz val="9"/>
        <rFont val="Verdana"/>
        <family val="2"/>
      </rPr>
      <t>Verpakking: duurzame geschenkverpakking
Inhoud: chips, nootjes, bites en  bier. 
Keuze uit: tenminste 3 biersoorten van 3 x 33cl.</t>
    </r>
  </si>
  <si>
    <r>
      <rPr>
        <b/>
        <sz val="9"/>
        <rFont val="Verdana"/>
        <family val="2"/>
      </rPr>
      <t xml:space="preserve">Borrelpakket wijn
</t>
    </r>
    <r>
      <rPr>
        <sz val="9"/>
        <rFont val="Verdana"/>
        <family val="2"/>
      </rPr>
      <t>Verpakking: duurzame geschenkverpakking
Inhoud: chips, nootjes, bites en wijn. 
Keuze uit: tenminste 1 wijnsoort van 750ml.</t>
    </r>
  </si>
  <si>
    <r>
      <rPr>
        <b/>
        <sz val="9"/>
        <rFont val="Verdana"/>
        <family val="2"/>
      </rPr>
      <t>Paaseitjes assortiment</t>
    </r>
    <r>
      <rPr>
        <sz val="9"/>
        <rFont val="Verdana"/>
        <family val="2"/>
      </rPr>
      <t xml:space="preserve">
Verpakking: duurzaam 
Gewicht 100 gram
Smaken: puur, wit, melk </t>
    </r>
  </si>
  <si>
    <r>
      <rPr>
        <b/>
        <sz val="9"/>
        <rFont val="Verdana"/>
        <family val="2"/>
      </rPr>
      <t>Chocoladeletter</t>
    </r>
    <r>
      <rPr>
        <sz val="9"/>
        <rFont val="Verdana"/>
        <family val="2"/>
      </rPr>
      <t xml:space="preserve">
Verpakking: duurzaam
Gewicht: 200 gram. 
Smaak :melk, wit en puur.
Beschikbaar in letters A-Z.</t>
    </r>
  </si>
  <si>
    <r>
      <rPr>
        <b/>
        <sz val="9"/>
        <rFont val="Verdana"/>
        <family val="2"/>
      </rPr>
      <t xml:space="preserve">Fairtrade chocoladereep 
</t>
    </r>
    <r>
      <rPr>
        <sz val="9"/>
        <rFont val="Verdana"/>
        <family val="2"/>
      </rPr>
      <t xml:space="preserve">Verpakking: duurzaam </t>
    </r>
    <r>
      <rPr>
        <b/>
        <sz val="9"/>
        <rFont val="Verdana"/>
        <family val="2"/>
      </rPr>
      <t xml:space="preserve">
</t>
    </r>
    <r>
      <rPr>
        <sz val="9"/>
        <rFont val="Verdana"/>
        <family val="2"/>
      </rPr>
      <t>Gewicht: 180 gram
Smaak: melk, wit en puur.</t>
    </r>
  </si>
  <si>
    <r>
      <rPr>
        <b/>
        <sz val="9"/>
        <rFont val="Verdana"/>
        <family val="2"/>
      </rPr>
      <t>Fairtrade chocolade uitdeelverpakking</t>
    </r>
    <r>
      <rPr>
        <sz val="9"/>
        <rFont val="Verdana"/>
        <family val="2"/>
      </rPr>
      <t xml:space="preserve">
Verpakking: duurzaam, per stuk verpakt
Gewicht: 900 gram
Smaken: diverse chocolade variaties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</si>
</sst>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0.00_-;_-* #,##0.00\-;_-* &quot;-&quot;??_-;_-@_-"/>
    <numFmt numFmtId="165" formatCode="&quot;€&quot;\ #,##0.00"/>
    <numFmt numFmtId="166" formatCode="_ * #,##0.0_ ;_ * \-#,##0.0_ ;_ * &quot;-&quot;??_ ;_ @_ "/>
    <numFmt numFmtId="167" formatCode="#,##0.0_ ;\-#,##0.0\ "/>
    <numFmt numFmtId="168" formatCode="0.0"/>
  </numFmts>
  <fonts count="16"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10"/>
      <color theme="1"/>
      <name val="Arial"/>
      <family val="2"/>
    </font>
    <font>
      <b/>
      <sz val="10"/>
      <color indexed="9"/>
      <name val="Arial"/>
      <family val="2"/>
    </font>
    <font>
      <sz val="10"/>
      <color indexed="9"/>
      <name val="Arial"/>
      <family val="2"/>
    </font>
    <font>
      <sz val="9"/>
      <name val="Verdana"/>
      <family val="2"/>
    </font>
    <font>
      <b/>
      <sz val="9"/>
      <name val="Verdana"/>
      <family val="2"/>
    </font>
    <font>
      <b/>
      <sz val="9"/>
      <color theme="0"/>
      <name val="Verdana"/>
      <family val="2"/>
    </font>
    <font>
      <sz val="9"/>
      <color theme="1"/>
      <name val="Verdana"/>
      <family val="2"/>
    </font>
    <font>
      <sz val="9"/>
      <color theme="0"/>
      <name val="Verdana"/>
      <family val="2"/>
    </font>
    <font>
      <b/>
      <sz val="11"/>
      <color indexed="9"/>
      <name val="Verdana"/>
      <family val="2"/>
    </font>
    <font>
      <sz val="9"/>
      <color rgb="FF000000"/>
      <name val="Verdana"/>
      <family val="2"/>
    </font>
    <font>
      <b/>
      <sz val="9"/>
      <color theme="1"/>
      <name val="Verdana"/>
      <family val="2"/>
    </font>
    <font>
      <sz val="9"/>
      <color rgb="FF00194C"/>
      <name val="Verdana"/>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1D2C4F"/>
        <bgColor indexed="64"/>
      </patternFill>
    </fill>
    <fill>
      <patternFill patternType="solid">
        <fgColor rgb="FFFAD961"/>
        <bgColor indexed="64"/>
      </patternFill>
    </fill>
    <fill>
      <patternFill patternType="solid">
        <fgColor theme="5"/>
        <bgColor indexed="64"/>
      </patternFill>
    </fill>
    <fill>
      <patternFill patternType="solid">
        <fgColor theme="9"/>
        <bgColor indexed="64"/>
      </patternFill>
    </fill>
    <fill>
      <patternFill patternType="solid">
        <fgColor rgb="FF00194C"/>
        <bgColor indexed="64"/>
      </patternFill>
    </fill>
    <fill>
      <patternFill patternType="solid">
        <fgColor rgb="FFFFFF00"/>
        <bgColor indexed="64"/>
      </patternFill>
    </fill>
    <fill>
      <patternFill patternType="solid">
        <fgColor rgb="FF00206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s>
  <cellStyleXfs count="6">
    <xf numFmtId="0" fontId="0" fillId="0" borderId="0"/>
    <xf numFmtId="164" fontId="1" fillId="0" borderId="0" applyFont="0" applyFill="0" applyBorder="0" applyAlignment="0" applyProtection="0"/>
    <xf numFmtId="0" fontId="2"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165">
    <xf numFmtId="0" fontId="0" fillId="0" borderId="0" xfId="0"/>
    <xf numFmtId="0" fontId="5" fillId="3" borderId="0" xfId="0" applyFont="1" applyFill="1" applyProtection="1">
      <protection hidden="1"/>
    </xf>
    <xf numFmtId="0" fontId="6" fillId="3" borderId="0" xfId="0" applyFont="1" applyFill="1" applyProtection="1">
      <protection hidden="1"/>
    </xf>
    <xf numFmtId="0" fontId="4" fillId="2" borderId="0" xfId="0" quotePrefix="1" applyFont="1" applyFill="1" applyProtection="1">
      <protection hidden="1"/>
    </xf>
    <xf numFmtId="0" fontId="4" fillId="6" borderId="1" xfId="0" applyFont="1" applyFill="1" applyBorder="1" applyProtection="1">
      <protection hidden="1"/>
    </xf>
    <xf numFmtId="0" fontId="7" fillId="2" borderId="0" xfId="0" applyFont="1" applyFill="1" applyProtection="1">
      <protection hidden="1"/>
    </xf>
    <xf numFmtId="0" fontId="7" fillId="2" borderId="10" xfId="0" applyFont="1" applyFill="1" applyBorder="1" applyProtection="1">
      <protection hidden="1"/>
    </xf>
    <xf numFmtId="0" fontId="7" fillId="2" borderId="9" xfId="0" applyFont="1" applyFill="1" applyBorder="1" applyProtection="1">
      <protection hidden="1"/>
    </xf>
    <xf numFmtId="44" fontId="7" fillId="2" borderId="0" xfId="3" applyFont="1" applyFill="1" applyBorder="1" applyProtection="1">
      <protection hidden="1"/>
    </xf>
    <xf numFmtId="0" fontId="10" fillId="3" borderId="0" xfId="0" applyFont="1" applyFill="1"/>
    <xf numFmtId="0" fontId="7" fillId="2" borderId="9" xfId="0" applyFont="1" applyFill="1" applyBorder="1" applyAlignment="1" applyProtection="1">
      <alignment vertical="top" wrapText="1"/>
      <protection hidden="1"/>
    </xf>
    <xf numFmtId="0" fontId="7" fillId="2" borderId="0" xfId="0" applyFont="1" applyFill="1" applyAlignment="1" applyProtection="1">
      <alignment vertical="top" wrapText="1"/>
      <protection hidden="1"/>
    </xf>
    <xf numFmtId="0" fontId="7" fillId="2" borderId="11" xfId="0" applyFont="1" applyFill="1" applyBorder="1" applyAlignment="1" applyProtection="1">
      <alignment vertical="top" wrapText="1"/>
      <protection hidden="1"/>
    </xf>
    <xf numFmtId="0" fontId="7" fillId="2" borderId="8" xfId="0" applyFont="1" applyFill="1" applyBorder="1" applyAlignment="1" applyProtection="1">
      <alignment vertical="top" wrapText="1"/>
      <protection hidden="1"/>
    </xf>
    <xf numFmtId="165" fontId="11" fillId="2" borderId="8" xfId="0" applyNumberFormat="1" applyFont="1" applyFill="1" applyBorder="1" applyAlignment="1" applyProtection="1">
      <alignment vertical="center" wrapText="1"/>
      <protection hidden="1"/>
    </xf>
    <xf numFmtId="0" fontId="12" fillId="2" borderId="9" xfId="0" applyFont="1" applyFill="1" applyBorder="1" applyAlignment="1" applyProtection="1">
      <alignment horizontal="left" vertical="center"/>
      <protection hidden="1"/>
    </xf>
    <xf numFmtId="0" fontId="12" fillId="2" borderId="0" xfId="0" applyFont="1" applyFill="1" applyAlignment="1" applyProtection="1">
      <alignment horizontal="left" vertical="center"/>
      <protection hidden="1"/>
    </xf>
    <xf numFmtId="0" fontId="5" fillId="2" borderId="0" xfId="0" applyFont="1" applyFill="1" applyProtection="1">
      <protection hidden="1"/>
    </xf>
    <xf numFmtId="0" fontId="6" fillId="2" borderId="0" xfId="0" applyFont="1" applyFill="1" applyProtection="1">
      <protection hidden="1"/>
    </xf>
    <xf numFmtId="0" fontId="12" fillId="3" borderId="15" xfId="0" applyFont="1" applyFill="1" applyBorder="1" applyAlignment="1" applyProtection="1">
      <alignment horizontal="left" vertical="center"/>
      <protection hidden="1"/>
    </xf>
    <xf numFmtId="0" fontId="7" fillId="2" borderId="1" xfId="0" applyFont="1" applyFill="1" applyBorder="1" applyAlignment="1" applyProtection="1">
      <alignment horizontal="right" vertical="center" wrapText="1"/>
      <protection hidden="1"/>
    </xf>
    <xf numFmtId="0" fontId="7" fillId="2" borderId="0" xfId="0" applyFont="1" applyFill="1" applyAlignment="1" applyProtection="1">
      <alignment horizontal="right" vertical="center" wrapText="1"/>
      <protection hidden="1"/>
    </xf>
    <xf numFmtId="0" fontId="7" fillId="2" borderId="8" xfId="0" applyFont="1" applyFill="1" applyBorder="1" applyAlignment="1" applyProtection="1">
      <alignment horizontal="right" vertical="center" wrapText="1"/>
      <protection hidden="1"/>
    </xf>
    <xf numFmtId="0" fontId="10" fillId="3" borderId="0" xfId="0" applyFont="1" applyFill="1" applyAlignment="1">
      <alignment horizontal="right"/>
    </xf>
    <xf numFmtId="0" fontId="9" fillId="9" borderId="1" xfId="0" applyFont="1" applyFill="1" applyBorder="1" applyAlignment="1" applyProtection="1">
      <alignment horizontal="right" vertical="center" wrapText="1"/>
      <protection hidden="1"/>
    </xf>
    <xf numFmtId="0" fontId="9" fillId="9" borderId="1" xfId="0" applyFont="1" applyFill="1" applyBorder="1" applyAlignment="1" applyProtection="1">
      <alignment horizontal="center" vertical="center" wrapText="1"/>
      <protection hidden="1"/>
    </xf>
    <xf numFmtId="0" fontId="9" fillId="9" borderId="1" xfId="0" applyFont="1" applyFill="1" applyBorder="1" applyAlignment="1" applyProtection="1">
      <alignment horizontal="center" vertical="center"/>
      <protection hidden="1"/>
    </xf>
    <xf numFmtId="0" fontId="12" fillId="5" borderId="9" xfId="0" applyFont="1" applyFill="1" applyBorder="1" applyAlignment="1" applyProtection="1">
      <alignment vertical="center"/>
      <protection hidden="1"/>
    </xf>
    <xf numFmtId="0" fontId="12" fillId="5" borderId="0" xfId="0" applyFont="1" applyFill="1" applyAlignment="1" applyProtection="1">
      <alignment vertical="center"/>
      <protection hidden="1"/>
    </xf>
    <xf numFmtId="0" fontId="7" fillId="2" borderId="8" xfId="0" applyFont="1" applyFill="1" applyBorder="1" applyProtection="1">
      <protection hidden="1"/>
    </xf>
    <xf numFmtId="44" fontId="7" fillId="2" borderId="1" xfId="3" applyFont="1" applyFill="1" applyBorder="1" applyAlignment="1" applyProtection="1">
      <alignment vertical="center"/>
      <protection hidden="1"/>
    </xf>
    <xf numFmtId="9" fontId="12" fillId="5" borderId="0" xfId="4" applyFont="1" applyFill="1" applyBorder="1" applyAlignment="1" applyProtection="1">
      <alignment vertical="center"/>
      <protection hidden="1"/>
    </xf>
    <xf numFmtId="9" fontId="9" fillId="9" borderId="1" xfId="4" applyFont="1" applyFill="1" applyBorder="1" applyAlignment="1" applyProtection="1">
      <alignment horizontal="center" vertical="center"/>
      <protection hidden="1"/>
    </xf>
    <xf numFmtId="9" fontId="10" fillId="3" borderId="0" xfId="4" applyFont="1" applyFill="1"/>
    <xf numFmtId="0" fontId="9" fillId="11" borderId="0" xfId="0" applyFont="1" applyFill="1" applyAlignment="1">
      <alignment vertical="center"/>
    </xf>
    <xf numFmtId="0" fontId="13" fillId="0" borderId="9"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9" fillId="11" borderId="9" xfId="0" applyFont="1" applyFill="1" applyBorder="1" applyAlignment="1">
      <alignment vertical="center"/>
    </xf>
    <xf numFmtId="0" fontId="9" fillId="11" borderId="10" xfId="0" applyFont="1" applyFill="1" applyBorder="1" applyAlignment="1">
      <alignment vertical="center"/>
    </xf>
    <xf numFmtId="44" fontId="7" fillId="2" borderId="19" xfId="3" applyFont="1" applyFill="1" applyBorder="1" applyAlignment="1" applyProtection="1">
      <alignment vertical="center"/>
      <protection hidden="1"/>
    </xf>
    <xf numFmtId="44" fontId="7" fillId="2" borderId="26" xfId="3" applyFont="1" applyFill="1" applyBorder="1" applyAlignment="1" applyProtection="1">
      <alignment vertical="center"/>
      <protection hidden="1"/>
    </xf>
    <xf numFmtId="0" fontId="7" fillId="0" borderId="1" xfId="0" applyFont="1" applyBorder="1" applyAlignment="1" applyProtection="1">
      <alignment horizontal="right" vertical="center" wrapText="1"/>
      <protection hidden="1"/>
    </xf>
    <xf numFmtId="0" fontId="7" fillId="0" borderId="19" xfId="0" applyFont="1" applyBorder="1" applyAlignment="1" applyProtection="1">
      <alignment horizontal="right" vertical="center" wrapText="1"/>
      <protection hidden="1"/>
    </xf>
    <xf numFmtId="9" fontId="7" fillId="0" borderId="1" xfId="4" applyFont="1" applyFill="1" applyBorder="1" applyAlignment="1" applyProtection="1">
      <alignment vertical="center"/>
      <protection hidden="1"/>
    </xf>
    <xf numFmtId="9" fontId="7" fillId="0" borderId="19" xfId="4" applyFont="1" applyFill="1" applyBorder="1" applyAlignment="1" applyProtection="1">
      <alignment vertical="center"/>
      <protection hidden="1"/>
    </xf>
    <xf numFmtId="44" fontId="7" fillId="0" borderId="1" xfId="3" applyFont="1" applyFill="1" applyBorder="1" applyAlignment="1" applyProtection="1">
      <alignment vertical="center"/>
      <protection hidden="1"/>
    </xf>
    <xf numFmtId="44" fontId="7" fillId="0" borderId="19" xfId="3" applyFont="1" applyFill="1" applyBorder="1" applyAlignment="1" applyProtection="1">
      <alignment vertical="center"/>
      <protection hidden="1"/>
    </xf>
    <xf numFmtId="44" fontId="7" fillId="0" borderId="26" xfId="3" applyFont="1" applyFill="1" applyBorder="1" applyAlignment="1" applyProtection="1">
      <alignment vertical="center"/>
      <protection hidden="1"/>
    </xf>
    <xf numFmtId="44" fontId="8" fillId="7" borderId="14" xfId="3" applyFont="1" applyFill="1" applyBorder="1" applyAlignment="1" applyProtection="1">
      <protection hidden="1"/>
    </xf>
    <xf numFmtId="166" fontId="14" fillId="0" borderId="0" xfId="5" applyNumberFormat="1" applyFont="1" applyFill="1" applyBorder="1" applyProtection="1"/>
    <xf numFmtId="167" fontId="14" fillId="0" borderId="8" xfId="5" applyNumberFormat="1" applyFont="1" applyFill="1" applyBorder="1" applyProtection="1"/>
    <xf numFmtId="9" fontId="8" fillId="0" borderId="14" xfId="4" applyFont="1" applyFill="1" applyBorder="1" applyAlignment="1" applyProtection="1">
      <protection hidden="1"/>
    </xf>
    <xf numFmtId="0" fontId="8" fillId="2" borderId="13" xfId="0" applyFont="1" applyFill="1" applyBorder="1" applyAlignment="1" applyProtection="1">
      <alignment horizontal="center"/>
      <protection hidden="1"/>
    </xf>
    <xf numFmtId="0" fontId="12" fillId="5" borderId="10" xfId="0" applyFont="1" applyFill="1" applyBorder="1" applyAlignment="1" applyProtection="1">
      <alignment vertical="center"/>
      <protection hidden="1"/>
    </xf>
    <xf numFmtId="165" fontId="8" fillId="0" borderId="14" xfId="0" applyNumberFormat="1" applyFont="1" applyBorder="1" applyProtection="1">
      <protection hidden="1"/>
    </xf>
    <xf numFmtId="44" fontId="8" fillId="7" borderId="28" xfId="3" applyFont="1" applyFill="1" applyBorder="1" applyAlignment="1" applyProtection="1">
      <protection hidden="1"/>
    </xf>
    <xf numFmtId="165" fontId="8" fillId="0" borderId="28" xfId="0" applyNumberFormat="1" applyFont="1" applyBorder="1" applyProtection="1">
      <protection hidden="1"/>
    </xf>
    <xf numFmtId="0" fontId="7" fillId="2" borderId="12" xfId="0" applyFont="1" applyFill="1" applyBorder="1" applyProtection="1">
      <protection hidden="1"/>
    </xf>
    <xf numFmtId="9" fontId="7" fillId="0" borderId="29" xfId="4" applyFont="1" applyFill="1" applyBorder="1" applyAlignment="1" applyProtection="1">
      <alignment vertical="center"/>
      <protection hidden="1"/>
    </xf>
    <xf numFmtId="44" fontId="7" fillId="0" borderId="29" xfId="3" applyFont="1" applyFill="1" applyBorder="1" applyAlignment="1" applyProtection="1">
      <alignment vertical="center"/>
      <protection hidden="1"/>
    </xf>
    <xf numFmtId="44" fontId="7" fillId="2" borderId="29" xfId="3" applyFont="1" applyFill="1" applyBorder="1" applyAlignment="1" applyProtection="1">
      <alignment vertical="center"/>
      <protection hidden="1"/>
    </xf>
    <xf numFmtId="0" fontId="7" fillId="4" borderId="2" xfId="0" applyFont="1" applyFill="1" applyBorder="1" applyAlignment="1" applyProtection="1">
      <alignment horizontal="left" vertical="center"/>
      <protection hidden="1"/>
    </xf>
    <xf numFmtId="0" fontId="7" fillId="4" borderId="7" xfId="0" applyFont="1" applyFill="1" applyBorder="1" applyAlignment="1" applyProtection="1">
      <alignment horizontal="left" vertical="center"/>
      <protection hidden="1"/>
    </xf>
    <xf numFmtId="0" fontId="7" fillId="4" borderId="3" xfId="0" applyFont="1" applyFill="1" applyBorder="1" applyAlignment="1" applyProtection="1">
      <alignment horizontal="left" vertical="center"/>
      <protection hidden="1"/>
    </xf>
    <xf numFmtId="44" fontId="7" fillId="6" borderId="1" xfId="3" applyFont="1" applyFill="1" applyBorder="1" applyAlignment="1" applyProtection="1">
      <alignment horizontal="right" vertical="center" wrapText="1"/>
      <protection locked="0" hidden="1"/>
    </xf>
    <xf numFmtId="44" fontId="7" fillId="6" borderId="2" xfId="3" applyFont="1" applyFill="1" applyBorder="1" applyAlignment="1" applyProtection="1">
      <alignment horizontal="right" vertical="center" wrapText="1"/>
      <protection locked="0" hidden="1"/>
    </xf>
    <xf numFmtId="44" fontId="7" fillId="6" borderId="19" xfId="3" applyFont="1" applyFill="1" applyBorder="1" applyAlignment="1" applyProtection="1">
      <alignment horizontal="right" vertical="center" wrapText="1"/>
      <protection locked="0" hidden="1"/>
    </xf>
    <xf numFmtId="44" fontId="7" fillId="6" borderId="26" xfId="3" applyFont="1" applyFill="1" applyBorder="1" applyAlignment="1" applyProtection="1">
      <alignment horizontal="right" vertical="center" wrapText="1"/>
      <protection locked="0" hidden="1"/>
    </xf>
    <xf numFmtId="44" fontId="7" fillId="6" borderId="17" xfId="3" applyFont="1" applyFill="1" applyBorder="1" applyAlignment="1" applyProtection="1">
      <alignment horizontal="right" vertical="center" wrapText="1"/>
      <protection locked="0" hidden="1"/>
    </xf>
    <xf numFmtId="44" fontId="7" fillId="6" borderId="29" xfId="3" applyFont="1" applyFill="1" applyBorder="1" applyAlignment="1" applyProtection="1">
      <alignment horizontal="right" vertical="center" wrapText="1"/>
      <protection locked="0" hidden="1"/>
    </xf>
    <xf numFmtId="44" fontId="7" fillId="6" borderId="27" xfId="3" applyFont="1" applyFill="1" applyBorder="1" applyAlignment="1" applyProtection="1">
      <alignment horizontal="right" vertical="center" wrapText="1"/>
      <protection locked="0" hidden="1"/>
    </xf>
    <xf numFmtId="44" fontId="7" fillId="2" borderId="15" xfId="3" applyFont="1" applyFill="1" applyBorder="1" applyAlignment="1" applyProtection="1">
      <alignment horizontal="center" vertical="center"/>
      <protection hidden="1"/>
    </xf>
    <xf numFmtId="44" fontId="7" fillId="2" borderId="17" xfId="3" applyFont="1" applyFill="1" applyBorder="1" applyAlignment="1" applyProtection="1">
      <alignment horizontal="center" vertical="center"/>
      <protection hidden="1"/>
    </xf>
    <xf numFmtId="44" fontId="7" fillId="6" borderId="27" xfId="3" applyFont="1" applyFill="1" applyBorder="1" applyAlignment="1" applyProtection="1">
      <alignment horizontal="right" vertical="center" wrapText="1"/>
      <protection locked="0" hidden="1"/>
    </xf>
    <xf numFmtId="44" fontId="7" fillId="6" borderId="17" xfId="3" applyFont="1" applyFill="1" applyBorder="1" applyAlignment="1" applyProtection="1">
      <alignment horizontal="right" vertical="center" wrapText="1"/>
      <protection locked="0" hidden="1"/>
    </xf>
    <xf numFmtId="44" fontId="7" fillId="6" borderId="16" xfId="3" applyFont="1" applyFill="1" applyBorder="1" applyAlignment="1" applyProtection="1">
      <alignment horizontal="right" vertical="center" wrapText="1"/>
      <protection locked="0" hidden="1"/>
    </xf>
    <xf numFmtId="44" fontId="7" fillId="6" borderId="18" xfId="3" applyFont="1" applyFill="1" applyBorder="1" applyAlignment="1" applyProtection="1">
      <alignment horizontal="right" vertical="center" wrapText="1"/>
      <protection locked="0" hidden="1"/>
    </xf>
    <xf numFmtId="44" fontId="7" fillId="2" borderId="16" xfId="3" applyFont="1" applyFill="1" applyBorder="1" applyAlignment="1" applyProtection="1">
      <alignment horizontal="center" vertical="center"/>
      <protection hidden="1"/>
    </xf>
    <xf numFmtId="44" fontId="7" fillId="2" borderId="18" xfId="3" applyFont="1" applyFill="1" applyBorder="1" applyAlignment="1" applyProtection="1">
      <alignment horizontal="center" vertical="center"/>
      <protection hidden="1"/>
    </xf>
    <xf numFmtId="0" fontId="9" fillId="9" borderId="2" xfId="0" applyFont="1" applyFill="1" applyBorder="1" applyAlignment="1" applyProtection="1">
      <alignment horizontal="left" vertical="center"/>
      <protection hidden="1"/>
    </xf>
    <xf numFmtId="0" fontId="9" fillId="9" borderId="7" xfId="0" applyFont="1" applyFill="1" applyBorder="1" applyAlignment="1" applyProtection="1">
      <alignment horizontal="left" vertical="center"/>
      <protection hidden="1"/>
    </xf>
    <xf numFmtId="0" fontId="9" fillId="9" borderId="3" xfId="0" applyFont="1" applyFill="1" applyBorder="1" applyAlignment="1" applyProtection="1">
      <alignment horizontal="left" vertical="center"/>
      <protection hidden="1"/>
    </xf>
    <xf numFmtId="0" fontId="7" fillId="2" borderId="23" xfId="0" applyFont="1" applyFill="1" applyBorder="1" applyAlignment="1" applyProtection="1">
      <alignment horizontal="left" vertical="top" wrapText="1"/>
      <protection hidden="1"/>
    </xf>
    <xf numFmtId="0" fontId="7" fillId="2" borderId="24" xfId="0" applyFont="1" applyFill="1" applyBorder="1" applyAlignment="1" applyProtection="1">
      <alignment horizontal="left" vertical="top" wrapText="1"/>
      <protection hidden="1"/>
    </xf>
    <xf numFmtId="0" fontId="7" fillId="2" borderId="25" xfId="0" applyFont="1" applyFill="1" applyBorder="1" applyAlignment="1" applyProtection="1">
      <alignment horizontal="left" vertical="top" wrapText="1"/>
      <protection hidden="1"/>
    </xf>
    <xf numFmtId="0" fontId="7" fillId="2" borderId="9" xfId="0" applyFont="1" applyFill="1" applyBorder="1" applyAlignment="1" applyProtection="1">
      <alignment horizontal="left" vertical="top" wrapText="1"/>
      <protection hidden="1"/>
    </xf>
    <xf numFmtId="0" fontId="7" fillId="2" borderId="0" xfId="0" applyFont="1" applyFill="1" applyAlignment="1" applyProtection="1">
      <alignment horizontal="left" vertical="top" wrapText="1"/>
      <protection hidden="1"/>
    </xf>
    <xf numFmtId="0" fontId="7" fillId="2" borderId="10" xfId="0" applyFont="1" applyFill="1" applyBorder="1" applyAlignment="1" applyProtection="1">
      <alignment horizontal="left" vertical="top" wrapText="1"/>
      <protection hidden="1"/>
    </xf>
    <xf numFmtId="0" fontId="7" fillId="2" borderId="20" xfId="0" applyFont="1" applyFill="1" applyBorder="1" applyAlignment="1" applyProtection="1">
      <alignment horizontal="left" vertical="top" wrapText="1"/>
      <protection hidden="1"/>
    </xf>
    <xf numFmtId="0" fontId="7" fillId="2" borderId="21" xfId="0" applyFont="1" applyFill="1" applyBorder="1" applyAlignment="1" applyProtection="1">
      <alignment horizontal="left" vertical="top" wrapText="1"/>
      <protection hidden="1"/>
    </xf>
    <xf numFmtId="0" fontId="7" fillId="2" borderId="22" xfId="0" applyFont="1" applyFill="1" applyBorder="1" applyAlignment="1" applyProtection="1">
      <alignment horizontal="left" vertical="top" wrapText="1"/>
      <protection hidden="1"/>
    </xf>
    <xf numFmtId="0" fontId="9" fillId="5" borderId="2" xfId="0" applyFont="1" applyFill="1" applyBorder="1" applyAlignment="1" applyProtection="1">
      <alignment horizontal="left" vertical="center"/>
      <protection hidden="1"/>
    </xf>
    <xf numFmtId="0" fontId="9" fillId="5" borderId="7" xfId="0" applyFont="1" applyFill="1" applyBorder="1" applyAlignment="1" applyProtection="1">
      <alignment horizontal="left" vertical="center"/>
      <protection hidden="1"/>
    </xf>
    <xf numFmtId="0" fontId="9" fillId="5" borderId="3" xfId="0" applyFont="1" applyFill="1" applyBorder="1" applyAlignment="1" applyProtection="1">
      <alignment horizontal="left" vertical="center"/>
      <protection hidden="1"/>
    </xf>
    <xf numFmtId="0" fontId="7" fillId="4" borderId="2" xfId="0" applyFont="1" applyFill="1" applyBorder="1" applyAlignment="1" applyProtection="1">
      <alignment horizontal="left" vertical="center"/>
      <protection hidden="1"/>
    </xf>
    <xf numFmtId="0" fontId="7" fillId="4" borderId="7" xfId="0" applyFont="1" applyFill="1" applyBorder="1" applyAlignment="1" applyProtection="1">
      <alignment horizontal="left" vertical="center"/>
      <protection hidden="1"/>
    </xf>
    <xf numFmtId="0" fontId="7" fillId="4" borderId="3" xfId="0" applyFont="1" applyFill="1" applyBorder="1" applyAlignment="1" applyProtection="1">
      <alignment horizontal="left" vertical="center"/>
      <protection hidden="1"/>
    </xf>
    <xf numFmtId="49" fontId="10" fillId="6" borderId="2" xfId="0" applyNumberFormat="1" applyFont="1" applyFill="1" applyBorder="1" applyProtection="1">
      <protection locked="0" hidden="1"/>
    </xf>
    <xf numFmtId="49" fontId="10" fillId="6" borderId="7" xfId="0" applyNumberFormat="1" applyFont="1" applyFill="1" applyBorder="1" applyProtection="1">
      <protection locked="0" hidden="1"/>
    </xf>
    <xf numFmtId="49" fontId="10" fillId="6" borderId="3" xfId="0" applyNumberFormat="1" applyFont="1" applyFill="1" applyBorder="1" applyProtection="1">
      <protection locked="0" hidden="1"/>
    </xf>
    <xf numFmtId="49" fontId="10" fillId="6" borderId="2" xfId="0" applyNumberFormat="1" applyFont="1" applyFill="1" applyBorder="1" applyAlignment="1" applyProtection="1">
      <alignment horizontal="center"/>
      <protection locked="0" hidden="1"/>
    </xf>
    <xf numFmtId="49" fontId="10" fillId="6" borderId="7" xfId="0" applyNumberFormat="1" applyFont="1" applyFill="1" applyBorder="1" applyAlignment="1" applyProtection="1">
      <alignment horizontal="center"/>
      <protection locked="0" hidden="1"/>
    </xf>
    <xf numFmtId="49" fontId="10" fillId="6" borderId="3" xfId="0" applyNumberFormat="1" applyFont="1" applyFill="1" applyBorder="1" applyAlignment="1" applyProtection="1">
      <alignment horizontal="center"/>
      <protection locked="0" hidden="1"/>
    </xf>
    <xf numFmtId="0" fontId="8" fillId="0" borderId="0" xfId="0" applyFont="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0" fillId="0" borderId="9"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0" xfId="0" applyFont="1" applyBorder="1" applyAlignment="1" applyProtection="1">
      <alignment horizontal="left" vertical="center" wrapText="1"/>
      <protection hidden="1"/>
    </xf>
    <xf numFmtId="0" fontId="7" fillId="2" borderId="4" xfId="0" applyFont="1" applyFill="1" applyBorder="1" applyAlignment="1" applyProtection="1">
      <alignment horizontal="left" vertical="top" wrapText="1"/>
      <protection hidden="1"/>
    </xf>
    <xf numFmtId="0" fontId="7" fillId="2" borderId="5" xfId="0" applyFont="1" applyFill="1" applyBorder="1" applyAlignment="1" applyProtection="1">
      <alignment horizontal="left" vertical="top" wrapText="1"/>
      <protection hidden="1"/>
    </xf>
    <xf numFmtId="0" fontId="7" fillId="2" borderId="6" xfId="0" applyFont="1" applyFill="1" applyBorder="1" applyAlignment="1" applyProtection="1">
      <alignment horizontal="left" vertical="top" wrapText="1"/>
      <protection hidden="1"/>
    </xf>
    <xf numFmtId="0" fontId="12" fillId="2" borderId="11" xfId="0" applyFont="1" applyFill="1" applyBorder="1" applyAlignment="1" applyProtection="1">
      <alignment horizontal="center" vertical="center"/>
      <protection hidden="1"/>
    </xf>
    <xf numFmtId="0" fontId="12" fillId="2" borderId="8" xfId="0" applyFont="1" applyFill="1" applyBorder="1" applyAlignment="1" applyProtection="1">
      <alignment horizontal="center" vertical="center"/>
      <protection hidden="1"/>
    </xf>
    <xf numFmtId="44" fontId="7" fillId="2" borderId="15" xfId="3" applyFont="1" applyFill="1" applyBorder="1" applyAlignment="1" applyProtection="1">
      <alignment horizontal="right" vertical="center"/>
      <protection hidden="1"/>
    </xf>
    <xf numFmtId="44" fontId="7" fillId="2" borderId="17" xfId="3" applyFont="1" applyFill="1" applyBorder="1" applyAlignment="1" applyProtection="1">
      <alignment horizontal="right" vertical="center"/>
      <protection hidden="1"/>
    </xf>
    <xf numFmtId="44" fontId="7" fillId="2" borderId="16" xfId="3" applyFont="1" applyFill="1" applyBorder="1" applyAlignment="1" applyProtection="1">
      <alignment horizontal="right" vertical="center"/>
      <protection hidden="1"/>
    </xf>
    <xf numFmtId="44" fontId="7" fillId="2" borderId="18" xfId="3" applyFont="1" applyFill="1" applyBorder="1" applyAlignment="1" applyProtection="1">
      <alignment horizontal="right" vertical="center"/>
      <protection hidden="1"/>
    </xf>
    <xf numFmtId="9" fontId="7" fillId="0" borderId="15" xfId="4" applyFont="1" applyFill="1" applyBorder="1" applyAlignment="1" applyProtection="1">
      <alignment horizontal="right" vertical="center"/>
      <protection hidden="1"/>
    </xf>
    <xf numFmtId="9" fontId="7" fillId="0" borderId="17" xfId="4" applyFont="1" applyFill="1" applyBorder="1" applyAlignment="1" applyProtection="1">
      <alignment horizontal="right" vertical="center"/>
      <protection hidden="1"/>
    </xf>
    <xf numFmtId="9" fontId="7" fillId="0" borderId="16" xfId="4" applyFont="1" applyFill="1" applyBorder="1" applyAlignment="1" applyProtection="1">
      <alignment horizontal="right" vertical="center"/>
      <protection hidden="1"/>
    </xf>
    <xf numFmtId="9" fontId="7" fillId="0" borderId="18" xfId="4" applyFont="1" applyFill="1" applyBorder="1" applyAlignment="1" applyProtection="1">
      <alignment horizontal="right" vertical="center"/>
      <protection hidden="1"/>
    </xf>
    <xf numFmtId="44" fontId="7" fillId="0" borderId="15" xfId="3" applyFont="1" applyFill="1" applyBorder="1" applyAlignment="1" applyProtection="1">
      <alignment horizontal="right" vertical="center"/>
      <protection hidden="1"/>
    </xf>
    <xf numFmtId="44" fontId="7" fillId="0" borderId="17" xfId="3" applyFont="1" applyFill="1" applyBorder="1" applyAlignment="1" applyProtection="1">
      <alignment horizontal="right" vertical="center"/>
      <protection hidden="1"/>
    </xf>
    <xf numFmtId="44" fontId="7" fillId="0" borderId="16" xfId="3" applyFont="1" applyFill="1" applyBorder="1" applyAlignment="1" applyProtection="1">
      <alignment horizontal="right" vertical="center"/>
      <protection hidden="1"/>
    </xf>
    <xf numFmtId="44" fontId="7" fillId="0" borderId="18" xfId="3" applyFont="1" applyFill="1" applyBorder="1" applyAlignment="1" applyProtection="1">
      <alignment horizontal="right" vertical="center"/>
      <protection hidden="1"/>
    </xf>
    <xf numFmtId="0" fontId="8" fillId="2" borderId="9" xfId="0" applyFont="1" applyFill="1" applyBorder="1" applyAlignment="1" applyProtection="1">
      <alignment horizontal="left" vertical="top" wrapText="1"/>
      <protection hidden="1"/>
    </xf>
    <xf numFmtId="0" fontId="8" fillId="2" borderId="0" xfId="0" applyFont="1" applyFill="1" applyAlignment="1" applyProtection="1">
      <alignment horizontal="left" vertical="top" wrapText="1"/>
      <protection hidden="1"/>
    </xf>
    <xf numFmtId="0" fontId="8" fillId="2" borderId="10" xfId="0" applyFont="1" applyFill="1" applyBorder="1" applyAlignment="1" applyProtection="1">
      <alignment horizontal="left" vertical="top" wrapText="1"/>
      <protection hidden="1"/>
    </xf>
    <xf numFmtId="0" fontId="8" fillId="2" borderId="11" xfId="0" applyFont="1" applyFill="1" applyBorder="1" applyAlignment="1" applyProtection="1">
      <alignment horizontal="left" vertical="top" wrapText="1"/>
      <protection hidden="1"/>
    </xf>
    <xf numFmtId="0" fontId="8" fillId="2" borderId="8" xfId="0" applyFont="1" applyFill="1" applyBorder="1" applyAlignment="1" applyProtection="1">
      <alignment horizontal="left" vertical="top" wrapText="1"/>
      <protection hidden="1"/>
    </xf>
    <xf numFmtId="0" fontId="8" fillId="2" borderId="12" xfId="0" applyFont="1" applyFill="1" applyBorder="1" applyAlignment="1" applyProtection="1">
      <alignment horizontal="left" vertical="top" wrapText="1"/>
      <protection hidden="1"/>
    </xf>
    <xf numFmtId="0" fontId="7" fillId="2" borderId="15" xfId="0" applyFont="1" applyFill="1" applyBorder="1" applyAlignment="1" applyProtection="1">
      <alignment horizontal="right" vertical="center" wrapText="1"/>
      <protection hidden="1"/>
    </xf>
    <xf numFmtId="0" fontId="7" fillId="2" borderId="17" xfId="0" applyFont="1" applyFill="1" applyBorder="1" applyAlignment="1" applyProtection="1">
      <alignment horizontal="right" vertical="center" wrapText="1"/>
      <protection hidden="1"/>
    </xf>
    <xf numFmtId="44" fontId="7" fillId="6" borderId="15" xfId="3" applyFont="1" applyFill="1" applyBorder="1" applyAlignment="1" applyProtection="1">
      <alignment horizontal="right" vertical="center" wrapText="1"/>
      <protection locked="0" hidden="1"/>
    </xf>
    <xf numFmtId="0" fontId="7" fillId="2" borderId="16" xfId="0" applyFont="1" applyFill="1" applyBorder="1" applyAlignment="1" applyProtection="1">
      <alignment horizontal="right" vertical="center" wrapText="1"/>
      <protection hidden="1"/>
    </xf>
    <xf numFmtId="44" fontId="10" fillId="0" borderId="0" xfId="3" applyFont="1" applyFill="1" applyBorder="1" applyAlignment="1" applyProtection="1">
      <alignment horizontal="center"/>
    </xf>
    <xf numFmtId="44" fontId="10" fillId="0" borderId="10" xfId="3" applyFont="1" applyFill="1" applyBorder="1" applyAlignment="1" applyProtection="1">
      <alignment horizontal="center"/>
    </xf>
    <xf numFmtId="0" fontId="10" fillId="0" borderId="9" xfId="0" applyFont="1" applyBorder="1" applyAlignment="1">
      <alignment horizontal="center"/>
    </xf>
    <xf numFmtId="0" fontId="10" fillId="0" borderId="0" xfId="0" applyFont="1" applyAlignment="1">
      <alignment horizontal="center"/>
    </xf>
    <xf numFmtId="44" fontId="10" fillId="0" borderId="8" xfId="3" applyFont="1" applyFill="1" applyBorder="1" applyAlignment="1" applyProtection="1">
      <alignment horizontal="center"/>
    </xf>
    <xf numFmtId="44" fontId="10" fillId="0" borderId="12" xfId="3" applyFont="1" applyFill="1" applyBorder="1" applyAlignment="1" applyProtection="1">
      <alignment horizontal="center"/>
    </xf>
    <xf numFmtId="0" fontId="11" fillId="9" borderId="9" xfId="0" applyFont="1" applyFill="1" applyBorder="1" applyAlignment="1" applyProtection="1">
      <alignment horizontal="left" vertical="center"/>
      <protection hidden="1"/>
    </xf>
    <xf numFmtId="0" fontId="11" fillId="9" borderId="0" xfId="0" applyFont="1" applyFill="1" applyAlignment="1" applyProtection="1">
      <alignment horizontal="left" vertical="center"/>
      <protection hidden="1"/>
    </xf>
    <xf numFmtId="165" fontId="8" fillId="8" borderId="2" xfId="0" applyNumberFormat="1" applyFont="1" applyFill="1" applyBorder="1" applyAlignment="1" applyProtection="1">
      <alignment horizontal="right" vertical="center"/>
      <protection hidden="1"/>
    </xf>
    <xf numFmtId="165" fontId="8" fillId="8" borderId="7" xfId="0" applyNumberFormat="1" applyFont="1" applyFill="1" applyBorder="1" applyAlignment="1" applyProtection="1">
      <alignment horizontal="right" vertical="center"/>
      <protection hidden="1"/>
    </xf>
    <xf numFmtId="165" fontId="8" fillId="8" borderId="3" xfId="0" applyNumberFormat="1" applyFont="1" applyFill="1" applyBorder="1" applyAlignment="1" applyProtection="1">
      <alignment horizontal="right" vertical="center"/>
      <protection hidden="1"/>
    </xf>
    <xf numFmtId="168" fontId="8" fillId="10" borderId="2" xfId="0" applyNumberFormat="1" applyFont="1" applyFill="1" applyBorder="1" applyAlignment="1">
      <alignment horizontal="right"/>
    </xf>
    <xf numFmtId="168" fontId="8" fillId="10" borderId="7" xfId="0" applyNumberFormat="1" applyFont="1" applyFill="1" applyBorder="1" applyAlignment="1">
      <alignment horizontal="right"/>
    </xf>
    <xf numFmtId="168" fontId="8" fillId="10" borderId="3" xfId="0" applyNumberFormat="1" applyFont="1" applyFill="1" applyBorder="1" applyAlignment="1">
      <alignment horizontal="right"/>
    </xf>
    <xf numFmtId="0" fontId="7" fillId="2" borderId="9" xfId="0" applyFont="1" applyFill="1" applyBorder="1" applyAlignment="1" applyProtection="1">
      <alignment horizontal="right"/>
      <protection hidden="1"/>
    </xf>
    <xf numFmtId="0" fontId="7" fillId="2" borderId="0" xfId="0" applyFont="1" applyFill="1" applyAlignment="1" applyProtection="1">
      <alignment horizontal="right"/>
      <protection hidden="1"/>
    </xf>
    <xf numFmtId="0" fontId="7" fillId="2" borderId="10" xfId="0" applyFont="1" applyFill="1" applyBorder="1" applyAlignment="1" applyProtection="1">
      <alignment horizontal="right"/>
      <protection hidden="1"/>
    </xf>
    <xf numFmtId="0" fontId="7" fillId="2" borderId="11" xfId="0" applyFont="1" applyFill="1" applyBorder="1" applyAlignment="1" applyProtection="1">
      <alignment horizontal="right"/>
      <protection hidden="1"/>
    </xf>
    <xf numFmtId="0" fontId="7" fillId="2" borderId="8" xfId="0" applyFont="1" applyFill="1" applyBorder="1" applyAlignment="1" applyProtection="1">
      <alignment horizontal="right"/>
      <protection hidden="1"/>
    </xf>
    <xf numFmtId="0" fontId="7" fillId="2" borderId="12" xfId="0" applyFont="1" applyFill="1" applyBorder="1" applyAlignment="1" applyProtection="1">
      <alignment horizontal="right"/>
      <protection hidden="1"/>
    </xf>
  </cellXfs>
  <cellStyles count="6">
    <cellStyle name="_x000d__x000a_JournalTemplate=C:\COMFO\CTALK\JOURSTD.TPL_x000d__x000a_LbStateAddress=3 3 0 251 1 89 2 311_x000d__x000a_LbStateJou" xfId="2" xr:uid="{00000000-0005-0000-0000-000000000000}"/>
    <cellStyle name="Komma" xfId="5" builtinId="3"/>
    <cellStyle name="Komma 2" xfId="1" xr:uid="{00000000-0005-0000-0000-000002000000}"/>
    <cellStyle name="Procent" xfId="4" builtinId="5"/>
    <cellStyle name="Standaard" xfId="0" builtinId="0"/>
    <cellStyle name="Valuta" xfId="3" builtinId="4"/>
  </cellStyles>
  <dxfs count="0"/>
  <tableStyles count="0" defaultTableStyle="TableStyleMedium2" defaultPivotStyle="PivotStyleLight16"/>
  <colors>
    <mruColors>
      <color rgb="FF00194C"/>
      <color rgb="FFFAD961"/>
      <color rgb="FFEB6C15"/>
      <color rgb="FFFAD9D6"/>
      <color rgb="FF1D2C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L69"/>
  <sheetViews>
    <sheetView tabSelected="1" zoomScaleNormal="100" workbookViewId="0">
      <selection activeCell="W55" sqref="W55"/>
    </sheetView>
  </sheetViews>
  <sheetFormatPr defaultColWidth="9.140625" defaultRowHeight="11.25" x14ac:dyDescent="0.15"/>
  <cols>
    <col min="1" max="2" width="9.140625" style="9"/>
    <col min="3" max="3" width="9.140625" style="9" customWidth="1"/>
    <col min="4" max="8" width="9.140625" style="9"/>
    <col min="9" max="9" width="10.140625" style="9" bestFit="1" customWidth="1"/>
    <col min="10" max="10" width="13.42578125" style="9" customWidth="1"/>
    <col min="11" max="11" width="2.42578125" style="9" customWidth="1"/>
    <col min="12" max="16" width="9.140625" style="9"/>
    <col min="17" max="17" width="5" style="9" customWidth="1"/>
    <col min="18" max="18" width="11.7109375" style="23" bestFit="1" customWidth="1"/>
    <col min="19" max="19" width="15.85546875" style="9" customWidth="1"/>
    <col min="20" max="20" width="14.42578125" style="9" customWidth="1"/>
    <col min="21" max="21" width="8.7109375" style="33" customWidth="1"/>
    <col min="22" max="22" width="18" style="9" bestFit="1" customWidth="1"/>
    <col min="23" max="23" width="19.85546875" style="9" customWidth="1"/>
    <col min="24" max="24" width="19.42578125" style="9" customWidth="1"/>
    <col min="25" max="25" width="17.7109375" style="9" customWidth="1"/>
    <col min="26" max="26" width="13.85546875" style="9" customWidth="1"/>
    <col min="27" max="16384" width="9.140625" style="9"/>
  </cols>
  <sheetData>
    <row r="1" spans="1:16366" s="2" customFormat="1" ht="14.25" x14ac:dyDescent="0.2">
      <c r="A1" s="27" t="s">
        <v>21</v>
      </c>
      <c r="B1" s="28"/>
      <c r="C1" s="28"/>
      <c r="D1" s="28"/>
      <c r="E1" s="28"/>
      <c r="F1" s="28"/>
      <c r="G1" s="28"/>
      <c r="H1" s="28"/>
      <c r="I1" s="28"/>
      <c r="J1" s="28"/>
      <c r="K1" s="28"/>
      <c r="L1" s="28"/>
      <c r="M1" s="28"/>
      <c r="N1" s="28"/>
      <c r="O1" s="28"/>
      <c r="P1" s="28"/>
      <c r="Q1" s="28"/>
      <c r="R1" s="28"/>
      <c r="S1" s="28"/>
      <c r="T1" s="28"/>
      <c r="U1" s="31"/>
      <c r="V1" s="28"/>
      <c r="W1" s="28"/>
      <c r="X1" s="55"/>
      <c r="Y1" s="55"/>
      <c r="Z1" s="55"/>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row>
    <row r="2" spans="1:16366" s="18" customFormat="1" ht="7.9" customHeight="1" x14ac:dyDescent="0.2">
      <c r="A2" s="15"/>
      <c r="B2" s="16"/>
      <c r="C2" s="16"/>
      <c r="D2" s="16"/>
      <c r="E2" s="16"/>
      <c r="F2" s="16"/>
      <c r="G2" s="16"/>
      <c r="H2" s="16"/>
      <c r="I2" s="16"/>
      <c r="J2" s="16"/>
      <c r="K2" s="19"/>
      <c r="L2" s="121"/>
      <c r="M2" s="122"/>
      <c r="N2" s="122"/>
      <c r="O2" s="122"/>
      <c r="P2" s="122"/>
      <c r="Q2" s="122"/>
      <c r="R2" s="122"/>
      <c r="S2" s="122"/>
      <c r="T2" s="122"/>
      <c r="U2" s="122"/>
      <c r="V2" s="12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row>
    <row r="3" spans="1:16366" ht="56.25" x14ac:dyDescent="0.15">
      <c r="A3" s="93" t="s">
        <v>0</v>
      </c>
      <c r="B3" s="94"/>
      <c r="C3" s="94"/>
      <c r="D3" s="94"/>
      <c r="E3" s="94"/>
      <c r="F3" s="94"/>
      <c r="G3" s="94"/>
      <c r="H3" s="94"/>
      <c r="I3" s="94"/>
      <c r="J3" s="95"/>
      <c r="L3" s="81" t="s">
        <v>6</v>
      </c>
      <c r="M3" s="82"/>
      <c r="N3" s="82"/>
      <c r="O3" s="82"/>
      <c r="P3" s="82"/>
      <c r="Q3" s="83"/>
      <c r="R3" s="25" t="s">
        <v>17</v>
      </c>
      <c r="S3" s="24" t="s">
        <v>10</v>
      </c>
      <c r="T3" s="26" t="s">
        <v>8</v>
      </c>
      <c r="U3" s="32" t="s">
        <v>9</v>
      </c>
      <c r="V3" s="25" t="s">
        <v>20</v>
      </c>
      <c r="W3" s="25" t="s">
        <v>24</v>
      </c>
      <c r="X3" s="25" t="s">
        <v>25</v>
      </c>
      <c r="Y3" s="25" t="s">
        <v>26</v>
      </c>
      <c r="Z3" s="25" t="s">
        <v>27</v>
      </c>
    </row>
    <row r="4" spans="1:16366" ht="17.45" customHeight="1" x14ac:dyDescent="0.15">
      <c r="A4" s="96" t="s">
        <v>1</v>
      </c>
      <c r="B4" s="97"/>
      <c r="C4" s="98"/>
      <c r="D4" s="99"/>
      <c r="E4" s="100"/>
      <c r="F4" s="100"/>
      <c r="G4" s="100"/>
      <c r="H4" s="100"/>
      <c r="I4" s="100"/>
      <c r="J4" s="101"/>
      <c r="L4" s="118" t="s">
        <v>37</v>
      </c>
      <c r="M4" s="119"/>
      <c r="N4" s="119"/>
      <c r="O4" s="119"/>
      <c r="P4" s="119"/>
      <c r="Q4" s="120"/>
      <c r="R4" s="20">
        <v>1</v>
      </c>
      <c r="S4" s="66"/>
      <c r="T4" s="30">
        <f>R4*S4</f>
        <v>0</v>
      </c>
      <c r="U4" s="45">
        <v>0.55000000000000004</v>
      </c>
      <c r="V4" s="47">
        <f>T4*U4</f>
        <v>0</v>
      </c>
      <c r="W4" s="66"/>
      <c r="X4" s="30">
        <f>V4+(W4*R4)</f>
        <v>0</v>
      </c>
      <c r="Y4" s="66"/>
      <c r="Z4" s="30">
        <f>Y4+V4</f>
        <v>0</v>
      </c>
    </row>
    <row r="5" spans="1:16366" ht="17.45" customHeight="1" x14ac:dyDescent="0.15">
      <c r="A5" s="63" t="s">
        <v>2</v>
      </c>
      <c r="B5" s="64"/>
      <c r="C5" s="65"/>
      <c r="D5" s="102"/>
      <c r="E5" s="103"/>
      <c r="F5" s="103"/>
      <c r="G5" s="103"/>
      <c r="H5" s="103"/>
      <c r="I5" s="103"/>
      <c r="J5" s="104"/>
      <c r="L5" s="87"/>
      <c r="M5" s="88"/>
      <c r="N5" s="88"/>
      <c r="O5" s="88"/>
      <c r="P5" s="88"/>
      <c r="Q5" s="89"/>
      <c r="R5" s="43">
        <v>10</v>
      </c>
      <c r="S5" s="66"/>
      <c r="T5" s="30">
        <f>R5*S5</f>
        <v>0</v>
      </c>
      <c r="U5" s="45">
        <v>0.15</v>
      </c>
      <c r="V5" s="47">
        <f t="shared" ref="V5:V67" si="0">T5*U5</f>
        <v>0</v>
      </c>
      <c r="W5" s="66"/>
      <c r="X5" s="30">
        <f t="shared" ref="X5:X64" si="1">V5+(W5*R5)</f>
        <v>0</v>
      </c>
      <c r="Y5" s="66"/>
      <c r="Z5" s="30">
        <f>Y5+V5</f>
        <v>0</v>
      </c>
    </row>
    <row r="6" spans="1:16366" ht="17.45" customHeight="1" x14ac:dyDescent="0.15">
      <c r="A6" s="63" t="s">
        <v>3</v>
      </c>
      <c r="B6" s="64"/>
      <c r="C6" s="65"/>
      <c r="D6" s="102"/>
      <c r="E6" s="103"/>
      <c r="F6" s="103"/>
      <c r="G6" s="103"/>
      <c r="H6" s="103"/>
      <c r="I6" s="103"/>
      <c r="J6" s="104"/>
      <c r="L6" s="87"/>
      <c r="M6" s="88"/>
      <c r="N6" s="88"/>
      <c r="O6" s="88"/>
      <c r="P6" s="88"/>
      <c r="Q6" s="89"/>
      <c r="R6" s="43">
        <v>25</v>
      </c>
      <c r="S6" s="66"/>
      <c r="T6" s="30">
        <f>R6*S6</f>
        <v>0</v>
      </c>
      <c r="U6" s="45">
        <v>0.1</v>
      </c>
      <c r="V6" s="47">
        <f t="shared" si="0"/>
        <v>0</v>
      </c>
      <c r="W6" s="66"/>
      <c r="X6" s="30">
        <f t="shared" si="1"/>
        <v>0</v>
      </c>
      <c r="Y6" s="66"/>
      <c r="Z6" s="30">
        <f>Y6+V6</f>
        <v>0</v>
      </c>
    </row>
    <row r="7" spans="1:16366" ht="17.45" customHeight="1" x14ac:dyDescent="0.15">
      <c r="A7" s="96" t="s">
        <v>4</v>
      </c>
      <c r="B7" s="97"/>
      <c r="C7" s="98"/>
      <c r="D7" s="99"/>
      <c r="E7" s="100"/>
      <c r="F7" s="100"/>
      <c r="G7" s="100"/>
      <c r="H7" s="100"/>
      <c r="I7" s="100"/>
      <c r="J7" s="101"/>
      <c r="L7" s="87"/>
      <c r="M7" s="88"/>
      <c r="N7" s="88"/>
      <c r="O7" s="88"/>
      <c r="P7" s="88"/>
      <c r="Q7" s="89"/>
      <c r="R7" s="43">
        <v>50</v>
      </c>
      <c r="S7" s="67"/>
      <c r="T7" s="30">
        <f>R7*S7</f>
        <v>0</v>
      </c>
      <c r="U7" s="45">
        <v>0.1</v>
      </c>
      <c r="V7" s="47">
        <f t="shared" si="0"/>
        <v>0</v>
      </c>
      <c r="W7" s="66"/>
      <c r="X7" s="30">
        <f t="shared" si="1"/>
        <v>0</v>
      </c>
      <c r="Y7" s="66"/>
      <c r="Z7" s="30">
        <f t="shared" ref="Z7:Z67" si="2">Y7+V7</f>
        <v>0</v>
      </c>
    </row>
    <row r="8" spans="1:16366" ht="12" thickBot="1" x14ac:dyDescent="0.2">
      <c r="A8" s="7"/>
      <c r="B8" s="8"/>
      <c r="C8" s="5"/>
      <c r="D8" s="5"/>
      <c r="E8" s="5"/>
      <c r="F8" s="5"/>
      <c r="G8" s="5"/>
      <c r="H8" s="5"/>
      <c r="I8" s="5"/>
      <c r="J8" s="6"/>
      <c r="L8" s="90"/>
      <c r="M8" s="91"/>
      <c r="N8" s="91"/>
      <c r="O8" s="91"/>
      <c r="P8" s="91"/>
      <c r="Q8" s="92"/>
      <c r="R8" s="44">
        <v>75</v>
      </c>
      <c r="S8" s="68"/>
      <c r="T8" s="41">
        <f t="shared" ref="T8:T67" si="3">R8*S8</f>
        <v>0</v>
      </c>
      <c r="U8" s="46">
        <v>0.1</v>
      </c>
      <c r="V8" s="48">
        <f t="shared" si="0"/>
        <v>0</v>
      </c>
      <c r="W8" s="68"/>
      <c r="X8" s="41">
        <f t="shared" si="1"/>
        <v>0</v>
      </c>
      <c r="Y8" s="68"/>
      <c r="Z8" s="41">
        <f t="shared" si="2"/>
        <v>0</v>
      </c>
    </row>
    <row r="9" spans="1:16366" ht="13.5" thickTop="1" x14ac:dyDescent="0.2">
      <c r="A9" s="4"/>
      <c r="B9" s="3" t="s">
        <v>7</v>
      </c>
      <c r="C9" s="5"/>
      <c r="D9" s="5"/>
      <c r="E9" s="5"/>
      <c r="F9" s="5"/>
      <c r="G9" s="5"/>
      <c r="H9" s="5"/>
      <c r="I9" s="5"/>
      <c r="J9" s="6"/>
      <c r="L9" s="84" t="s">
        <v>39</v>
      </c>
      <c r="M9" s="85"/>
      <c r="N9" s="85"/>
      <c r="O9" s="85"/>
      <c r="P9" s="85"/>
      <c r="Q9" s="86"/>
      <c r="R9" s="20">
        <v>1</v>
      </c>
      <c r="S9" s="69"/>
      <c r="T9" s="42">
        <f t="shared" si="3"/>
        <v>0</v>
      </c>
      <c r="U9" s="45">
        <v>0.55000000000000004</v>
      </c>
      <c r="V9" s="49">
        <f t="shared" si="0"/>
        <v>0</v>
      </c>
      <c r="W9" s="72"/>
      <c r="X9" s="42">
        <f t="shared" si="1"/>
        <v>0</v>
      </c>
      <c r="Y9" s="72"/>
      <c r="Z9" s="42">
        <f t="shared" si="2"/>
        <v>0</v>
      </c>
    </row>
    <row r="10" spans="1:16366" ht="17.45" customHeight="1" x14ac:dyDescent="0.15">
      <c r="A10" s="115" t="s">
        <v>16</v>
      </c>
      <c r="B10" s="116"/>
      <c r="C10" s="116"/>
      <c r="D10" s="116"/>
      <c r="E10" s="116"/>
      <c r="F10" s="116"/>
      <c r="G10" s="116"/>
      <c r="H10" s="116"/>
      <c r="I10" s="116"/>
      <c r="J10" s="117"/>
      <c r="L10" s="87"/>
      <c r="M10" s="88"/>
      <c r="N10" s="88"/>
      <c r="O10" s="88"/>
      <c r="P10" s="88"/>
      <c r="Q10" s="89"/>
      <c r="R10" s="43">
        <v>10</v>
      </c>
      <c r="S10" s="66"/>
      <c r="T10" s="30">
        <f t="shared" si="3"/>
        <v>0</v>
      </c>
      <c r="U10" s="45">
        <v>0.15</v>
      </c>
      <c r="V10" s="47">
        <f t="shared" si="0"/>
        <v>0</v>
      </c>
      <c r="W10" s="66"/>
      <c r="X10" s="30">
        <f t="shared" si="1"/>
        <v>0</v>
      </c>
      <c r="Y10" s="66"/>
      <c r="Z10" s="30">
        <f t="shared" si="2"/>
        <v>0</v>
      </c>
    </row>
    <row r="11" spans="1:16366" ht="17.45" customHeight="1" x14ac:dyDescent="0.15">
      <c r="A11" s="115"/>
      <c r="B11" s="116"/>
      <c r="C11" s="116"/>
      <c r="D11" s="116"/>
      <c r="E11" s="116"/>
      <c r="F11" s="116"/>
      <c r="G11" s="116"/>
      <c r="H11" s="116"/>
      <c r="I11" s="116"/>
      <c r="J11" s="117"/>
      <c r="L11" s="87"/>
      <c r="M11" s="88"/>
      <c r="N11" s="88"/>
      <c r="O11" s="88"/>
      <c r="P11" s="88"/>
      <c r="Q11" s="89"/>
      <c r="R11" s="43">
        <v>25</v>
      </c>
      <c r="S11" s="66"/>
      <c r="T11" s="30">
        <f>R11*S11</f>
        <v>0</v>
      </c>
      <c r="U11" s="45">
        <v>0.1</v>
      </c>
      <c r="V11" s="47">
        <f t="shared" si="0"/>
        <v>0</v>
      </c>
      <c r="W11" s="66"/>
      <c r="X11" s="30">
        <f t="shared" si="1"/>
        <v>0</v>
      </c>
      <c r="Y11" s="66"/>
      <c r="Z11" s="30">
        <f t="shared" si="2"/>
        <v>0</v>
      </c>
    </row>
    <row r="12" spans="1:16366" ht="17.45" customHeight="1" x14ac:dyDescent="0.15">
      <c r="A12" s="115"/>
      <c r="B12" s="116"/>
      <c r="C12" s="116"/>
      <c r="D12" s="116"/>
      <c r="E12" s="116"/>
      <c r="F12" s="116"/>
      <c r="G12" s="116"/>
      <c r="H12" s="116"/>
      <c r="I12" s="116"/>
      <c r="J12" s="117"/>
      <c r="L12" s="87"/>
      <c r="M12" s="88"/>
      <c r="N12" s="88"/>
      <c r="O12" s="88"/>
      <c r="P12" s="88"/>
      <c r="Q12" s="89"/>
      <c r="R12" s="43">
        <v>50</v>
      </c>
      <c r="S12" s="67"/>
      <c r="T12" s="30">
        <f t="shared" si="3"/>
        <v>0</v>
      </c>
      <c r="U12" s="45">
        <v>0.1</v>
      </c>
      <c r="V12" s="47">
        <f t="shared" si="0"/>
        <v>0</v>
      </c>
      <c r="W12" s="66"/>
      <c r="X12" s="30">
        <f t="shared" si="1"/>
        <v>0</v>
      </c>
      <c r="Y12" s="66"/>
      <c r="Z12" s="30">
        <f t="shared" si="2"/>
        <v>0</v>
      </c>
    </row>
    <row r="13" spans="1:16366" ht="12" thickBot="1" x14ac:dyDescent="0.2">
      <c r="A13" s="115"/>
      <c r="B13" s="116"/>
      <c r="C13" s="116"/>
      <c r="D13" s="116"/>
      <c r="E13" s="116"/>
      <c r="F13" s="116"/>
      <c r="G13" s="116"/>
      <c r="H13" s="116"/>
      <c r="I13" s="116"/>
      <c r="J13" s="117"/>
      <c r="L13" s="90"/>
      <c r="M13" s="91"/>
      <c r="N13" s="91"/>
      <c r="O13" s="91"/>
      <c r="P13" s="91"/>
      <c r="Q13" s="92"/>
      <c r="R13" s="44">
        <v>75</v>
      </c>
      <c r="S13" s="68"/>
      <c r="T13" s="41">
        <f t="shared" si="3"/>
        <v>0</v>
      </c>
      <c r="U13" s="46">
        <v>0.1</v>
      </c>
      <c r="V13" s="48">
        <f t="shared" si="0"/>
        <v>0</v>
      </c>
      <c r="W13" s="71"/>
      <c r="X13" s="41">
        <f t="shared" si="1"/>
        <v>0</v>
      </c>
      <c r="Y13" s="70"/>
      <c r="Z13" s="41">
        <f t="shared" si="2"/>
        <v>0</v>
      </c>
    </row>
    <row r="14" spans="1:16366" ht="12" thickTop="1" x14ac:dyDescent="0.15">
      <c r="A14" s="151" t="s">
        <v>15</v>
      </c>
      <c r="B14" s="152"/>
      <c r="C14" s="153">
        <f>AVERAGE(+X68,Z68)</f>
        <v>0</v>
      </c>
      <c r="D14" s="154"/>
      <c r="E14" s="155"/>
      <c r="F14" s="105"/>
      <c r="G14" s="105"/>
      <c r="H14" s="105"/>
      <c r="I14" s="105"/>
      <c r="J14" s="106"/>
      <c r="L14" s="84" t="s">
        <v>38</v>
      </c>
      <c r="M14" s="85"/>
      <c r="N14" s="85"/>
      <c r="O14" s="85"/>
      <c r="P14" s="85"/>
      <c r="Q14" s="86"/>
      <c r="R14" s="20">
        <v>1</v>
      </c>
      <c r="S14" s="69"/>
      <c r="T14" s="42">
        <f t="shared" si="3"/>
        <v>0</v>
      </c>
      <c r="U14" s="45">
        <v>0.55000000000000004</v>
      </c>
      <c r="V14" s="49">
        <f t="shared" si="0"/>
        <v>0</v>
      </c>
      <c r="W14" s="70"/>
      <c r="X14" s="42">
        <f t="shared" si="1"/>
        <v>0</v>
      </c>
      <c r="Y14" s="69"/>
      <c r="Z14" s="42">
        <f t="shared" si="2"/>
        <v>0</v>
      </c>
    </row>
    <row r="15" spans="1:16366" ht="11.45" customHeight="1" x14ac:dyDescent="0.15">
      <c r="A15" s="151" t="s">
        <v>14</v>
      </c>
      <c r="B15" s="152"/>
      <c r="C15" s="156">
        <f>IF(C18-(((C14-D18)/(D19-D18)*C18))&lt;0,0,(IF(C18-(((C14-D18)/(D19-D18)*C18))&gt;C18,C18,(C18-(((C14-D18)/(D19-D18)*C18))))))</f>
        <v>400</v>
      </c>
      <c r="D15" s="157"/>
      <c r="E15" s="158"/>
      <c r="F15" s="105"/>
      <c r="G15" s="105"/>
      <c r="H15" s="105"/>
      <c r="I15" s="105"/>
      <c r="J15" s="106"/>
      <c r="L15" s="87"/>
      <c r="M15" s="88"/>
      <c r="N15" s="88"/>
      <c r="O15" s="88"/>
      <c r="P15" s="88"/>
      <c r="Q15" s="89"/>
      <c r="R15" s="43">
        <v>10</v>
      </c>
      <c r="S15" s="66"/>
      <c r="T15" s="30">
        <f t="shared" si="3"/>
        <v>0</v>
      </c>
      <c r="U15" s="45">
        <v>0.15</v>
      </c>
      <c r="V15" s="47">
        <f t="shared" si="0"/>
        <v>0</v>
      </c>
      <c r="W15" s="66"/>
      <c r="X15" s="30">
        <f t="shared" si="1"/>
        <v>0</v>
      </c>
      <c r="Y15" s="66"/>
      <c r="Z15" s="30">
        <f t="shared" si="2"/>
        <v>0</v>
      </c>
    </row>
    <row r="16" spans="1:16366" x14ac:dyDescent="0.15">
      <c r="A16" s="147"/>
      <c r="B16" s="148"/>
      <c r="C16" s="148"/>
      <c r="D16" s="148"/>
      <c r="E16" s="148"/>
      <c r="F16" s="105"/>
      <c r="G16" s="105"/>
      <c r="H16" s="105"/>
      <c r="I16" s="105"/>
      <c r="J16" s="106"/>
      <c r="L16" s="87"/>
      <c r="M16" s="88"/>
      <c r="N16" s="88"/>
      <c r="O16" s="88"/>
      <c r="P16" s="88"/>
      <c r="Q16" s="89"/>
      <c r="R16" s="43">
        <v>25</v>
      </c>
      <c r="S16" s="66"/>
      <c r="T16" s="30">
        <f t="shared" si="3"/>
        <v>0</v>
      </c>
      <c r="U16" s="45">
        <v>0.1</v>
      </c>
      <c r="V16" s="47">
        <f t="shared" si="0"/>
        <v>0</v>
      </c>
      <c r="W16" s="66"/>
      <c r="X16" s="30">
        <f t="shared" si="1"/>
        <v>0</v>
      </c>
      <c r="Y16" s="66"/>
      <c r="Z16" s="30">
        <f t="shared" si="2"/>
        <v>0</v>
      </c>
    </row>
    <row r="17" spans="1:26" x14ac:dyDescent="0.15">
      <c r="A17" s="39" t="s">
        <v>13</v>
      </c>
      <c r="B17" s="34"/>
      <c r="C17" s="34"/>
      <c r="D17" s="34"/>
      <c r="E17" s="40"/>
      <c r="F17" s="105"/>
      <c r="G17" s="105"/>
      <c r="H17" s="105"/>
      <c r="I17" s="105"/>
      <c r="J17" s="106"/>
      <c r="L17" s="87"/>
      <c r="M17" s="88"/>
      <c r="N17" s="88"/>
      <c r="O17" s="88"/>
      <c r="P17" s="88"/>
      <c r="Q17" s="89"/>
      <c r="R17" s="43">
        <v>50</v>
      </c>
      <c r="S17" s="67"/>
      <c r="T17" s="30">
        <f t="shared" si="3"/>
        <v>0</v>
      </c>
      <c r="U17" s="45">
        <v>0.1</v>
      </c>
      <c r="V17" s="47">
        <f t="shared" si="0"/>
        <v>0</v>
      </c>
      <c r="W17" s="66"/>
      <c r="X17" s="30">
        <f t="shared" si="1"/>
        <v>0</v>
      </c>
      <c r="Y17" s="66"/>
      <c r="Z17" s="30">
        <f t="shared" si="2"/>
        <v>0</v>
      </c>
    </row>
    <row r="18" spans="1:26" ht="11.45" customHeight="1" thickBot="1" x14ac:dyDescent="0.2">
      <c r="A18" s="35" t="s">
        <v>11</v>
      </c>
      <c r="B18" s="37"/>
      <c r="C18" s="51">
        <v>400</v>
      </c>
      <c r="D18" s="145">
        <v>7560</v>
      </c>
      <c r="E18" s="146"/>
      <c r="F18" s="105"/>
      <c r="G18" s="105"/>
      <c r="H18" s="105"/>
      <c r="I18" s="105"/>
      <c r="J18" s="106"/>
      <c r="L18" s="90"/>
      <c r="M18" s="91"/>
      <c r="N18" s="91"/>
      <c r="O18" s="91"/>
      <c r="P18" s="91"/>
      <c r="Q18" s="92"/>
      <c r="R18" s="44">
        <v>75</v>
      </c>
      <c r="S18" s="68"/>
      <c r="T18" s="41">
        <f t="shared" si="3"/>
        <v>0</v>
      </c>
      <c r="U18" s="46">
        <v>0.1</v>
      </c>
      <c r="V18" s="48">
        <f t="shared" si="0"/>
        <v>0</v>
      </c>
      <c r="W18" s="68"/>
      <c r="X18" s="41">
        <f t="shared" si="1"/>
        <v>0</v>
      </c>
      <c r="Y18" s="68"/>
      <c r="Z18" s="41">
        <f t="shared" si="2"/>
        <v>0</v>
      </c>
    </row>
    <row r="19" spans="1:26" ht="12" thickTop="1" x14ac:dyDescent="0.15">
      <c r="A19" s="36" t="s">
        <v>12</v>
      </c>
      <c r="B19" s="38"/>
      <c r="C19" s="52">
        <v>0</v>
      </c>
      <c r="D19" s="149">
        <v>9240</v>
      </c>
      <c r="E19" s="150"/>
      <c r="F19" s="107"/>
      <c r="G19" s="107"/>
      <c r="H19" s="107"/>
      <c r="I19" s="107"/>
      <c r="J19" s="108"/>
      <c r="L19" s="84" t="s">
        <v>36</v>
      </c>
      <c r="M19" s="85"/>
      <c r="N19" s="85"/>
      <c r="O19" s="85"/>
      <c r="P19" s="85"/>
      <c r="Q19" s="86"/>
      <c r="R19" s="20">
        <v>1</v>
      </c>
      <c r="S19" s="72"/>
      <c r="T19" s="42">
        <f t="shared" si="3"/>
        <v>0</v>
      </c>
      <c r="U19" s="45">
        <v>0.55000000000000004</v>
      </c>
      <c r="V19" s="49">
        <f t="shared" si="0"/>
        <v>0</v>
      </c>
      <c r="W19" s="66"/>
      <c r="X19" s="42">
        <f t="shared" si="1"/>
        <v>0</v>
      </c>
      <c r="Y19" s="69"/>
      <c r="Z19" s="42">
        <f t="shared" si="2"/>
        <v>0</v>
      </c>
    </row>
    <row r="20" spans="1:26" x14ac:dyDescent="0.15">
      <c r="A20" s="109"/>
      <c r="B20" s="110"/>
      <c r="C20" s="110"/>
      <c r="D20" s="110"/>
      <c r="E20" s="110"/>
      <c r="F20" s="110"/>
      <c r="G20" s="110"/>
      <c r="H20" s="110"/>
      <c r="I20" s="110"/>
      <c r="J20" s="111"/>
      <c r="L20" s="87"/>
      <c r="M20" s="88"/>
      <c r="N20" s="88"/>
      <c r="O20" s="88"/>
      <c r="P20" s="88"/>
      <c r="Q20" s="89"/>
      <c r="R20" s="43">
        <v>10</v>
      </c>
      <c r="S20" s="66"/>
      <c r="T20" s="30">
        <f t="shared" si="3"/>
        <v>0</v>
      </c>
      <c r="U20" s="45">
        <v>0.15</v>
      </c>
      <c r="V20" s="47">
        <f t="shared" si="0"/>
        <v>0</v>
      </c>
      <c r="W20" s="66"/>
      <c r="X20" s="30">
        <f t="shared" si="1"/>
        <v>0</v>
      </c>
      <c r="Y20" s="66"/>
      <c r="Z20" s="30">
        <f t="shared" si="2"/>
        <v>0</v>
      </c>
    </row>
    <row r="21" spans="1:26" x14ac:dyDescent="0.15">
      <c r="A21" s="112"/>
      <c r="B21" s="113"/>
      <c r="C21" s="113"/>
      <c r="D21" s="113"/>
      <c r="E21" s="113"/>
      <c r="F21" s="113"/>
      <c r="G21" s="113"/>
      <c r="H21" s="113"/>
      <c r="I21" s="113"/>
      <c r="J21" s="114"/>
      <c r="L21" s="87"/>
      <c r="M21" s="88"/>
      <c r="N21" s="88"/>
      <c r="O21" s="88"/>
      <c r="P21" s="88"/>
      <c r="Q21" s="89"/>
      <c r="R21" s="43">
        <v>25</v>
      </c>
      <c r="S21" s="66"/>
      <c r="T21" s="30">
        <f t="shared" si="3"/>
        <v>0</v>
      </c>
      <c r="U21" s="45">
        <v>0.1</v>
      </c>
      <c r="V21" s="47">
        <f t="shared" si="0"/>
        <v>0</v>
      </c>
      <c r="W21" s="66"/>
      <c r="X21" s="30">
        <f t="shared" si="1"/>
        <v>0</v>
      </c>
      <c r="Y21" s="66"/>
      <c r="Z21" s="30">
        <f t="shared" si="2"/>
        <v>0</v>
      </c>
    </row>
    <row r="22" spans="1:26" ht="11.45" customHeight="1" x14ac:dyDescent="0.15">
      <c r="A22" s="93" t="s">
        <v>18</v>
      </c>
      <c r="B22" s="94"/>
      <c r="C22" s="94"/>
      <c r="D22" s="94"/>
      <c r="E22" s="94"/>
      <c r="F22" s="94"/>
      <c r="G22" s="94"/>
      <c r="H22" s="94"/>
      <c r="I22" s="94"/>
      <c r="J22" s="95"/>
      <c r="L22" s="87"/>
      <c r="M22" s="88"/>
      <c r="N22" s="88"/>
      <c r="O22" s="88"/>
      <c r="P22" s="88"/>
      <c r="Q22" s="89"/>
      <c r="R22" s="43">
        <v>50</v>
      </c>
      <c r="S22" s="66"/>
      <c r="T22" s="30">
        <f t="shared" si="3"/>
        <v>0</v>
      </c>
      <c r="U22" s="45">
        <v>0.1</v>
      </c>
      <c r="V22" s="47">
        <f t="shared" si="0"/>
        <v>0</v>
      </c>
      <c r="W22" s="66"/>
      <c r="X22" s="30">
        <f t="shared" si="1"/>
        <v>0</v>
      </c>
      <c r="Y22" s="66"/>
      <c r="Z22" s="30">
        <f t="shared" si="2"/>
        <v>0</v>
      </c>
    </row>
    <row r="23" spans="1:26" ht="11.45" customHeight="1" thickBot="1" x14ac:dyDescent="0.2">
      <c r="A23" s="118" t="s">
        <v>19</v>
      </c>
      <c r="B23" s="119"/>
      <c r="C23" s="119"/>
      <c r="D23" s="119"/>
      <c r="E23" s="119"/>
      <c r="F23" s="119"/>
      <c r="G23" s="119"/>
      <c r="H23" s="119"/>
      <c r="I23" s="119"/>
      <c r="J23" s="120"/>
      <c r="L23" s="90"/>
      <c r="M23" s="91"/>
      <c r="N23" s="91"/>
      <c r="O23" s="91"/>
      <c r="P23" s="91"/>
      <c r="Q23" s="92"/>
      <c r="R23" s="44">
        <v>75</v>
      </c>
      <c r="S23" s="70"/>
      <c r="T23" s="41">
        <f t="shared" si="3"/>
        <v>0</v>
      </c>
      <c r="U23" s="46">
        <v>0.1</v>
      </c>
      <c r="V23" s="48">
        <f t="shared" si="0"/>
        <v>0</v>
      </c>
      <c r="W23" s="68"/>
      <c r="X23" s="41">
        <f t="shared" si="1"/>
        <v>0</v>
      </c>
      <c r="Y23" s="68"/>
      <c r="Z23" s="41">
        <f t="shared" si="2"/>
        <v>0</v>
      </c>
    </row>
    <row r="24" spans="1:26" ht="11.45" customHeight="1" thickTop="1" x14ac:dyDescent="0.15">
      <c r="A24" s="87"/>
      <c r="B24" s="88"/>
      <c r="C24" s="88"/>
      <c r="D24" s="88"/>
      <c r="E24" s="88"/>
      <c r="F24" s="88"/>
      <c r="G24" s="88"/>
      <c r="H24" s="88"/>
      <c r="I24" s="88"/>
      <c r="J24" s="89"/>
      <c r="L24" s="84" t="s">
        <v>31</v>
      </c>
      <c r="M24" s="85"/>
      <c r="N24" s="85"/>
      <c r="O24" s="85"/>
      <c r="P24" s="85"/>
      <c r="Q24" s="86"/>
      <c r="R24" s="20">
        <v>1</v>
      </c>
      <c r="S24" s="69"/>
      <c r="T24" s="42">
        <f t="shared" si="3"/>
        <v>0</v>
      </c>
      <c r="U24" s="45">
        <v>0.55000000000000004</v>
      </c>
      <c r="V24" s="49">
        <f t="shared" si="0"/>
        <v>0</v>
      </c>
      <c r="W24" s="72"/>
      <c r="X24" s="42">
        <f t="shared" si="1"/>
        <v>0</v>
      </c>
      <c r="Y24" s="69"/>
      <c r="Z24" s="42">
        <f t="shared" si="2"/>
        <v>0</v>
      </c>
    </row>
    <row r="25" spans="1:26" ht="11.45" customHeight="1" x14ac:dyDescent="0.15">
      <c r="A25" s="87"/>
      <c r="B25" s="88"/>
      <c r="C25" s="88"/>
      <c r="D25" s="88"/>
      <c r="E25" s="88"/>
      <c r="F25" s="88"/>
      <c r="G25" s="88"/>
      <c r="H25" s="88"/>
      <c r="I25" s="88"/>
      <c r="J25" s="89"/>
      <c r="L25" s="87"/>
      <c r="M25" s="88"/>
      <c r="N25" s="88"/>
      <c r="O25" s="88"/>
      <c r="P25" s="88"/>
      <c r="Q25" s="89"/>
      <c r="R25" s="43">
        <v>10</v>
      </c>
      <c r="S25" s="66"/>
      <c r="T25" s="30">
        <f t="shared" si="3"/>
        <v>0</v>
      </c>
      <c r="U25" s="45">
        <v>0.15</v>
      </c>
      <c r="V25" s="47">
        <f t="shared" si="0"/>
        <v>0</v>
      </c>
      <c r="W25" s="66"/>
      <c r="X25" s="30">
        <f t="shared" si="1"/>
        <v>0</v>
      </c>
      <c r="Y25" s="66"/>
      <c r="Z25" s="30">
        <f t="shared" si="2"/>
        <v>0</v>
      </c>
    </row>
    <row r="26" spans="1:26" ht="11.45" customHeight="1" x14ac:dyDescent="0.15">
      <c r="A26" s="87"/>
      <c r="B26" s="88"/>
      <c r="C26" s="88"/>
      <c r="D26" s="88"/>
      <c r="E26" s="88"/>
      <c r="F26" s="88"/>
      <c r="G26" s="88"/>
      <c r="H26" s="88"/>
      <c r="I26" s="88"/>
      <c r="J26" s="89"/>
      <c r="L26" s="87"/>
      <c r="M26" s="88"/>
      <c r="N26" s="88"/>
      <c r="O26" s="88"/>
      <c r="P26" s="88"/>
      <c r="Q26" s="89"/>
      <c r="R26" s="43">
        <v>25</v>
      </c>
      <c r="S26" s="66"/>
      <c r="T26" s="30">
        <f t="shared" si="3"/>
        <v>0</v>
      </c>
      <c r="U26" s="45">
        <v>0.1</v>
      </c>
      <c r="V26" s="47">
        <f t="shared" si="0"/>
        <v>0</v>
      </c>
      <c r="W26" s="66"/>
      <c r="X26" s="30">
        <f t="shared" si="1"/>
        <v>0</v>
      </c>
      <c r="Y26" s="66"/>
      <c r="Z26" s="30">
        <f t="shared" si="2"/>
        <v>0</v>
      </c>
    </row>
    <row r="27" spans="1:26" ht="11.45" customHeight="1" x14ac:dyDescent="0.15">
      <c r="A27" s="87"/>
      <c r="B27" s="88"/>
      <c r="C27" s="88"/>
      <c r="D27" s="88"/>
      <c r="E27" s="88"/>
      <c r="F27" s="88"/>
      <c r="G27" s="88"/>
      <c r="H27" s="88"/>
      <c r="I27" s="88"/>
      <c r="J27" s="89"/>
      <c r="L27" s="87"/>
      <c r="M27" s="88"/>
      <c r="N27" s="88"/>
      <c r="O27" s="88"/>
      <c r="P27" s="88"/>
      <c r="Q27" s="89"/>
      <c r="R27" s="43">
        <v>50</v>
      </c>
      <c r="S27" s="67"/>
      <c r="T27" s="30">
        <f t="shared" si="3"/>
        <v>0</v>
      </c>
      <c r="U27" s="45">
        <v>0.1</v>
      </c>
      <c r="V27" s="47">
        <f t="shared" si="0"/>
        <v>0</v>
      </c>
      <c r="W27" s="66"/>
      <c r="X27" s="30">
        <f t="shared" si="1"/>
        <v>0</v>
      </c>
      <c r="Y27" s="66"/>
      <c r="Z27" s="30">
        <f t="shared" si="2"/>
        <v>0</v>
      </c>
    </row>
    <row r="28" spans="1:26" ht="15" customHeight="1" thickBot="1" x14ac:dyDescent="0.2">
      <c r="A28" s="159"/>
      <c r="B28" s="160"/>
      <c r="C28" s="160"/>
      <c r="D28" s="160"/>
      <c r="E28" s="160"/>
      <c r="F28" s="160"/>
      <c r="G28" s="160"/>
      <c r="H28" s="160"/>
      <c r="I28" s="160"/>
      <c r="J28" s="161"/>
      <c r="L28" s="90"/>
      <c r="M28" s="91"/>
      <c r="N28" s="91"/>
      <c r="O28" s="91"/>
      <c r="P28" s="91"/>
      <c r="Q28" s="92"/>
      <c r="R28" s="44">
        <v>75</v>
      </c>
      <c r="S28" s="68"/>
      <c r="T28" s="41">
        <f t="shared" si="3"/>
        <v>0</v>
      </c>
      <c r="U28" s="46">
        <v>0.1</v>
      </c>
      <c r="V28" s="48">
        <f t="shared" si="0"/>
        <v>0</v>
      </c>
      <c r="W28" s="70"/>
      <c r="X28" s="41">
        <f t="shared" si="1"/>
        <v>0</v>
      </c>
      <c r="Y28" s="68"/>
      <c r="Z28" s="41">
        <f t="shared" si="2"/>
        <v>0</v>
      </c>
    </row>
    <row r="29" spans="1:26" ht="12" thickTop="1" x14ac:dyDescent="0.15">
      <c r="A29" s="159"/>
      <c r="B29" s="160"/>
      <c r="C29" s="160"/>
      <c r="D29" s="160"/>
      <c r="E29" s="160"/>
      <c r="F29" s="160"/>
      <c r="G29" s="160"/>
      <c r="H29" s="160"/>
      <c r="I29" s="160"/>
      <c r="J29" s="161"/>
      <c r="L29" s="84" t="s">
        <v>32</v>
      </c>
      <c r="M29" s="85"/>
      <c r="N29" s="85"/>
      <c r="O29" s="85"/>
      <c r="P29" s="85"/>
      <c r="Q29" s="86"/>
      <c r="R29" s="20">
        <v>1</v>
      </c>
      <c r="S29" s="69"/>
      <c r="T29" s="42">
        <f t="shared" si="3"/>
        <v>0</v>
      </c>
      <c r="U29" s="45">
        <v>0.55000000000000004</v>
      </c>
      <c r="V29" s="49">
        <f t="shared" si="0"/>
        <v>0</v>
      </c>
      <c r="W29" s="72"/>
      <c r="X29" s="42">
        <f t="shared" si="1"/>
        <v>0</v>
      </c>
      <c r="Y29" s="69"/>
      <c r="Z29" s="30">
        <f>Y29+V29</f>
        <v>0</v>
      </c>
    </row>
    <row r="30" spans="1:26" ht="12" customHeight="1" x14ac:dyDescent="0.15">
      <c r="A30" s="159"/>
      <c r="B30" s="160"/>
      <c r="C30" s="160"/>
      <c r="D30" s="160"/>
      <c r="E30" s="160"/>
      <c r="F30" s="160"/>
      <c r="G30" s="160"/>
      <c r="H30" s="160"/>
      <c r="I30" s="160"/>
      <c r="J30" s="161"/>
      <c r="L30" s="87"/>
      <c r="M30" s="88"/>
      <c r="N30" s="88"/>
      <c r="O30" s="88"/>
      <c r="P30" s="88"/>
      <c r="Q30" s="89"/>
      <c r="R30" s="43">
        <v>10</v>
      </c>
      <c r="S30" s="66"/>
      <c r="T30" s="30">
        <f t="shared" si="3"/>
        <v>0</v>
      </c>
      <c r="U30" s="45">
        <v>0.15</v>
      </c>
      <c r="V30" s="47">
        <f t="shared" si="0"/>
        <v>0</v>
      </c>
      <c r="W30" s="66"/>
      <c r="X30" s="30">
        <f t="shared" si="1"/>
        <v>0</v>
      </c>
      <c r="Y30" s="66"/>
      <c r="Z30" s="30">
        <f>Y30+V30</f>
        <v>0</v>
      </c>
    </row>
    <row r="31" spans="1:26" ht="11.45" customHeight="1" x14ac:dyDescent="0.15">
      <c r="A31" s="159"/>
      <c r="B31" s="160"/>
      <c r="C31" s="160"/>
      <c r="D31" s="160"/>
      <c r="E31" s="160"/>
      <c r="F31" s="160"/>
      <c r="G31" s="160"/>
      <c r="H31" s="160"/>
      <c r="I31" s="160"/>
      <c r="J31" s="161"/>
      <c r="L31" s="87"/>
      <c r="M31" s="88"/>
      <c r="N31" s="88"/>
      <c r="O31" s="88"/>
      <c r="P31" s="88"/>
      <c r="Q31" s="89"/>
      <c r="R31" s="43">
        <v>25</v>
      </c>
      <c r="S31" s="66"/>
      <c r="T31" s="30">
        <f t="shared" si="3"/>
        <v>0</v>
      </c>
      <c r="U31" s="45">
        <v>0.1</v>
      </c>
      <c r="V31" s="47">
        <f t="shared" si="0"/>
        <v>0</v>
      </c>
      <c r="W31" s="66"/>
      <c r="X31" s="30">
        <f t="shared" si="1"/>
        <v>0</v>
      </c>
      <c r="Y31" s="66"/>
      <c r="Z31" s="30">
        <f t="shared" si="2"/>
        <v>0</v>
      </c>
    </row>
    <row r="32" spans="1:26" ht="15" customHeight="1" x14ac:dyDescent="0.15">
      <c r="A32" s="159"/>
      <c r="B32" s="160"/>
      <c r="C32" s="160"/>
      <c r="D32" s="160"/>
      <c r="E32" s="160"/>
      <c r="F32" s="160"/>
      <c r="G32" s="160"/>
      <c r="H32" s="160"/>
      <c r="I32" s="160"/>
      <c r="J32" s="161"/>
      <c r="L32" s="87"/>
      <c r="M32" s="88"/>
      <c r="N32" s="88"/>
      <c r="O32" s="88"/>
      <c r="P32" s="88"/>
      <c r="Q32" s="89"/>
      <c r="R32" s="43">
        <v>50</v>
      </c>
      <c r="S32" s="67"/>
      <c r="T32" s="30">
        <f t="shared" si="3"/>
        <v>0</v>
      </c>
      <c r="U32" s="45">
        <v>0.1</v>
      </c>
      <c r="V32" s="47">
        <f t="shared" si="0"/>
        <v>0</v>
      </c>
      <c r="W32" s="66"/>
      <c r="X32" s="30">
        <f t="shared" si="1"/>
        <v>0</v>
      </c>
      <c r="Y32" s="66"/>
      <c r="Z32" s="30">
        <f t="shared" si="2"/>
        <v>0</v>
      </c>
    </row>
    <row r="33" spans="1:26" ht="12" thickBot="1" x14ac:dyDescent="0.2">
      <c r="A33" s="159"/>
      <c r="B33" s="160"/>
      <c r="C33" s="160"/>
      <c r="D33" s="160"/>
      <c r="E33" s="160"/>
      <c r="F33" s="160"/>
      <c r="G33" s="160"/>
      <c r="H33" s="160"/>
      <c r="I33" s="160"/>
      <c r="J33" s="161"/>
      <c r="L33" s="90"/>
      <c r="M33" s="91"/>
      <c r="N33" s="91"/>
      <c r="O33" s="91"/>
      <c r="P33" s="91"/>
      <c r="Q33" s="92"/>
      <c r="R33" s="44">
        <v>75</v>
      </c>
      <c r="S33" s="68"/>
      <c r="T33" s="41">
        <f t="shared" si="3"/>
        <v>0</v>
      </c>
      <c r="U33" s="46">
        <v>0.1</v>
      </c>
      <c r="V33" s="48">
        <f t="shared" si="0"/>
        <v>0</v>
      </c>
      <c r="W33" s="70"/>
      <c r="X33" s="41">
        <f t="shared" si="1"/>
        <v>0</v>
      </c>
      <c r="Y33" s="68"/>
      <c r="Z33" s="41">
        <f t="shared" si="2"/>
        <v>0</v>
      </c>
    </row>
    <row r="34" spans="1:26" ht="11.45" customHeight="1" thickTop="1" x14ac:dyDescent="0.15">
      <c r="A34" s="159"/>
      <c r="B34" s="160"/>
      <c r="C34" s="160"/>
      <c r="D34" s="160"/>
      <c r="E34" s="160"/>
      <c r="F34" s="160"/>
      <c r="G34" s="160"/>
      <c r="H34" s="160"/>
      <c r="I34" s="160"/>
      <c r="J34" s="161"/>
      <c r="L34" s="84" t="s">
        <v>33</v>
      </c>
      <c r="M34" s="85"/>
      <c r="N34" s="85"/>
      <c r="O34" s="85"/>
      <c r="P34" s="85"/>
      <c r="Q34" s="86"/>
      <c r="R34" s="20">
        <v>1</v>
      </c>
      <c r="S34" s="69"/>
      <c r="T34" s="42">
        <f t="shared" si="3"/>
        <v>0</v>
      </c>
      <c r="U34" s="45">
        <v>0.55000000000000004</v>
      </c>
      <c r="V34" s="49">
        <f t="shared" si="0"/>
        <v>0</v>
      </c>
      <c r="W34" s="72"/>
      <c r="X34" s="42">
        <f t="shared" si="1"/>
        <v>0</v>
      </c>
      <c r="Y34" s="69"/>
      <c r="Z34" s="42">
        <f t="shared" si="2"/>
        <v>0</v>
      </c>
    </row>
    <row r="35" spans="1:26" ht="11.45" customHeight="1" x14ac:dyDescent="0.15">
      <c r="A35" s="159"/>
      <c r="B35" s="160"/>
      <c r="C35" s="160"/>
      <c r="D35" s="160"/>
      <c r="E35" s="160"/>
      <c r="F35" s="160"/>
      <c r="G35" s="160"/>
      <c r="H35" s="160"/>
      <c r="I35" s="160"/>
      <c r="J35" s="161"/>
      <c r="L35" s="87"/>
      <c r="M35" s="88"/>
      <c r="N35" s="88"/>
      <c r="O35" s="88"/>
      <c r="P35" s="88"/>
      <c r="Q35" s="89"/>
      <c r="R35" s="43">
        <v>10</v>
      </c>
      <c r="S35" s="66"/>
      <c r="T35" s="30">
        <f t="shared" si="3"/>
        <v>0</v>
      </c>
      <c r="U35" s="45">
        <v>0.15</v>
      </c>
      <c r="V35" s="47">
        <f t="shared" si="0"/>
        <v>0</v>
      </c>
      <c r="W35" s="66"/>
      <c r="X35" s="30">
        <f t="shared" si="1"/>
        <v>0</v>
      </c>
      <c r="Y35" s="66"/>
      <c r="Z35" s="30">
        <f t="shared" si="2"/>
        <v>0</v>
      </c>
    </row>
    <row r="36" spans="1:26" ht="11.45" customHeight="1" x14ac:dyDescent="0.15">
      <c r="A36" s="159"/>
      <c r="B36" s="160"/>
      <c r="C36" s="160"/>
      <c r="D36" s="160"/>
      <c r="E36" s="160"/>
      <c r="F36" s="160"/>
      <c r="G36" s="160"/>
      <c r="H36" s="160"/>
      <c r="I36" s="160"/>
      <c r="J36" s="161"/>
      <c r="L36" s="87"/>
      <c r="M36" s="88"/>
      <c r="N36" s="88"/>
      <c r="O36" s="88"/>
      <c r="P36" s="88"/>
      <c r="Q36" s="89"/>
      <c r="R36" s="43">
        <v>25</v>
      </c>
      <c r="S36" s="66"/>
      <c r="T36" s="30">
        <f t="shared" si="3"/>
        <v>0</v>
      </c>
      <c r="U36" s="45">
        <v>0.1</v>
      </c>
      <c r="V36" s="47">
        <f t="shared" si="0"/>
        <v>0</v>
      </c>
      <c r="W36" s="66"/>
      <c r="X36" s="30">
        <f t="shared" si="1"/>
        <v>0</v>
      </c>
      <c r="Y36" s="66"/>
      <c r="Z36" s="30">
        <f t="shared" si="2"/>
        <v>0</v>
      </c>
    </row>
    <row r="37" spans="1:26" ht="14.45" customHeight="1" x14ac:dyDescent="0.15">
      <c r="A37" s="159"/>
      <c r="B37" s="160"/>
      <c r="C37" s="160"/>
      <c r="D37" s="160"/>
      <c r="E37" s="160"/>
      <c r="F37" s="160"/>
      <c r="G37" s="160"/>
      <c r="H37" s="160"/>
      <c r="I37" s="160"/>
      <c r="J37" s="161"/>
      <c r="L37" s="87"/>
      <c r="M37" s="88"/>
      <c r="N37" s="88"/>
      <c r="O37" s="88"/>
      <c r="P37" s="88"/>
      <c r="Q37" s="89"/>
      <c r="R37" s="43">
        <v>50</v>
      </c>
      <c r="S37" s="67"/>
      <c r="T37" s="30">
        <f t="shared" si="3"/>
        <v>0</v>
      </c>
      <c r="U37" s="45">
        <v>0.1</v>
      </c>
      <c r="V37" s="47">
        <f t="shared" si="0"/>
        <v>0</v>
      </c>
      <c r="W37" s="66"/>
      <c r="X37" s="30">
        <f t="shared" si="1"/>
        <v>0</v>
      </c>
      <c r="Y37" s="66"/>
      <c r="Z37" s="30">
        <f t="shared" si="2"/>
        <v>0</v>
      </c>
    </row>
    <row r="38" spans="1:26" ht="12" thickBot="1" x14ac:dyDescent="0.2">
      <c r="A38" s="159"/>
      <c r="B38" s="160"/>
      <c r="C38" s="160"/>
      <c r="D38" s="160"/>
      <c r="E38" s="160"/>
      <c r="F38" s="160"/>
      <c r="G38" s="160"/>
      <c r="H38" s="160"/>
      <c r="I38" s="160"/>
      <c r="J38" s="161"/>
      <c r="L38" s="90"/>
      <c r="M38" s="91"/>
      <c r="N38" s="91"/>
      <c r="O38" s="91"/>
      <c r="P38" s="91"/>
      <c r="Q38" s="92"/>
      <c r="R38" s="44">
        <v>75</v>
      </c>
      <c r="S38" s="68"/>
      <c r="T38" s="41">
        <f t="shared" si="3"/>
        <v>0</v>
      </c>
      <c r="U38" s="46">
        <v>0.1</v>
      </c>
      <c r="V38" s="48">
        <f t="shared" si="0"/>
        <v>0</v>
      </c>
      <c r="W38" s="70"/>
      <c r="X38" s="41">
        <f t="shared" si="1"/>
        <v>0</v>
      </c>
      <c r="Y38" s="68"/>
      <c r="Z38" s="41">
        <f t="shared" si="2"/>
        <v>0</v>
      </c>
    </row>
    <row r="39" spans="1:26" ht="11.45" customHeight="1" thickTop="1" x14ac:dyDescent="0.15">
      <c r="A39" s="159"/>
      <c r="B39" s="160"/>
      <c r="C39" s="160"/>
      <c r="D39" s="160"/>
      <c r="E39" s="160"/>
      <c r="F39" s="160"/>
      <c r="G39" s="160"/>
      <c r="H39" s="160"/>
      <c r="I39" s="160"/>
      <c r="J39" s="161"/>
      <c r="L39" s="84" t="s">
        <v>30</v>
      </c>
      <c r="M39" s="85"/>
      <c r="N39" s="85"/>
      <c r="O39" s="85"/>
      <c r="P39" s="85"/>
      <c r="Q39" s="86"/>
      <c r="R39" s="20">
        <v>1</v>
      </c>
      <c r="S39" s="69"/>
      <c r="T39" s="42">
        <f t="shared" si="3"/>
        <v>0</v>
      </c>
      <c r="U39" s="45">
        <v>0.6</v>
      </c>
      <c r="V39" s="49">
        <f t="shared" si="0"/>
        <v>0</v>
      </c>
      <c r="W39" s="72"/>
      <c r="X39" s="42">
        <f t="shared" si="1"/>
        <v>0</v>
      </c>
      <c r="Y39" s="69"/>
      <c r="Z39" s="42">
        <f t="shared" si="2"/>
        <v>0</v>
      </c>
    </row>
    <row r="40" spans="1:26" ht="11.45" customHeight="1" x14ac:dyDescent="0.15">
      <c r="A40" s="159"/>
      <c r="B40" s="160"/>
      <c r="C40" s="160"/>
      <c r="D40" s="160"/>
      <c r="E40" s="160"/>
      <c r="F40" s="160"/>
      <c r="G40" s="160"/>
      <c r="H40" s="160"/>
      <c r="I40" s="160"/>
      <c r="J40" s="161"/>
      <c r="L40" s="87"/>
      <c r="M40" s="88"/>
      <c r="N40" s="88"/>
      <c r="O40" s="88"/>
      <c r="P40" s="88"/>
      <c r="Q40" s="89"/>
      <c r="R40" s="43">
        <v>10</v>
      </c>
      <c r="S40" s="66"/>
      <c r="T40" s="30">
        <f t="shared" si="3"/>
        <v>0</v>
      </c>
      <c r="U40" s="45">
        <v>0.25</v>
      </c>
      <c r="V40" s="47">
        <f t="shared" si="0"/>
        <v>0</v>
      </c>
      <c r="W40" s="66"/>
      <c r="X40" s="30">
        <f t="shared" si="1"/>
        <v>0</v>
      </c>
      <c r="Y40" s="66"/>
      <c r="Z40" s="30">
        <f t="shared" si="2"/>
        <v>0</v>
      </c>
    </row>
    <row r="41" spans="1:26" x14ac:dyDescent="0.15">
      <c r="A41" s="159"/>
      <c r="B41" s="160"/>
      <c r="C41" s="160"/>
      <c r="D41" s="160"/>
      <c r="E41" s="160"/>
      <c r="F41" s="160"/>
      <c r="G41" s="160"/>
      <c r="H41" s="160"/>
      <c r="I41" s="160"/>
      <c r="J41" s="161"/>
      <c r="L41" s="87"/>
      <c r="M41" s="88"/>
      <c r="N41" s="88"/>
      <c r="O41" s="88"/>
      <c r="P41" s="88"/>
      <c r="Q41" s="89"/>
      <c r="R41" s="43">
        <v>25</v>
      </c>
      <c r="S41" s="66"/>
      <c r="T41" s="30">
        <f t="shared" si="3"/>
        <v>0</v>
      </c>
      <c r="U41" s="45">
        <v>0.05</v>
      </c>
      <c r="V41" s="47">
        <f t="shared" si="0"/>
        <v>0</v>
      </c>
      <c r="W41" s="66"/>
      <c r="X41" s="30">
        <f t="shared" si="1"/>
        <v>0</v>
      </c>
      <c r="Y41" s="66"/>
      <c r="Z41" s="30">
        <f t="shared" si="2"/>
        <v>0</v>
      </c>
    </row>
    <row r="42" spans="1:26" x14ac:dyDescent="0.15">
      <c r="A42" s="159"/>
      <c r="B42" s="160"/>
      <c r="C42" s="160"/>
      <c r="D42" s="160"/>
      <c r="E42" s="160"/>
      <c r="F42" s="160"/>
      <c r="G42" s="160"/>
      <c r="H42" s="160"/>
      <c r="I42" s="160"/>
      <c r="J42" s="161"/>
      <c r="L42" s="87"/>
      <c r="M42" s="88"/>
      <c r="N42" s="88"/>
      <c r="O42" s="88"/>
      <c r="P42" s="88"/>
      <c r="Q42" s="89"/>
      <c r="R42" s="43">
        <v>50</v>
      </c>
      <c r="S42" s="67"/>
      <c r="T42" s="30">
        <f t="shared" si="3"/>
        <v>0</v>
      </c>
      <c r="U42" s="45">
        <v>0.05</v>
      </c>
      <c r="V42" s="47">
        <f t="shared" si="0"/>
        <v>0</v>
      </c>
      <c r="W42" s="66"/>
      <c r="X42" s="30">
        <f t="shared" si="1"/>
        <v>0</v>
      </c>
      <c r="Y42" s="66"/>
      <c r="Z42" s="30">
        <f t="shared" si="2"/>
        <v>0</v>
      </c>
    </row>
    <row r="43" spans="1:26" ht="12" thickBot="1" x14ac:dyDescent="0.2">
      <c r="A43" s="159"/>
      <c r="B43" s="160"/>
      <c r="C43" s="160"/>
      <c r="D43" s="160"/>
      <c r="E43" s="160"/>
      <c r="F43" s="160"/>
      <c r="G43" s="160"/>
      <c r="H43" s="160"/>
      <c r="I43" s="160"/>
      <c r="J43" s="161"/>
      <c r="L43" s="90"/>
      <c r="M43" s="91"/>
      <c r="N43" s="91"/>
      <c r="O43" s="91"/>
      <c r="P43" s="91"/>
      <c r="Q43" s="92"/>
      <c r="R43" s="44">
        <v>75</v>
      </c>
      <c r="S43" s="68"/>
      <c r="T43" s="41">
        <f t="shared" si="3"/>
        <v>0</v>
      </c>
      <c r="U43" s="60">
        <v>0.05</v>
      </c>
      <c r="V43" s="61">
        <f t="shared" si="0"/>
        <v>0</v>
      </c>
      <c r="W43" s="70"/>
      <c r="X43" s="62">
        <f t="shared" si="1"/>
        <v>0</v>
      </c>
      <c r="Y43" s="71"/>
      <c r="Z43" s="62">
        <f t="shared" si="2"/>
        <v>0</v>
      </c>
    </row>
    <row r="44" spans="1:26" ht="12" thickTop="1" x14ac:dyDescent="0.15">
      <c r="A44" s="159"/>
      <c r="B44" s="160"/>
      <c r="C44" s="160"/>
      <c r="D44" s="160"/>
      <c r="E44" s="160"/>
      <c r="F44" s="160"/>
      <c r="G44" s="160"/>
      <c r="H44" s="160"/>
      <c r="I44" s="160"/>
      <c r="J44" s="161"/>
      <c r="L44" s="84" t="s">
        <v>34</v>
      </c>
      <c r="M44" s="85"/>
      <c r="N44" s="85"/>
      <c r="O44" s="85"/>
      <c r="P44" s="85"/>
      <c r="Q44" s="86"/>
      <c r="R44" s="20">
        <v>1</v>
      </c>
      <c r="S44" s="69"/>
      <c r="T44" s="42">
        <f t="shared" si="3"/>
        <v>0</v>
      </c>
      <c r="U44" s="45">
        <v>0.6</v>
      </c>
      <c r="V44" s="49">
        <f t="shared" si="0"/>
        <v>0</v>
      </c>
      <c r="W44" s="72"/>
      <c r="X44" s="42">
        <f t="shared" si="1"/>
        <v>0</v>
      </c>
      <c r="Y44" s="69"/>
      <c r="Z44" s="42">
        <f t="shared" si="2"/>
        <v>0</v>
      </c>
    </row>
    <row r="45" spans="1:26" x14ac:dyDescent="0.15">
      <c r="A45" s="159"/>
      <c r="B45" s="160"/>
      <c r="C45" s="160"/>
      <c r="D45" s="160"/>
      <c r="E45" s="160"/>
      <c r="F45" s="160"/>
      <c r="G45" s="160"/>
      <c r="H45" s="160"/>
      <c r="I45" s="160"/>
      <c r="J45" s="161"/>
      <c r="L45" s="87"/>
      <c r="M45" s="88"/>
      <c r="N45" s="88"/>
      <c r="O45" s="88"/>
      <c r="P45" s="88"/>
      <c r="Q45" s="89"/>
      <c r="R45" s="43">
        <v>10</v>
      </c>
      <c r="S45" s="66"/>
      <c r="T45" s="30">
        <f t="shared" si="3"/>
        <v>0</v>
      </c>
      <c r="U45" s="45">
        <v>0.25</v>
      </c>
      <c r="V45" s="47">
        <f t="shared" si="0"/>
        <v>0</v>
      </c>
      <c r="W45" s="66"/>
      <c r="X45" s="30">
        <f t="shared" si="1"/>
        <v>0</v>
      </c>
      <c r="Y45" s="66"/>
      <c r="Z45" s="30">
        <f t="shared" si="2"/>
        <v>0</v>
      </c>
    </row>
    <row r="46" spans="1:26" x14ac:dyDescent="0.15">
      <c r="A46" s="159"/>
      <c r="B46" s="160"/>
      <c r="C46" s="160"/>
      <c r="D46" s="160"/>
      <c r="E46" s="160"/>
      <c r="F46" s="160"/>
      <c r="G46" s="160"/>
      <c r="H46" s="160"/>
      <c r="I46" s="160"/>
      <c r="J46" s="161"/>
      <c r="L46" s="87"/>
      <c r="M46" s="88"/>
      <c r="N46" s="88"/>
      <c r="O46" s="88"/>
      <c r="P46" s="88"/>
      <c r="Q46" s="89"/>
      <c r="R46" s="43">
        <v>25</v>
      </c>
      <c r="S46" s="66"/>
      <c r="T46" s="30">
        <f t="shared" si="3"/>
        <v>0</v>
      </c>
      <c r="U46" s="45">
        <v>0.05</v>
      </c>
      <c r="V46" s="47">
        <f t="shared" si="0"/>
        <v>0</v>
      </c>
      <c r="W46" s="66"/>
      <c r="X46" s="30">
        <f t="shared" si="1"/>
        <v>0</v>
      </c>
      <c r="Y46" s="66"/>
      <c r="Z46" s="30">
        <f t="shared" si="2"/>
        <v>0</v>
      </c>
    </row>
    <row r="47" spans="1:26" x14ac:dyDescent="0.15">
      <c r="A47" s="159"/>
      <c r="B47" s="160"/>
      <c r="C47" s="160"/>
      <c r="D47" s="160"/>
      <c r="E47" s="160"/>
      <c r="F47" s="160"/>
      <c r="G47" s="160"/>
      <c r="H47" s="160"/>
      <c r="I47" s="160"/>
      <c r="J47" s="161"/>
      <c r="L47" s="87"/>
      <c r="M47" s="88"/>
      <c r="N47" s="88"/>
      <c r="O47" s="88"/>
      <c r="P47" s="88"/>
      <c r="Q47" s="89"/>
      <c r="R47" s="43">
        <v>50</v>
      </c>
      <c r="S47" s="67"/>
      <c r="T47" s="30">
        <f t="shared" si="3"/>
        <v>0</v>
      </c>
      <c r="U47" s="45">
        <v>0.05</v>
      </c>
      <c r="V47" s="47">
        <f t="shared" si="0"/>
        <v>0</v>
      </c>
      <c r="W47" s="66"/>
      <c r="X47" s="30">
        <f t="shared" si="1"/>
        <v>0</v>
      </c>
      <c r="Y47" s="66"/>
      <c r="Z47" s="30">
        <f t="shared" si="2"/>
        <v>0</v>
      </c>
    </row>
    <row r="48" spans="1:26" ht="12" thickBot="1" x14ac:dyDescent="0.2">
      <c r="A48" s="159"/>
      <c r="B48" s="160"/>
      <c r="C48" s="160"/>
      <c r="D48" s="160"/>
      <c r="E48" s="160"/>
      <c r="F48" s="160"/>
      <c r="G48" s="160"/>
      <c r="H48" s="160"/>
      <c r="I48" s="160"/>
      <c r="J48" s="161"/>
      <c r="L48" s="90"/>
      <c r="M48" s="91"/>
      <c r="N48" s="91"/>
      <c r="O48" s="91"/>
      <c r="P48" s="91"/>
      <c r="Q48" s="92"/>
      <c r="R48" s="44">
        <v>75</v>
      </c>
      <c r="S48" s="68"/>
      <c r="T48" s="41">
        <f t="shared" si="3"/>
        <v>0</v>
      </c>
      <c r="U48" s="60">
        <v>0.05</v>
      </c>
      <c r="V48" s="48">
        <f t="shared" si="0"/>
        <v>0</v>
      </c>
      <c r="W48" s="70"/>
      <c r="X48" s="41">
        <f t="shared" si="1"/>
        <v>0</v>
      </c>
      <c r="Y48" s="68"/>
      <c r="Z48" s="41">
        <f t="shared" si="2"/>
        <v>0</v>
      </c>
    </row>
    <row r="49" spans="1:26" ht="11.45" customHeight="1" thickTop="1" x14ac:dyDescent="0.15">
      <c r="A49" s="159"/>
      <c r="B49" s="160"/>
      <c r="C49" s="160"/>
      <c r="D49" s="160"/>
      <c r="E49" s="160"/>
      <c r="F49" s="160"/>
      <c r="G49" s="160"/>
      <c r="H49" s="160"/>
      <c r="I49" s="160"/>
      <c r="J49" s="161"/>
      <c r="L49" s="84" t="s">
        <v>35</v>
      </c>
      <c r="M49" s="85"/>
      <c r="N49" s="85"/>
      <c r="O49" s="85"/>
      <c r="P49" s="85"/>
      <c r="Q49" s="86"/>
      <c r="R49" s="20">
        <v>1</v>
      </c>
      <c r="S49" s="69"/>
      <c r="T49" s="42">
        <f t="shared" si="3"/>
        <v>0</v>
      </c>
      <c r="U49" s="45">
        <v>0.6</v>
      </c>
      <c r="V49" s="49">
        <f t="shared" si="0"/>
        <v>0</v>
      </c>
      <c r="W49" s="72"/>
      <c r="X49" s="42">
        <f t="shared" si="1"/>
        <v>0</v>
      </c>
      <c r="Y49" s="69"/>
      <c r="Z49" s="42">
        <f t="shared" si="2"/>
        <v>0</v>
      </c>
    </row>
    <row r="50" spans="1:26" ht="11.45" customHeight="1" x14ac:dyDescent="0.15">
      <c r="A50" s="159"/>
      <c r="B50" s="160"/>
      <c r="C50" s="160"/>
      <c r="D50" s="160"/>
      <c r="E50" s="160"/>
      <c r="F50" s="160"/>
      <c r="G50" s="160"/>
      <c r="H50" s="160"/>
      <c r="I50" s="160"/>
      <c r="J50" s="161"/>
      <c r="L50" s="87"/>
      <c r="M50" s="88"/>
      <c r="N50" s="88"/>
      <c r="O50" s="88"/>
      <c r="P50" s="88"/>
      <c r="Q50" s="89"/>
      <c r="R50" s="43">
        <v>10</v>
      </c>
      <c r="S50" s="66"/>
      <c r="T50" s="30">
        <f t="shared" si="3"/>
        <v>0</v>
      </c>
      <c r="U50" s="45">
        <v>0.25</v>
      </c>
      <c r="V50" s="47">
        <f t="shared" si="0"/>
        <v>0</v>
      </c>
      <c r="W50" s="66"/>
      <c r="X50" s="30">
        <f t="shared" si="1"/>
        <v>0</v>
      </c>
      <c r="Y50" s="66"/>
      <c r="Z50" s="30">
        <f t="shared" si="2"/>
        <v>0</v>
      </c>
    </row>
    <row r="51" spans="1:26" x14ac:dyDescent="0.15">
      <c r="A51" s="159"/>
      <c r="B51" s="160"/>
      <c r="C51" s="160"/>
      <c r="D51" s="160"/>
      <c r="E51" s="160"/>
      <c r="F51" s="160"/>
      <c r="G51" s="160"/>
      <c r="H51" s="160"/>
      <c r="I51" s="160"/>
      <c r="J51" s="161"/>
      <c r="L51" s="87"/>
      <c r="M51" s="88"/>
      <c r="N51" s="88"/>
      <c r="O51" s="88"/>
      <c r="P51" s="88"/>
      <c r="Q51" s="89"/>
      <c r="R51" s="43">
        <v>25</v>
      </c>
      <c r="S51" s="66"/>
      <c r="T51" s="30">
        <f t="shared" si="3"/>
        <v>0</v>
      </c>
      <c r="U51" s="45">
        <v>0.05</v>
      </c>
      <c r="V51" s="47">
        <f t="shared" si="0"/>
        <v>0</v>
      </c>
      <c r="W51" s="66"/>
      <c r="X51" s="30">
        <f t="shared" si="1"/>
        <v>0</v>
      </c>
      <c r="Y51" s="66"/>
      <c r="Z51" s="30">
        <f t="shared" si="2"/>
        <v>0</v>
      </c>
    </row>
    <row r="52" spans="1:26" x14ac:dyDescent="0.15">
      <c r="A52" s="159"/>
      <c r="B52" s="160"/>
      <c r="C52" s="160"/>
      <c r="D52" s="160"/>
      <c r="E52" s="160"/>
      <c r="F52" s="160"/>
      <c r="G52" s="160"/>
      <c r="H52" s="160"/>
      <c r="I52" s="160"/>
      <c r="J52" s="161"/>
      <c r="L52" s="87"/>
      <c r="M52" s="88"/>
      <c r="N52" s="88"/>
      <c r="O52" s="88"/>
      <c r="P52" s="88"/>
      <c r="Q52" s="89"/>
      <c r="R52" s="43">
        <v>50</v>
      </c>
      <c r="S52" s="67"/>
      <c r="T52" s="30">
        <f t="shared" si="3"/>
        <v>0</v>
      </c>
      <c r="U52" s="45">
        <v>0.05</v>
      </c>
      <c r="V52" s="47">
        <f t="shared" si="0"/>
        <v>0</v>
      </c>
      <c r="W52" s="66"/>
      <c r="X52" s="30">
        <f t="shared" si="1"/>
        <v>0</v>
      </c>
      <c r="Y52" s="66"/>
      <c r="Z52" s="30">
        <f t="shared" si="2"/>
        <v>0</v>
      </c>
    </row>
    <row r="53" spans="1:26" ht="12" thickBot="1" x14ac:dyDescent="0.2">
      <c r="A53" s="159"/>
      <c r="B53" s="160"/>
      <c r="C53" s="160"/>
      <c r="D53" s="160"/>
      <c r="E53" s="160"/>
      <c r="F53" s="160"/>
      <c r="G53" s="160"/>
      <c r="H53" s="160"/>
      <c r="I53" s="160"/>
      <c r="J53" s="161"/>
      <c r="L53" s="90"/>
      <c r="M53" s="91"/>
      <c r="N53" s="91"/>
      <c r="O53" s="91"/>
      <c r="P53" s="91"/>
      <c r="Q53" s="92"/>
      <c r="R53" s="44">
        <v>75</v>
      </c>
      <c r="S53" s="68"/>
      <c r="T53" s="41">
        <f t="shared" si="3"/>
        <v>0</v>
      </c>
      <c r="U53" s="60">
        <v>0.05</v>
      </c>
      <c r="V53" s="48">
        <f t="shared" si="0"/>
        <v>0</v>
      </c>
      <c r="W53" s="70"/>
      <c r="X53" s="41">
        <f t="shared" si="1"/>
        <v>0</v>
      </c>
      <c r="Y53" s="68"/>
      <c r="Z53" s="41">
        <f t="shared" si="2"/>
        <v>0</v>
      </c>
    </row>
    <row r="54" spans="1:26" ht="15" customHeight="1" thickTop="1" x14ac:dyDescent="0.15">
      <c r="A54" s="159"/>
      <c r="B54" s="160"/>
      <c r="C54" s="160"/>
      <c r="D54" s="160"/>
      <c r="E54" s="160"/>
      <c r="F54" s="160"/>
      <c r="G54" s="160"/>
      <c r="H54" s="160"/>
      <c r="I54" s="160"/>
      <c r="J54" s="161"/>
      <c r="L54" s="84" t="s">
        <v>29</v>
      </c>
      <c r="M54" s="85"/>
      <c r="N54" s="85"/>
      <c r="O54" s="85"/>
      <c r="P54" s="85"/>
      <c r="Q54" s="86"/>
      <c r="R54" s="20">
        <v>1</v>
      </c>
      <c r="S54" s="69"/>
      <c r="T54" s="42">
        <f t="shared" si="3"/>
        <v>0</v>
      </c>
      <c r="U54" s="45">
        <v>0.6</v>
      </c>
      <c r="V54" s="49">
        <f t="shared" si="0"/>
        <v>0</v>
      </c>
      <c r="W54" s="72"/>
      <c r="X54" s="42">
        <f t="shared" si="1"/>
        <v>0</v>
      </c>
      <c r="Y54" s="69"/>
      <c r="Z54" s="42">
        <f t="shared" si="2"/>
        <v>0</v>
      </c>
    </row>
    <row r="55" spans="1:26" ht="15" customHeight="1" x14ac:dyDescent="0.15">
      <c r="A55" s="159"/>
      <c r="B55" s="160"/>
      <c r="C55" s="160"/>
      <c r="D55" s="160"/>
      <c r="E55" s="160"/>
      <c r="F55" s="160"/>
      <c r="G55" s="160"/>
      <c r="H55" s="160"/>
      <c r="I55" s="160"/>
      <c r="J55" s="161"/>
      <c r="L55" s="87"/>
      <c r="M55" s="88"/>
      <c r="N55" s="88"/>
      <c r="O55" s="88"/>
      <c r="P55" s="88"/>
      <c r="Q55" s="89"/>
      <c r="R55" s="43">
        <v>10</v>
      </c>
      <c r="S55" s="66"/>
      <c r="T55" s="30">
        <f t="shared" si="3"/>
        <v>0</v>
      </c>
      <c r="U55" s="45">
        <v>0.25</v>
      </c>
      <c r="V55" s="47">
        <f t="shared" si="0"/>
        <v>0</v>
      </c>
      <c r="W55" s="66"/>
      <c r="X55" s="30">
        <f t="shared" si="1"/>
        <v>0</v>
      </c>
      <c r="Y55" s="66"/>
      <c r="Z55" s="30">
        <f t="shared" si="2"/>
        <v>0</v>
      </c>
    </row>
    <row r="56" spans="1:26" ht="15" customHeight="1" x14ac:dyDescent="0.15">
      <c r="A56" s="159"/>
      <c r="B56" s="160"/>
      <c r="C56" s="160"/>
      <c r="D56" s="160"/>
      <c r="E56" s="160"/>
      <c r="F56" s="160"/>
      <c r="G56" s="160"/>
      <c r="H56" s="160"/>
      <c r="I56" s="160"/>
      <c r="J56" s="161"/>
      <c r="L56" s="87"/>
      <c r="M56" s="88"/>
      <c r="N56" s="88"/>
      <c r="O56" s="88"/>
      <c r="P56" s="88"/>
      <c r="Q56" s="89"/>
      <c r="R56" s="43">
        <v>25</v>
      </c>
      <c r="S56" s="66"/>
      <c r="T56" s="30">
        <f t="shared" si="3"/>
        <v>0</v>
      </c>
      <c r="U56" s="45">
        <v>0.05</v>
      </c>
      <c r="V56" s="47">
        <f t="shared" si="0"/>
        <v>0</v>
      </c>
      <c r="W56" s="66"/>
      <c r="X56" s="30">
        <f t="shared" si="1"/>
        <v>0</v>
      </c>
      <c r="Y56" s="66"/>
      <c r="Z56" s="30">
        <f t="shared" si="2"/>
        <v>0</v>
      </c>
    </row>
    <row r="57" spans="1:26" ht="15" customHeight="1" x14ac:dyDescent="0.15">
      <c r="A57" s="159"/>
      <c r="B57" s="160"/>
      <c r="C57" s="160"/>
      <c r="D57" s="160"/>
      <c r="E57" s="160"/>
      <c r="F57" s="160"/>
      <c r="G57" s="160"/>
      <c r="H57" s="160"/>
      <c r="I57" s="160"/>
      <c r="J57" s="161"/>
      <c r="L57" s="87"/>
      <c r="M57" s="88"/>
      <c r="N57" s="88"/>
      <c r="O57" s="88"/>
      <c r="P57" s="88"/>
      <c r="Q57" s="89"/>
      <c r="R57" s="43">
        <v>50</v>
      </c>
      <c r="S57" s="67"/>
      <c r="T57" s="30">
        <f t="shared" si="3"/>
        <v>0</v>
      </c>
      <c r="U57" s="45">
        <v>0.05</v>
      </c>
      <c r="V57" s="47">
        <f t="shared" si="0"/>
        <v>0</v>
      </c>
      <c r="W57" s="66"/>
      <c r="X57" s="30">
        <f t="shared" si="1"/>
        <v>0</v>
      </c>
      <c r="Y57" s="66"/>
      <c r="Z57" s="30">
        <f t="shared" si="2"/>
        <v>0</v>
      </c>
    </row>
    <row r="58" spans="1:26" ht="15" customHeight="1" thickBot="1" x14ac:dyDescent="0.2">
      <c r="A58" s="159"/>
      <c r="B58" s="160"/>
      <c r="C58" s="160"/>
      <c r="D58" s="160"/>
      <c r="E58" s="160"/>
      <c r="F58" s="160"/>
      <c r="G58" s="160"/>
      <c r="H58" s="160"/>
      <c r="I58" s="160"/>
      <c r="J58" s="161"/>
      <c r="L58" s="90"/>
      <c r="M58" s="91"/>
      <c r="N58" s="91"/>
      <c r="O58" s="91"/>
      <c r="P58" s="91"/>
      <c r="Q58" s="92"/>
      <c r="R58" s="44">
        <v>75</v>
      </c>
      <c r="S58" s="68"/>
      <c r="T58" s="41">
        <f t="shared" si="3"/>
        <v>0</v>
      </c>
      <c r="U58" s="60">
        <v>0.05</v>
      </c>
      <c r="V58" s="48">
        <f t="shared" si="0"/>
        <v>0</v>
      </c>
      <c r="W58" s="68"/>
      <c r="X58" s="41">
        <f t="shared" si="1"/>
        <v>0</v>
      </c>
      <c r="Y58" s="68"/>
      <c r="Z58" s="41">
        <f t="shared" si="2"/>
        <v>0</v>
      </c>
    </row>
    <row r="59" spans="1:26" ht="12" customHeight="1" thickTop="1" x14ac:dyDescent="0.15">
      <c r="A59" s="159"/>
      <c r="B59" s="160"/>
      <c r="C59" s="160"/>
      <c r="D59" s="160"/>
      <c r="E59" s="160"/>
      <c r="F59" s="160"/>
      <c r="G59" s="160"/>
      <c r="H59" s="160"/>
      <c r="I59" s="160"/>
      <c r="J59" s="161"/>
      <c r="L59" s="84" t="s">
        <v>23</v>
      </c>
      <c r="M59" s="85"/>
      <c r="N59" s="85"/>
      <c r="O59" s="85"/>
      <c r="P59" s="85"/>
      <c r="Q59" s="86"/>
      <c r="R59" s="20">
        <v>1</v>
      </c>
      <c r="S59" s="72"/>
      <c r="T59" s="42">
        <f t="shared" si="3"/>
        <v>0</v>
      </c>
      <c r="U59" s="45">
        <v>0.6</v>
      </c>
      <c r="V59" s="49">
        <f t="shared" si="0"/>
        <v>0</v>
      </c>
      <c r="W59" s="70"/>
      <c r="X59" s="42">
        <f t="shared" si="1"/>
        <v>0</v>
      </c>
      <c r="Y59" s="69"/>
      <c r="Z59" s="42">
        <f t="shared" si="2"/>
        <v>0</v>
      </c>
    </row>
    <row r="60" spans="1:26" ht="12" customHeight="1" x14ac:dyDescent="0.15">
      <c r="A60" s="159"/>
      <c r="B60" s="160"/>
      <c r="C60" s="160"/>
      <c r="D60" s="160"/>
      <c r="E60" s="160"/>
      <c r="F60" s="160"/>
      <c r="G60" s="160"/>
      <c r="H60" s="160"/>
      <c r="I60" s="160"/>
      <c r="J60" s="161"/>
      <c r="L60" s="87"/>
      <c r="M60" s="88"/>
      <c r="N60" s="88"/>
      <c r="O60" s="88"/>
      <c r="P60" s="88"/>
      <c r="Q60" s="89"/>
      <c r="R60" s="43">
        <v>10</v>
      </c>
      <c r="S60" s="66"/>
      <c r="T60" s="30">
        <f t="shared" si="3"/>
        <v>0</v>
      </c>
      <c r="U60" s="45">
        <v>0.25</v>
      </c>
      <c r="V60" s="47">
        <f t="shared" si="0"/>
        <v>0</v>
      </c>
      <c r="W60" s="66"/>
      <c r="X60" s="30">
        <f t="shared" si="1"/>
        <v>0</v>
      </c>
      <c r="Y60" s="66"/>
      <c r="Z60" s="30">
        <f t="shared" si="2"/>
        <v>0</v>
      </c>
    </row>
    <row r="61" spans="1:26" ht="12" customHeight="1" x14ac:dyDescent="0.15">
      <c r="A61" s="162"/>
      <c r="B61" s="163"/>
      <c r="C61" s="163"/>
      <c r="D61" s="163"/>
      <c r="E61" s="163"/>
      <c r="F61" s="163"/>
      <c r="G61" s="163"/>
      <c r="H61" s="163"/>
      <c r="I61" s="163"/>
      <c r="J61" s="164"/>
      <c r="L61" s="87"/>
      <c r="M61" s="88"/>
      <c r="N61" s="88"/>
      <c r="O61" s="88"/>
      <c r="P61" s="88"/>
      <c r="Q61" s="89"/>
      <c r="R61" s="43">
        <v>25</v>
      </c>
      <c r="S61" s="66"/>
      <c r="T61" s="30">
        <f t="shared" si="3"/>
        <v>0</v>
      </c>
      <c r="U61" s="45">
        <v>0.05</v>
      </c>
      <c r="V61" s="47">
        <f t="shared" si="0"/>
        <v>0</v>
      </c>
      <c r="W61" s="66"/>
      <c r="X61" s="30">
        <f t="shared" si="1"/>
        <v>0</v>
      </c>
      <c r="Y61" s="66"/>
      <c r="Z61" s="30">
        <f t="shared" si="2"/>
        <v>0</v>
      </c>
    </row>
    <row r="62" spans="1:26" ht="12" customHeight="1" x14ac:dyDescent="0.15">
      <c r="L62" s="87"/>
      <c r="M62" s="88"/>
      <c r="N62" s="88"/>
      <c r="O62" s="88"/>
      <c r="P62" s="88"/>
      <c r="Q62" s="89"/>
      <c r="R62" s="43">
        <v>50</v>
      </c>
      <c r="S62" s="66"/>
      <c r="T62" s="30">
        <f t="shared" si="3"/>
        <v>0</v>
      </c>
      <c r="U62" s="45">
        <v>0.05</v>
      </c>
      <c r="V62" s="47">
        <f t="shared" si="0"/>
        <v>0</v>
      </c>
      <c r="W62" s="66"/>
      <c r="X62" s="30">
        <f t="shared" si="1"/>
        <v>0</v>
      </c>
      <c r="Y62" s="66"/>
      <c r="Z62" s="30">
        <f t="shared" si="2"/>
        <v>0</v>
      </c>
    </row>
    <row r="63" spans="1:26" ht="12" thickBot="1" x14ac:dyDescent="0.2">
      <c r="L63" s="90"/>
      <c r="M63" s="91"/>
      <c r="N63" s="91"/>
      <c r="O63" s="91"/>
      <c r="P63" s="91"/>
      <c r="Q63" s="92"/>
      <c r="R63" s="44">
        <v>75</v>
      </c>
      <c r="S63" s="68"/>
      <c r="T63" s="41">
        <f t="shared" si="3"/>
        <v>0</v>
      </c>
      <c r="U63" s="60">
        <v>0.05</v>
      </c>
      <c r="V63" s="48">
        <f>T63*U63</f>
        <v>0</v>
      </c>
      <c r="W63" s="68"/>
      <c r="X63" s="41">
        <f>V63+(W63*R63)</f>
        <v>0</v>
      </c>
      <c r="Y63" s="68"/>
      <c r="Z63" s="41">
        <f t="shared" si="2"/>
        <v>0</v>
      </c>
    </row>
    <row r="64" spans="1:26" ht="11.45" customHeight="1" thickTop="1" x14ac:dyDescent="0.15">
      <c r="L64" s="135" t="s">
        <v>22</v>
      </c>
      <c r="M64" s="136"/>
      <c r="N64" s="136"/>
      <c r="O64" s="136"/>
      <c r="P64" s="136"/>
      <c r="Q64" s="137"/>
      <c r="R64" s="141">
        <v>1</v>
      </c>
      <c r="S64" s="143"/>
      <c r="T64" s="123">
        <f t="shared" si="3"/>
        <v>0</v>
      </c>
      <c r="U64" s="127">
        <v>0.8</v>
      </c>
      <c r="V64" s="131">
        <f t="shared" si="0"/>
        <v>0</v>
      </c>
      <c r="W64" s="75"/>
      <c r="X64" s="73">
        <f t="shared" si="1"/>
        <v>0</v>
      </c>
      <c r="Y64" s="75"/>
      <c r="Z64" s="131">
        <f t="shared" si="2"/>
        <v>0</v>
      </c>
    </row>
    <row r="65" spans="12:26" x14ac:dyDescent="0.15">
      <c r="L65" s="135"/>
      <c r="M65" s="136"/>
      <c r="N65" s="136"/>
      <c r="O65" s="136"/>
      <c r="P65" s="136"/>
      <c r="Q65" s="137"/>
      <c r="R65" s="142"/>
      <c r="S65" s="76"/>
      <c r="T65" s="124">
        <f t="shared" si="3"/>
        <v>0</v>
      </c>
      <c r="U65" s="128"/>
      <c r="V65" s="132">
        <f t="shared" si="0"/>
        <v>0</v>
      </c>
      <c r="W65" s="76"/>
      <c r="X65" s="74"/>
      <c r="Y65" s="76"/>
      <c r="Z65" s="132">
        <f t="shared" si="2"/>
        <v>0</v>
      </c>
    </row>
    <row r="66" spans="12:26" x14ac:dyDescent="0.15">
      <c r="L66" s="135"/>
      <c r="M66" s="136"/>
      <c r="N66" s="136"/>
      <c r="O66" s="136"/>
      <c r="P66" s="136"/>
      <c r="Q66" s="137"/>
      <c r="R66" s="144">
        <v>5</v>
      </c>
      <c r="S66" s="77"/>
      <c r="T66" s="125">
        <f t="shared" si="3"/>
        <v>0</v>
      </c>
      <c r="U66" s="129">
        <v>0.2</v>
      </c>
      <c r="V66" s="133">
        <f t="shared" si="0"/>
        <v>0</v>
      </c>
      <c r="W66" s="77"/>
      <c r="X66" s="79">
        <f>V66+(W66*R66)</f>
        <v>0</v>
      </c>
      <c r="Y66" s="77"/>
      <c r="Z66" s="131">
        <f t="shared" si="2"/>
        <v>0</v>
      </c>
    </row>
    <row r="67" spans="12:26" ht="12" thickBot="1" x14ac:dyDescent="0.2">
      <c r="L67" s="138"/>
      <c r="M67" s="139"/>
      <c r="N67" s="139"/>
      <c r="O67" s="139"/>
      <c r="P67" s="139"/>
      <c r="Q67" s="140"/>
      <c r="R67" s="142"/>
      <c r="S67" s="78"/>
      <c r="T67" s="126">
        <f t="shared" si="3"/>
        <v>0</v>
      </c>
      <c r="U67" s="130"/>
      <c r="V67" s="134">
        <f t="shared" si="0"/>
        <v>0</v>
      </c>
      <c r="W67" s="78"/>
      <c r="X67" s="80"/>
      <c r="Y67" s="78"/>
      <c r="Z67" s="132">
        <f t="shared" si="2"/>
        <v>0</v>
      </c>
    </row>
    <row r="68" spans="12:26" ht="12" thickBot="1" x14ac:dyDescent="0.2">
      <c r="L68" s="10"/>
      <c r="M68" s="11"/>
      <c r="N68" s="11"/>
      <c r="O68" s="11"/>
      <c r="P68" s="11"/>
      <c r="Q68" s="11"/>
      <c r="R68" s="21"/>
      <c r="S68" s="54" t="s">
        <v>5</v>
      </c>
      <c r="T68" s="50">
        <f>SUM(T4:T67)</f>
        <v>0</v>
      </c>
      <c r="U68" s="53"/>
      <c r="V68" s="50">
        <f>SUM(V4:V67)</f>
        <v>0</v>
      </c>
      <c r="W68" s="56"/>
      <c r="X68" s="57">
        <f>SUM(X2:X67)</f>
        <v>0</v>
      </c>
      <c r="Y68" s="58"/>
      <c r="Z68" s="57">
        <f>SUM(Z4:Z67)</f>
        <v>0</v>
      </c>
    </row>
    <row r="69" spans="12:26" x14ac:dyDescent="0.15">
      <c r="L69" s="12"/>
      <c r="M69" s="13"/>
      <c r="N69" s="13"/>
      <c r="O69" s="13"/>
      <c r="P69" s="13"/>
      <c r="Q69" s="13"/>
      <c r="R69" s="22"/>
      <c r="S69" s="14"/>
      <c r="T69" s="29"/>
      <c r="U69" s="29"/>
      <c r="V69" s="29"/>
      <c r="W69" s="29"/>
      <c r="X69" s="59"/>
      <c r="Y69" s="59"/>
      <c r="Z69" s="59" t="s">
        <v>28</v>
      </c>
    </row>
  </sheetData>
  <sheetProtection algorithmName="SHA-512" hashValue="dm4HE/MN+iDD+GVr74mpO/PqhlsSOiGxFKE83w4CsWSWNxy4w3xQi3kul1cxq2LcifcvmVKpaBAiZlP/JMYDZQ==" saltValue="J5jL+IYSVE9ySjni5Pt5xg==" spinCount="100000" sheet="1" objects="1" scenarios="1" selectLockedCells="1"/>
  <mergeCells count="53">
    <mergeCell ref="Z64:Z65"/>
    <mergeCell ref="Z66:Z67"/>
    <mergeCell ref="A22:J22"/>
    <mergeCell ref="L14:Q18"/>
    <mergeCell ref="L24:Q28"/>
    <mergeCell ref="L19:Q23"/>
    <mergeCell ref="D18:E18"/>
    <mergeCell ref="A16:E16"/>
    <mergeCell ref="D19:E19"/>
    <mergeCell ref="A14:B14"/>
    <mergeCell ref="A15:B15"/>
    <mergeCell ref="C14:E14"/>
    <mergeCell ref="C15:E15"/>
    <mergeCell ref="A28:J61"/>
    <mergeCell ref="L54:Q58"/>
    <mergeCell ref="W64:W65"/>
    <mergeCell ref="L2:V2"/>
    <mergeCell ref="T64:T65"/>
    <mergeCell ref="T66:T67"/>
    <mergeCell ref="U64:U65"/>
    <mergeCell ref="U66:U67"/>
    <mergeCell ref="L9:Q13"/>
    <mergeCell ref="L39:Q43"/>
    <mergeCell ref="V64:V65"/>
    <mergeCell ref="V66:V67"/>
    <mergeCell ref="L64:Q67"/>
    <mergeCell ref="R64:R65"/>
    <mergeCell ref="S64:S65"/>
    <mergeCell ref="S66:S67"/>
    <mergeCell ref="R66:R67"/>
    <mergeCell ref="L59:Q63"/>
    <mergeCell ref="L4:Q8"/>
    <mergeCell ref="L3:Q3"/>
    <mergeCell ref="L44:Q48"/>
    <mergeCell ref="L49:Q53"/>
    <mergeCell ref="A3:J3"/>
    <mergeCell ref="A4:C4"/>
    <mergeCell ref="D4:J4"/>
    <mergeCell ref="D6:J6"/>
    <mergeCell ref="F14:J19"/>
    <mergeCell ref="A20:J21"/>
    <mergeCell ref="A7:C7"/>
    <mergeCell ref="D7:J7"/>
    <mergeCell ref="D5:J5"/>
    <mergeCell ref="L29:Q33"/>
    <mergeCell ref="L34:Q38"/>
    <mergeCell ref="A10:J13"/>
    <mergeCell ref="A23:J27"/>
    <mergeCell ref="X64:X65"/>
    <mergeCell ref="Y64:Y65"/>
    <mergeCell ref="W66:W67"/>
    <mergeCell ref="X66:X67"/>
    <mergeCell ref="Y66:Y67"/>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Prijzenformulier</vt:lpstr>
    </vt:vector>
  </TitlesOfParts>
  <Company>Ministerie van Financien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Frederieke F. Pino Post</dc:creator>
  <cp:lastModifiedBy>Laurette L.L.R. Cino</cp:lastModifiedBy>
  <cp:lastPrinted>2020-08-06T19:35:58Z</cp:lastPrinted>
  <dcterms:created xsi:type="dcterms:W3CDTF">2020-07-01T13:24:19Z</dcterms:created>
  <dcterms:modified xsi:type="dcterms:W3CDTF">2026-07-16T08:54:19Z</dcterms:modified>
</cp:coreProperties>
</file>