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gv-my.sharepoint.com/personal/g_wendrich_regiogv_nl/Documents/Documenten/0 PROJECTEN 2026/HOUT 2026/Aanbestedingsleidraad AB-Hout en C Hout/"/>
    </mc:Choice>
  </mc:AlternateContent>
  <xr:revisionPtr revIDLastSave="0" documentId="8_{FD6B5E75-A43D-48E9-9D9C-67BD031FF2AF}" xr6:coauthVersionLast="47" xr6:coauthVersionMax="47" xr10:uidLastSave="{00000000-0000-0000-0000-000000000000}"/>
  <bookViews>
    <workbookView xWindow="-108" yWindow="-108" windowWidth="23256" windowHeight="13896" xr2:uid="{0FFA889E-C3D5-4DEA-8A7A-B24369230CC7}"/>
  </bookViews>
  <sheets>
    <sheet name="Inschrijfformulier" sheetId="2" r:id="rId1"/>
    <sheet name="Instructie blad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7" i="2" l="1"/>
  <c r="E26" i="2"/>
  <c r="C44" i="2"/>
  <c r="C48" i="2" s="1"/>
  <c r="C22" i="2"/>
  <c r="C32" i="2"/>
  <c r="E43" i="2"/>
  <c r="E42" i="2"/>
  <c r="E31" i="2"/>
  <c r="C28" i="2"/>
  <c r="I50" i="2" l="1"/>
  <c r="E50" i="2" s="1"/>
  <c r="E28" i="2"/>
  <c r="E46" i="2"/>
  <c r="C34" i="2"/>
  <c r="E30" i="2"/>
  <c r="C36" i="2" l="1"/>
  <c r="C38" i="2" s="1"/>
  <c r="C50" i="2" s="1"/>
</calcChain>
</file>

<file path=xl/sharedStrings.xml><?xml version="1.0" encoding="utf-8"?>
<sst xmlns="http://schemas.openxmlformats.org/spreadsheetml/2006/main" count="77" uniqueCount="58">
  <si>
    <t>Naam</t>
  </si>
  <si>
    <t>Kvk nummer</t>
  </si>
  <si>
    <t>Adres</t>
  </si>
  <si>
    <t>Postcode</t>
  </si>
  <si>
    <t>Plaats</t>
  </si>
  <si>
    <t xml:space="preserve">Inschrijfformulier </t>
  </si>
  <si>
    <t>Functie</t>
  </si>
  <si>
    <t>Datum</t>
  </si>
  <si>
    <t>Handtekening</t>
  </si>
  <si>
    <t>1. Algemene verplichtingen:</t>
  </si>
  <si>
    <t>Alle oranje gekleurde velden in het formulier moeten volledig worden ingevuld of beantwoord.</t>
  </si>
  <si>
    <t>Vermeld de naam en functie van de inschrijver en zorg dat het formulier voor akkoord wordt ondertekend.</t>
  </si>
  <si>
    <t>Hoofdaannemer (naam)</t>
  </si>
  <si>
    <t>Het volledig ingevulde en ondertekende formulier moet samen met de overige vereiste documenten worden ingediend via Mercell.</t>
  </si>
  <si>
    <t>Instructies behorende bij het Inschrijfformulier</t>
  </si>
  <si>
    <t>Kosten kunnen niet nul of negatief zijn.</t>
  </si>
  <si>
    <t>-&gt; Instructie blad</t>
  </si>
  <si>
    <t>-&gt; Inschrijfformulier</t>
  </si>
  <si>
    <t>Voor akkoord (ja/nee)</t>
  </si>
  <si>
    <t>ton</t>
  </si>
  <si>
    <t>eur/ton</t>
  </si>
  <si>
    <t>Gunningstarief</t>
  </si>
  <si>
    <t>De kosten per ton betreft het geoffreerde bedrag wat uiteindelijk, na gunning, als basis zal gelden op de factuur.</t>
  </si>
  <si>
    <t>3. Kosten voor transport, verwerking, etc:</t>
  </si>
  <si>
    <t>4. Prijsvergelijking:</t>
  </si>
  <si>
    <t>5. Naam, functie en ondertekening:</t>
  </si>
  <si>
    <t>Ja</t>
  </si>
  <si>
    <t>Nee</t>
  </si>
  <si>
    <t>Ondergrens</t>
  </si>
  <si>
    <t>Bovengrens</t>
  </si>
  <si>
    <t>Transport  en Verwerking Hout A/B en Hout C - GAD Gooi en Vechtstreek</t>
  </si>
  <si>
    <t>Tonnage totaal Hout A/B</t>
  </si>
  <si>
    <t>Tonnage totaal Hout C</t>
  </si>
  <si>
    <t>www.euwid-recycling.de</t>
  </si>
  <si>
    <t xml:space="preserve"> eur/ton</t>
  </si>
  <si>
    <t>Transport Hout A/B</t>
  </si>
  <si>
    <t>Op- of afslag</t>
  </si>
  <si>
    <t>Totale kosten per ton Hout A/B</t>
  </si>
  <si>
    <t>Gemiddelde prijs EUWID</t>
  </si>
  <si>
    <t>Hout A/B</t>
  </si>
  <si>
    <t>Hout C</t>
  </si>
  <si>
    <t>Transport Hout C</t>
  </si>
  <si>
    <t>Totale kosten per ton Hout C</t>
  </si>
  <si>
    <t xml:space="preserve"> procent</t>
  </si>
  <si>
    <t>Totaal</t>
  </si>
  <si>
    <t>Percentage Recycle (verwerken in spaanplaatproductie)</t>
  </si>
  <si>
    <t>Percentage Energieterugwinning (biomassa)</t>
  </si>
  <si>
    <t>Kilometerheffing (prijspeil 1 juli 2026)</t>
  </si>
  <si>
    <t>2. Recycle + Energie terugwinning</t>
  </si>
  <si>
    <t>Het totale percentage kan niet hoger of lager dan 100%</t>
  </si>
  <si>
    <t>In het gunningstarief wordt het recylen "beloond" met een korting om op die manier duurzaamheid te stimuleren.</t>
  </si>
  <si>
    <t>In de praktijk zal het gunningstarief veelal lager uitvallen naarmate het percentage recyclen zal toenemen EN er wordt voldaan aan de minimum gestelde eisen.</t>
  </si>
  <si>
    <t>Totale verwerkingsprijs Hout A/B</t>
  </si>
  <si>
    <t>Totale transportkosten Hout A/B</t>
  </si>
  <si>
    <t>Totale transportkosten Hout C</t>
  </si>
  <si>
    <t>Behandeltes Altholz Hackschnitzel (0-150 mm) - Nordwestern</t>
  </si>
  <si>
    <t>Opdrachtgever hanteert de EUWID prijsspiegel voor de opbrengst (kosten) van Hout A/B</t>
  </si>
  <si>
    <t>Verwerkingsprijs Hout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</si>
</sst>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  <numFmt numFmtId="165" formatCode="[$-413]d\ mmmm\ yyyy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3.5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4"/>
      <color rgb="FFFF0000"/>
      <name val="Calibri"/>
      <family val="2"/>
      <scheme val="minor"/>
    </font>
    <font>
      <u/>
      <sz val="10"/>
      <color theme="10"/>
      <name val="Calibri"/>
      <family val="2"/>
      <scheme val="minor"/>
    </font>
    <font>
      <i/>
      <sz val="10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i/>
      <sz val="16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61">
    <xf numFmtId="0" fontId="0" fillId="0" borderId="0" xfId="0"/>
    <xf numFmtId="0" fontId="0" fillId="0" borderId="0" xfId="0" applyProtection="1">
      <protection locked="0"/>
    </xf>
    <xf numFmtId="0" fontId="0" fillId="0" borderId="7" xfId="0" applyBorder="1" applyProtection="1">
      <protection locked="0"/>
    </xf>
    <xf numFmtId="9" fontId="0" fillId="0" borderId="0" xfId="3" applyFont="1" applyBorder="1" applyProtection="1">
      <protection locked="0"/>
    </xf>
    <xf numFmtId="0" fontId="0" fillId="0" borderId="0" xfId="0" quotePrefix="1" applyProtection="1">
      <protection locked="0"/>
    </xf>
    <xf numFmtId="0" fontId="2" fillId="2" borderId="9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Alignment="1">
      <alignment horizontal="left" vertical="center" indent="1"/>
    </xf>
    <xf numFmtId="0" fontId="5" fillId="3" borderId="12" xfId="0" applyFont="1" applyFill="1" applyBorder="1" applyAlignment="1">
      <alignment vertical="center"/>
    </xf>
    <xf numFmtId="0" fontId="3" fillId="0" borderId="0" xfId="0" applyFont="1" applyAlignment="1">
      <alignment horizontal="left" vertical="center" wrapText="1" indent="1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vertical="center" wrapText="1" indent="1"/>
    </xf>
    <xf numFmtId="0" fontId="0" fillId="0" borderId="2" xfId="0" quotePrefix="1" applyBorder="1" applyProtection="1">
      <protection locked="0"/>
    </xf>
    <xf numFmtId="0" fontId="0" fillId="0" borderId="2" xfId="0" applyBorder="1" applyProtection="1">
      <protection locked="0"/>
    </xf>
    <xf numFmtId="165" fontId="0" fillId="0" borderId="0" xfId="0" applyNumberFormat="1" applyProtection="1">
      <protection locked="0"/>
    </xf>
    <xf numFmtId="44" fontId="0" fillId="0" borderId="0" xfId="2" applyFont="1" applyBorder="1" applyProtection="1">
      <protection locked="0"/>
    </xf>
    <xf numFmtId="164" fontId="4" fillId="0" borderId="0" xfId="1" applyNumberFormat="1" applyFont="1" applyBorder="1" applyProtection="1"/>
    <xf numFmtId="164" fontId="4" fillId="0" borderId="7" xfId="1" applyNumberFormat="1" applyFont="1" applyBorder="1" applyProtection="1"/>
    <xf numFmtId="0" fontId="7" fillId="0" borderId="0" xfId="0" applyFont="1"/>
    <xf numFmtId="0" fontId="8" fillId="0" borderId="0" xfId="4" quotePrefix="1" applyFont="1"/>
    <xf numFmtId="0" fontId="0" fillId="0" borderId="9" xfId="0" applyBorder="1"/>
    <xf numFmtId="0" fontId="0" fillId="0" borderId="10" xfId="0" applyBorder="1"/>
    <xf numFmtId="0" fontId="0" fillId="0" borderId="11" xfId="0" applyBorder="1"/>
    <xf numFmtId="164" fontId="4" fillId="0" borderId="2" xfId="1" applyNumberFormat="1" applyFont="1" applyBorder="1" applyProtection="1"/>
    <xf numFmtId="164" fontId="0" fillId="0" borderId="0" xfId="1" applyNumberFormat="1" applyFont="1" applyBorder="1" applyProtection="1"/>
    <xf numFmtId="44" fontId="2" fillId="2" borderId="10" xfId="2" applyFont="1" applyFill="1" applyBorder="1"/>
    <xf numFmtId="44" fontId="0" fillId="0" borderId="0" xfId="2" applyFont="1" applyBorder="1" applyProtection="1"/>
    <xf numFmtId="0" fontId="9" fillId="0" borderId="0" xfId="0" applyFont="1"/>
    <xf numFmtId="44" fontId="9" fillId="0" borderId="0" xfId="2" applyFont="1" applyFill="1" applyBorder="1"/>
    <xf numFmtId="0" fontId="10" fillId="0" borderId="0" xfId="0" applyFont="1"/>
    <xf numFmtId="44" fontId="0" fillId="0" borderId="7" xfId="2" applyFont="1" applyBorder="1" applyProtection="1"/>
    <xf numFmtId="164" fontId="0" fillId="0" borderId="2" xfId="1" applyNumberFormat="1" applyFont="1" applyBorder="1" applyProtection="1"/>
    <xf numFmtId="164" fontId="0" fillId="0" borderId="7" xfId="1" applyNumberFormat="1" applyFont="1" applyBorder="1" applyProtection="1"/>
    <xf numFmtId="164" fontId="11" fillId="0" borderId="2" xfId="4" applyNumberFormat="1" applyFont="1" applyBorder="1" applyProtection="1"/>
    <xf numFmtId="164" fontId="4" fillId="0" borderId="10" xfId="1" applyNumberFormat="1" applyFont="1" applyBorder="1" applyProtection="1"/>
    <xf numFmtId="44" fontId="0" fillId="0" borderId="10" xfId="2" applyFont="1" applyBorder="1" applyProtection="1">
      <protection locked="0"/>
    </xf>
    <xf numFmtId="44" fontId="0" fillId="0" borderId="2" xfId="2" applyFont="1" applyBorder="1" applyProtection="1"/>
    <xf numFmtId="0" fontId="3" fillId="4" borderId="9" xfId="0" applyFont="1" applyFill="1" applyBorder="1"/>
    <xf numFmtId="44" fontId="0" fillId="4" borderId="10" xfId="2" applyFont="1" applyFill="1" applyBorder="1" applyProtection="1"/>
    <xf numFmtId="0" fontId="0" fillId="4" borderId="10" xfId="0" applyFill="1" applyBorder="1"/>
    <xf numFmtId="164" fontId="4" fillId="4" borderId="10" xfId="1" applyNumberFormat="1" applyFont="1" applyFill="1" applyBorder="1" applyProtection="1"/>
    <xf numFmtId="0" fontId="0" fillId="4" borderId="11" xfId="0" applyFill="1" applyBorder="1"/>
    <xf numFmtId="44" fontId="3" fillId="4" borderId="10" xfId="2" applyFont="1" applyFill="1" applyBorder="1" applyProtection="1"/>
    <xf numFmtId="0" fontId="3" fillId="4" borderId="10" xfId="0" applyFont="1" applyFill="1" applyBorder="1"/>
    <xf numFmtId="44" fontId="0" fillId="0" borderId="2" xfId="2" applyFont="1" applyBorder="1" applyProtection="1">
      <protection locked="0"/>
    </xf>
    <xf numFmtId="164" fontId="12" fillId="0" borderId="7" xfId="1" applyNumberFormat="1" applyFont="1" applyBorder="1" applyProtection="1"/>
    <xf numFmtId="9" fontId="0" fillId="0" borderId="2" xfId="3" applyFont="1" applyBorder="1" applyProtection="1">
      <protection locked="0"/>
    </xf>
    <xf numFmtId="9" fontId="0" fillId="0" borderId="7" xfId="3" applyFont="1" applyBorder="1"/>
    <xf numFmtId="0" fontId="4" fillId="0" borderId="7" xfId="0" applyFont="1" applyBorder="1"/>
    <xf numFmtId="0" fontId="0" fillId="0" borderId="0" xfId="3" applyNumberFormat="1" applyFont="1" applyBorder="1" applyProtection="1">
      <protection locked="0"/>
    </xf>
    <xf numFmtId="0" fontId="13" fillId="0" borderId="2" xfId="0" applyFont="1" applyBorder="1"/>
    <xf numFmtId="0" fontId="14" fillId="2" borderId="10" xfId="0" applyFont="1" applyFill="1" applyBorder="1"/>
  </cellXfs>
  <cellStyles count="5">
    <cellStyle name="Hyperlink" xfId="4" builtinId="8"/>
    <cellStyle name="Komma" xfId="1" builtinId="3"/>
    <cellStyle name="Procent" xfId="3" builtinId="5"/>
    <cellStyle name="Standaard" xfId="0" builtinId="0"/>
    <cellStyle name="Valuta" xfId="2" builtinId="4"/>
  </cellStyles>
  <dxfs count="27">
    <dxf>
      <fill>
        <patternFill>
          <bgColor rgb="FFFFC000"/>
        </patternFill>
      </fill>
    </dxf>
    <dxf>
      <font>
        <b/>
        <i/>
        <color rgb="FFFF0000"/>
      </font>
    </dxf>
    <dxf>
      <font>
        <b/>
        <i/>
        <color rgb="FF00B050"/>
      </font>
    </dxf>
    <dxf>
      <font>
        <b/>
        <i/>
        <color rgb="FFFF0000"/>
      </font>
    </dxf>
    <dxf>
      <font>
        <b/>
        <i/>
        <color rgb="FFFF0000"/>
      </font>
    </dxf>
    <dxf>
      <font>
        <b/>
        <i/>
        <color rgb="FF00B050"/>
      </font>
    </dxf>
    <dxf>
      <font>
        <b/>
        <i/>
        <color rgb="FFFF0000"/>
      </font>
    </dxf>
    <dxf>
      <font>
        <b/>
        <i/>
        <color rgb="FFFF0000"/>
      </font>
    </dxf>
    <dxf>
      <font>
        <b/>
        <i/>
        <color rgb="FF00B050"/>
      </font>
    </dxf>
    <dxf>
      <font>
        <b/>
        <i/>
        <color rgb="FFFF0000"/>
      </font>
    </dxf>
    <dxf>
      <font>
        <b/>
        <i/>
        <color rgb="FFFF0000"/>
      </font>
    </dxf>
    <dxf>
      <font>
        <b/>
        <i/>
        <color rgb="FFFF0000"/>
      </font>
    </dxf>
    <dxf>
      <font>
        <b/>
        <i/>
        <color rgb="FF00B050"/>
      </font>
    </dxf>
    <dxf>
      <font>
        <b/>
        <i/>
        <color rgb="FFFF0000"/>
      </font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b/>
        <i val="0"/>
        <color rgb="FFFF0000"/>
      </font>
    </dxf>
    <dxf>
      <fill>
        <patternFill>
          <bgColor rgb="FFFFC000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rgb="FFFFC000"/>
        </patternFill>
      </fill>
    </dxf>
    <dxf>
      <font>
        <b/>
        <i val="0"/>
        <color rgb="FFFF0000"/>
      </font>
    </dxf>
    <dxf>
      <font>
        <b/>
        <i val="0"/>
        <strike val="0"/>
        <color rgb="FFFF0000"/>
      </font>
    </dxf>
    <dxf>
      <fill>
        <patternFill>
          <bgColor rgb="FFFFC000"/>
        </patternFill>
      </fill>
    </dxf>
    <dxf>
      <font>
        <b/>
        <i val="0"/>
        <strike val="0"/>
        <color rgb="FFFF0000"/>
      </font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752475</xdr:colOff>
      <xdr:row>0</xdr:row>
      <xdr:rowOff>104775</xdr:rowOff>
    </xdr:from>
    <xdr:to>
      <xdr:col>6</xdr:col>
      <xdr:colOff>1257251</xdr:colOff>
      <xdr:row>6</xdr:row>
      <xdr:rowOff>76511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559D1555-CA3B-3D91-C536-7C2FE837B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82175" y="104775"/>
          <a:ext cx="3911551" cy="11217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5854212</xdr:colOff>
      <xdr:row>0</xdr:row>
      <xdr:rowOff>146538</xdr:rowOff>
    </xdr:from>
    <xdr:to>
      <xdr:col>1</xdr:col>
      <xdr:colOff>9733032</xdr:colOff>
      <xdr:row>6</xdr:row>
      <xdr:rowOff>134784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C6793760-3A5C-4F83-9D61-5B996ECE7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2347" y="146538"/>
          <a:ext cx="3891520" cy="11217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euwid-recycling.de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D19EC-2ED0-4832-9234-4D4CB9FD324F}">
  <sheetPr>
    <pageSetUpPr fitToPage="1"/>
  </sheetPr>
  <dimension ref="B3:J57"/>
  <sheetViews>
    <sheetView tabSelected="1" zoomScale="85" zoomScaleNormal="85" workbookViewId="0"/>
  </sheetViews>
  <sheetFormatPr defaultColWidth="9.109375" defaultRowHeight="14.4" x14ac:dyDescent="0.3"/>
  <cols>
    <col min="2" max="2" width="74.88671875" bestFit="1" customWidth="1"/>
    <col min="3" max="7" width="25.6640625" customWidth="1"/>
    <col min="8" max="8" width="2.6640625" customWidth="1"/>
    <col min="9" max="9" width="9.44140625" bestFit="1" customWidth="1"/>
  </cols>
  <sheetData>
    <row r="3" spans="2:10" x14ac:dyDescent="0.3">
      <c r="J3" s="27" t="s">
        <v>26</v>
      </c>
    </row>
    <row r="4" spans="2:10" x14ac:dyDescent="0.3">
      <c r="B4" s="28" t="s">
        <v>16</v>
      </c>
      <c r="J4" s="27" t="s">
        <v>27</v>
      </c>
    </row>
    <row r="7" spans="2:10" ht="15" thickBot="1" x14ac:dyDescent="0.35"/>
    <row r="8" spans="2:10" ht="18.600000000000001" thickBot="1" x14ac:dyDescent="0.4">
      <c r="B8" s="5" t="s">
        <v>5</v>
      </c>
      <c r="C8" s="6" t="s">
        <v>30</v>
      </c>
      <c r="D8" s="6"/>
      <c r="E8" s="6"/>
      <c r="F8" s="6"/>
      <c r="G8" s="6"/>
      <c r="H8" s="7"/>
    </row>
    <row r="9" spans="2:10" ht="15" thickBot="1" x14ac:dyDescent="0.35"/>
    <row r="10" spans="2:10" x14ac:dyDescent="0.3">
      <c r="B10" s="8" t="s">
        <v>12</v>
      </c>
      <c r="C10" s="21"/>
      <c r="D10" s="9"/>
      <c r="E10" s="9" t="s">
        <v>1</v>
      </c>
      <c r="F10" s="22"/>
      <c r="G10" s="9"/>
      <c r="H10" s="10"/>
    </row>
    <row r="11" spans="2:10" x14ac:dyDescent="0.3">
      <c r="B11" s="11"/>
      <c r="H11" s="12"/>
    </row>
    <row r="12" spans="2:10" x14ac:dyDescent="0.3">
      <c r="B12" s="11" t="s">
        <v>2</v>
      </c>
      <c r="C12" s="1"/>
      <c r="H12" s="12"/>
    </row>
    <row r="13" spans="2:10" x14ac:dyDescent="0.3">
      <c r="B13" s="11" t="s">
        <v>3</v>
      </c>
      <c r="C13" s="1"/>
      <c r="H13" s="12"/>
    </row>
    <row r="14" spans="2:10" ht="15" thickBot="1" x14ac:dyDescent="0.35">
      <c r="B14" s="13" t="s">
        <v>4</v>
      </c>
      <c r="C14" s="2"/>
      <c r="D14" s="14"/>
      <c r="E14" s="14"/>
      <c r="F14" s="14"/>
      <c r="G14" s="14"/>
      <c r="H14" s="15"/>
    </row>
    <row r="15" spans="2:10" ht="15" thickBot="1" x14ac:dyDescent="0.35"/>
    <row r="16" spans="2:10" x14ac:dyDescent="0.3">
      <c r="B16" s="8" t="s">
        <v>31</v>
      </c>
      <c r="C16" s="40">
        <v>7200</v>
      </c>
      <c r="D16" s="9" t="s">
        <v>19</v>
      </c>
      <c r="E16" s="9"/>
      <c r="F16" s="9"/>
      <c r="G16" s="9"/>
      <c r="H16" s="10"/>
    </row>
    <row r="17" spans="2:8" ht="15" thickBot="1" x14ac:dyDescent="0.35">
      <c r="B17" s="13" t="s">
        <v>32</v>
      </c>
      <c r="C17" s="41">
        <v>570</v>
      </c>
      <c r="D17" s="14" t="s">
        <v>19</v>
      </c>
      <c r="E17" s="14"/>
      <c r="F17" s="14"/>
      <c r="G17" s="14"/>
      <c r="H17" s="15"/>
    </row>
    <row r="18" spans="2:8" ht="15" thickBot="1" x14ac:dyDescent="0.35">
      <c r="C18" s="33"/>
    </row>
    <row r="19" spans="2:8" x14ac:dyDescent="0.3">
      <c r="B19" s="8" t="s">
        <v>56</v>
      </c>
      <c r="C19" s="9"/>
      <c r="D19" s="9"/>
      <c r="E19" s="42" t="s">
        <v>33</v>
      </c>
      <c r="F19" s="59" t="s">
        <v>55</v>
      </c>
      <c r="G19" s="9"/>
      <c r="H19" s="10"/>
    </row>
    <row r="20" spans="2:8" x14ac:dyDescent="0.3">
      <c r="B20" s="11" t="s">
        <v>28</v>
      </c>
      <c r="C20" s="35">
        <v>5</v>
      </c>
      <c r="D20" t="s">
        <v>34</v>
      </c>
      <c r="E20" s="25"/>
      <c r="H20" s="12"/>
    </row>
    <row r="21" spans="2:8" x14ac:dyDescent="0.3">
      <c r="B21" s="11" t="s">
        <v>29</v>
      </c>
      <c r="C21" s="35">
        <v>-30</v>
      </c>
      <c r="D21" t="s">
        <v>34</v>
      </c>
      <c r="E21" s="25"/>
      <c r="H21" s="12"/>
    </row>
    <row r="22" spans="2:8" ht="15" thickBot="1" x14ac:dyDescent="0.35">
      <c r="B22" s="13" t="s">
        <v>38</v>
      </c>
      <c r="C22" s="39">
        <f>SUM(C20:C21)/2</f>
        <v>-12.5</v>
      </c>
      <c r="D22" s="14" t="s">
        <v>34</v>
      </c>
      <c r="E22" s="26"/>
      <c r="F22" s="14"/>
      <c r="G22" s="14"/>
      <c r="H22" s="15"/>
    </row>
    <row r="23" spans="2:8" ht="15" thickBot="1" x14ac:dyDescent="0.35">
      <c r="C23" s="35"/>
      <c r="E23" s="25"/>
    </row>
    <row r="24" spans="2:8" ht="15" thickBot="1" x14ac:dyDescent="0.35">
      <c r="B24" s="46" t="s">
        <v>39</v>
      </c>
      <c r="C24" s="47"/>
      <c r="D24" s="48"/>
      <c r="E24" s="49"/>
      <c r="F24" s="48"/>
      <c r="G24" s="48"/>
      <c r="H24" s="50"/>
    </row>
    <row r="25" spans="2:8" ht="15" thickBot="1" x14ac:dyDescent="0.35">
      <c r="C25" s="33"/>
    </row>
    <row r="26" spans="2:8" x14ac:dyDescent="0.3">
      <c r="B26" s="8" t="s">
        <v>45</v>
      </c>
      <c r="C26" s="55"/>
      <c r="D26" s="9" t="s">
        <v>43</v>
      </c>
      <c r="E26" s="32" t="str">
        <f>IF(C26&lt;0,"Percentage mag niet negatief zijn!","")</f>
        <v/>
      </c>
      <c r="F26" s="9"/>
      <c r="G26" s="9"/>
      <c r="H26" s="10"/>
    </row>
    <row r="27" spans="2:8" x14ac:dyDescent="0.3">
      <c r="B27" s="11" t="s">
        <v>46</v>
      </c>
      <c r="C27" s="3"/>
      <c r="D27" t="s">
        <v>43</v>
      </c>
      <c r="E27" s="25" t="str">
        <f>IF(C27&lt;0,"Percentage mag niet negatief zijn!","")</f>
        <v/>
      </c>
      <c r="H27" s="12"/>
    </row>
    <row r="28" spans="2:8" ht="15" thickBot="1" x14ac:dyDescent="0.35">
      <c r="B28" s="13" t="s">
        <v>44</v>
      </c>
      <c r="C28" s="56">
        <f>SUM(C26:C27)</f>
        <v>0</v>
      </c>
      <c r="D28" s="14" t="s">
        <v>43</v>
      </c>
      <c r="E28" s="57" t="str">
        <f>IF(C28&lt;&gt;100%,"Totaal mag niet groter of kleiner zijn dan 100%!","")</f>
        <v>Totaal mag niet groter of kleiner zijn dan 100%!</v>
      </c>
      <c r="F28" s="14"/>
      <c r="G28" s="14"/>
      <c r="H28" s="15"/>
    </row>
    <row r="29" spans="2:8" ht="15" thickBot="1" x14ac:dyDescent="0.35">
      <c r="C29" s="33"/>
    </row>
    <row r="30" spans="2:8" x14ac:dyDescent="0.3">
      <c r="B30" s="8" t="s">
        <v>35</v>
      </c>
      <c r="C30" s="53"/>
      <c r="D30" s="9" t="s">
        <v>34</v>
      </c>
      <c r="E30" s="32" t="str">
        <f>IF(C30&lt;=0,"Tarief mag niet nul of negatief zijn!","")</f>
        <v>Tarief mag niet nul of negatief zijn!</v>
      </c>
      <c r="F30" s="9"/>
      <c r="G30" s="9"/>
      <c r="H30" s="10"/>
    </row>
    <row r="31" spans="2:8" x14ac:dyDescent="0.3">
      <c r="B31" s="11" t="s">
        <v>47</v>
      </c>
      <c r="C31" s="24"/>
      <c r="D31" t="s">
        <v>34</v>
      </c>
      <c r="E31" s="25" t="str">
        <f>IF(C31&lt;0,"Tarief mag niet negatief zijn!","")</f>
        <v/>
      </c>
      <c r="H31" s="12"/>
    </row>
    <row r="32" spans="2:8" ht="15" thickBot="1" x14ac:dyDescent="0.35">
      <c r="B32" s="13" t="s">
        <v>53</v>
      </c>
      <c r="C32" s="39">
        <f>C31+C30</f>
        <v>0</v>
      </c>
      <c r="D32" s="14" t="s">
        <v>34</v>
      </c>
      <c r="E32" s="54"/>
      <c r="F32" s="14"/>
      <c r="G32" s="14"/>
      <c r="H32" s="15"/>
    </row>
    <row r="33" spans="2:8" ht="15" thickBot="1" x14ac:dyDescent="0.35">
      <c r="C33" s="35"/>
      <c r="E33" s="25"/>
    </row>
    <row r="34" spans="2:8" x14ac:dyDescent="0.3">
      <c r="B34" s="8" t="s">
        <v>38</v>
      </c>
      <c r="C34" s="45">
        <f>C22</f>
        <v>-12.5</v>
      </c>
      <c r="D34" s="9" t="s">
        <v>34</v>
      </c>
      <c r="E34" s="32"/>
      <c r="F34" s="9"/>
      <c r="G34" s="9"/>
      <c r="H34" s="10"/>
    </row>
    <row r="35" spans="2:8" x14ac:dyDescent="0.3">
      <c r="B35" s="11" t="s">
        <v>36</v>
      </c>
      <c r="C35" s="24"/>
      <c r="D35" t="s">
        <v>34</v>
      </c>
      <c r="E35" s="25"/>
      <c r="H35" s="12"/>
    </row>
    <row r="36" spans="2:8" ht="15" thickBot="1" x14ac:dyDescent="0.35">
      <c r="B36" s="13" t="s">
        <v>52</v>
      </c>
      <c r="C36" s="39">
        <f>C35+C34</f>
        <v>-12.5</v>
      </c>
      <c r="D36" s="14" t="s">
        <v>34</v>
      </c>
      <c r="E36" s="26"/>
      <c r="F36" s="14"/>
      <c r="G36" s="14"/>
      <c r="H36" s="15"/>
    </row>
    <row r="37" spans="2:8" ht="15" thickBot="1" x14ac:dyDescent="0.35">
      <c r="C37" s="35"/>
      <c r="E37" s="25"/>
    </row>
    <row r="38" spans="2:8" ht="15" thickBot="1" x14ac:dyDescent="0.35">
      <c r="B38" s="46" t="s">
        <v>37</v>
      </c>
      <c r="C38" s="51">
        <f>C36+C32</f>
        <v>-12.5</v>
      </c>
      <c r="D38" s="52" t="s">
        <v>34</v>
      </c>
      <c r="E38" s="49"/>
      <c r="F38" s="48"/>
      <c r="G38" s="48"/>
      <c r="H38" s="50"/>
    </row>
    <row r="39" spans="2:8" ht="15" thickBot="1" x14ac:dyDescent="0.35"/>
    <row r="40" spans="2:8" ht="15" thickBot="1" x14ac:dyDescent="0.35">
      <c r="B40" s="46" t="s">
        <v>40</v>
      </c>
      <c r="C40" s="47"/>
      <c r="D40" s="48"/>
      <c r="E40" s="49"/>
      <c r="F40" s="48"/>
      <c r="G40" s="48"/>
      <c r="H40" s="50"/>
    </row>
    <row r="41" spans="2:8" ht="15" thickBot="1" x14ac:dyDescent="0.35">
      <c r="C41" s="33"/>
    </row>
    <row r="42" spans="2:8" x14ac:dyDescent="0.3">
      <c r="B42" s="8" t="s">
        <v>41</v>
      </c>
      <c r="C42" s="53"/>
      <c r="D42" s="9" t="s">
        <v>34</v>
      </c>
      <c r="E42" s="32" t="str">
        <f>IF(C42&lt;=0,"Tarief mag niet nul of negatief zijn!","")</f>
        <v>Tarief mag niet nul of negatief zijn!</v>
      </c>
      <c r="F42" s="9"/>
      <c r="G42" s="9"/>
      <c r="H42" s="10"/>
    </row>
    <row r="43" spans="2:8" x14ac:dyDescent="0.3">
      <c r="B43" s="11" t="s">
        <v>47</v>
      </c>
      <c r="C43" s="24"/>
      <c r="D43" t="s">
        <v>34</v>
      </c>
      <c r="E43" s="25" t="str">
        <f>IF(C43&lt;0,"Tarief mag niet negatief zijn!","")</f>
        <v/>
      </c>
      <c r="H43" s="12"/>
    </row>
    <row r="44" spans="2:8" ht="15" thickBot="1" x14ac:dyDescent="0.35">
      <c r="B44" s="13" t="s">
        <v>54</v>
      </c>
      <c r="C44" s="39">
        <f>C43+C42</f>
        <v>0</v>
      </c>
      <c r="D44" s="14" t="s">
        <v>34</v>
      </c>
      <c r="E44" s="54"/>
      <c r="F44" s="14"/>
      <c r="G44" s="14"/>
      <c r="H44" s="15"/>
    </row>
    <row r="45" spans="2:8" ht="15" thickBot="1" x14ac:dyDescent="0.35">
      <c r="C45" s="35"/>
      <c r="E45" s="25"/>
    </row>
    <row r="46" spans="2:8" ht="15" thickBot="1" x14ac:dyDescent="0.35">
      <c r="B46" s="29" t="s">
        <v>57</v>
      </c>
      <c r="C46" s="44"/>
      <c r="D46" s="30" t="s">
        <v>34</v>
      </c>
      <c r="E46" s="43" t="str">
        <f>IF(C46&lt;=0,"Tarief mag niet nul of negatief zijn!","")</f>
        <v>Tarief mag niet nul of negatief zijn!</v>
      </c>
      <c r="F46" s="30"/>
      <c r="G46" s="30"/>
      <c r="H46" s="31"/>
    </row>
    <row r="47" spans="2:8" ht="15" thickBot="1" x14ac:dyDescent="0.35">
      <c r="C47" s="35"/>
      <c r="E47" s="25"/>
    </row>
    <row r="48" spans="2:8" ht="15" thickBot="1" x14ac:dyDescent="0.35">
      <c r="B48" s="46" t="s">
        <v>42</v>
      </c>
      <c r="C48" s="51">
        <f>C46+C44</f>
        <v>0</v>
      </c>
      <c r="D48" s="52" t="s">
        <v>34</v>
      </c>
      <c r="E48" s="49"/>
      <c r="F48" s="48"/>
      <c r="G48" s="48"/>
      <c r="H48" s="50"/>
    </row>
    <row r="49" spans="2:9" ht="15" thickBot="1" x14ac:dyDescent="0.35"/>
    <row r="50" spans="2:9" ht="21.6" thickBot="1" x14ac:dyDescent="0.45">
      <c r="B50" s="5" t="s">
        <v>21</v>
      </c>
      <c r="C50" s="34">
        <f>((C26*C16*C38*70%)+(C27*C16*C38)+(C17*C48))/SUM(C16:C17)</f>
        <v>0</v>
      </c>
      <c r="D50" s="6" t="s">
        <v>20</v>
      </c>
      <c r="E50" s="60" t="str">
        <f>IF(I50=TRUE,"Ongeldige inschrijving!","")</f>
        <v>Ongeldige inschrijving!</v>
      </c>
      <c r="F50" s="6"/>
      <c r="G50" s="6"/>
      <c r="H50" s="7"/>
      <c r="I50" s="27" t="b">
        <f>OR(C28&lt;&gt;100%,C30&lt;=0,C42&lt;=0,C46&lt;=0)</f>
        <v>1</v>
      </c>
    </row>
    <row r="51" spans="2:9" ht="18.600000000000001" thickBot="1" x14ac:dyDescent="0.4">
      <c r="B51" s="36"/>
      <c r="C51" s="37"/>
      <c r="D51" s="36"/>
      <c r="E51" s="38"/>
      <c r="F51" s="36"/>
      <c r="G51" s="36"/>
      <c r="H51" s="36"/>
      <c r="I51" s="27"/>
    </row>
    <row r="52" spans="2:9" x14ac:dyDescent="0.3">
      <c r="B52" s="8"/>
      <c r="C52" s="9"/>
      <c r="D52" s="9"/>
      <c r="E52" s="10"/>
      <c r="F52" s="8"/>
      <c r="G52" s="9"/>
      <c r="H52" s="10"/>
    </row>
    <row r="53" spans="2:9" x14ac:dyDescent="0.3">
      <c r="B53" s="11" t="s">
        <v>0</v>
      </c>
      <c r="C53" s="4"/>
      <c r="E53" s="12"/>
      <c r="F53" s="11" t="s">
        <v>18</v>
      </c>
      <c r="G53" s="58"/>
      <c r="H53" s="12"/>
    </row>
    <row r="54" spans="2:9" x14ac:dyDescent="0.3">
      <c r="B54" s="11" t="s">
        <v>6</v>
      </c>
      <c r="C54" s="1"/>
      <c r="E54" s="12"/>
      <c r="F54" s="11" t="s">
        <v>8</v>
      </c>
      <c r="H54" s="12"/>
    </row>
    <row r="55" spans="2:9" x14ac:dyDescent="0.3">
      <c r="B55" s="11"/>
      <c r="E55" s="12"/>
      <c r="F55" s="11"/>
      <c r="H55" s="12"/>
    </row>
    <row r="56" spans="2:9" x14ac:dyDescent="0.3">
      <c r="B56" s="11" t="s">
        <v>7</v>
      </c>
      <c r="C56" s="23"/>
      <c r="E56" s="12"/>
      <c r="F56" s="11"/>
      <c r="H56" s="12"/>
    </row>
    <row r="57" spans="2:9" ht="15" thickBot="1" x14ac:dyDescent="0.35">
      <c r="B57" s="13"/>
      <c r="C57" s="14"/>
      <c r="D57" s="14"/>
      <c r="E57" s="15"/>
      <c r="F57" s="13"/>
      <c r="G57" s="14"/>
      <c r="H57" s="15"/>
    </row>
  </sheetData>
  <sheetProtection algorithmName="SHA-512" hashValue="mYyKu5OR7sTL7RVQLImAn+KybYOoXxh4740IDNRxHkCmVCxqxYlh0low3785FEYTcOGKaKuaYDOA4dNaAFlCLQ==" saltValue="m0PssPPKVq6U1I6nekXuiw==" spinCount="100000" sheet="1" objects="1" scenarios="1"/>
  <conditionalFormatting sqref="C10 F10 C12:C14">
    <cfRule type="containsBlanks" dxfId="26" priority="142">
      <formula>LEN(TRIM(C10))=0</formula>
    </cfRule>
  </conditionalFormatting>
  <conditionalFormatting sqref="C26:C27">
    <cfRule type="cellIs" dxfId="25" priority="11" operator="lessThan">
      <formula>0%</formula>
    </cfRule>
    <cfRule type="containsBlanks" dxfId="24" priority="16">
      <formula>LEN(TRIM(C26))=0</formula>
    </cfRule>
  </conditionalFormatting>
  <conditionalFormatting sqref="C28">
    <cfRule type="cellIs" dxfId="23" priority="10" operator="notEqual">
      <formula>1</formula>
    </cfRule>
  </conditionalFormatting>
  <conditionalFormatting sqref="C30">
    <cfRule type="cellIs" dxfId="22" priority="9" operator="lessThanOrEqual">
      <formula>0</formula>
    </cfRule>
  </conditionalFormatting>
  <conditionalFormatting sqref="C30:C32 C35">
    <cfRule type="containsBlanks" dxfId="21" priority="100">
      <formula>LEN(TRIM(C30))=0</formula>
    </cfRule>
  </conditionalFormatting>
  <conditionalFormatting sqref="C31">
    <cfRule type="cellIs" dxfId="20" priority="8" operator="lessThan">
      <formula>0</formula>
    </cfRule>
  </conditionalFormatting>
  <conditionalFormatting sqref="C42">
    <cfRule type="cellIs" dxfId="19" priority="2" operator="lessThanOrEqual">
      <formula>0</formula>
    </cfRule>
  </conditionalFormatting>
  <conditionalFormatting sqref="C42:C44">
    <cfRule type="containsBlanks" dxfId="18" priority="6">
      <formula>LEN(TRIM(C42))=0</formula>
    </cfRule>
  </conditionalFormatting>
  <conditionalFormatting sqref="C43">
    <cfRule type="cellIs" dxfId="17" priority="1" operator="lessThan">
      <formula>0</formula>
    </cfRule>
  </conditionalFormatting>
  <conditionalFormatting sqref="C46">
    <cfRule type="containsBlanks" dxfId="16" priority="21">
      <formula>LEN(TRIM(C46))=0</formula>
    </cfRule>
  </conditionalFormatting>
  <conditionalFormatting sqref="C53:C54">
    <cfRule type="containsBlanks" dxfId="15" priority="130">
      <formula>LEN(TRIM(C53))=0</formula>
    </cfRule>
  </conditionalFormatting>
  <conditionalFormatting sqref="C56">
    <cfRule type="containsBlanks" dxfId="14" priority="129">
      <formula>LEN(TRIM(C56))=0</formula>
    </cfRule>
  </conditionalFormatting>
  <conditionalFormatting sqref="E19:E24">
    <cfRule type="cellIs" dxfId="13" priority="49" operator="lessThan">
      <formula>0</formula>
    </cfRule>
    <cfRule type="containsText" dxfId="12" priority="50" operator="containsText" text="voldoet aan">
      <formula>NOT(ISERROR(SEARCH("voldoet aan",E19)))</formula>
    </cfRule>
    <cfRule type="containsText" dxfId="11" priority="51" operator="containsText" text="voldoet niet">
      <formula>NOT(ISERROR(SEARCH("voldoet niet",E19)))</formula>
    </cfRule>
  </conditionalFormatting>
  <conditionalFormatting sqref="E26:E27">
    <cfRule type="cellIs" dxfId="10" priority="12" operator="lessThan">
      <formula>0</formula>
    </cfRule>
  </conditionalFormatting>
  <conditionalFormatting sqref="E30:E38">
    <cfRule type="cellIs" dxfId="9" priority="32" operator="lessThan">
      <formula>0</formula>
    </cfRule>
    <cfRule type="containsText" dxfId="8" priority="33" operator="containsText" text="voldoet aan">
      <formula>NOT(ISERROR(SEARCH("voldoet aan",E30)))</formula>
    </cfRule>
    <cfRule type="containsText" dxfId="7" priority="34" operator="containsText" text="voldoet niet">
      <formula>NOT(ISERROR(SEARCH("voldoet niet",E30)))</formula>
    </cfRule>
  </conditionalFormatting>
  <conditionalFormatting sqref="E40">
    <cfRule type="cellIs" dxfId="6" priority="25" operator="lessThan">
      <formula>0</formula>
    </cfRule>
    <cfRule type="containsText" dxfId="5" priority="26" operator="containsText" text="voldoet aan">
      <formula>NOT(ISERROR(SEARCH("voldoet aan",E40)))</formula>
    </cfRule>
    <cfRule type="containsText" dxfId="4" priority="27" operator="containsText" text="voldoet niet">
      <formula>NOT(ISERROR(SEARCH("voldoet niet",E40)))</formula>
    </cfRule>
  </conditionalFormatting>
  <conditionalFormatting sqref="E42:E48">
    <cfRule type="cellIs" dxfId="3" priority="3" operator="lessThan">
      <formula>0</formula>
    </cfRule>
    <cfRule type="containsText" dxfId="2" priority="4" operator="containsText" text="voldoet aan">
      <formula>NOT(ISERROR(SEARCH("voldoet aan",E42)))</formula>
    </cfRule>
    <cfRule type="containsText" dxfId="1" priority="5" operator="containsText" text="voldoet niet">
      <formula>NOT(ISERROR(SEARCH("voldoet niet",E42)))</formula>
    </cfRule>
  </conditionalFormatting>
  <conditionalFormatting sqref="G53">
    <cfRule type="containsBlanks" dxfId="0" priority="128">
      <formula>LEN(TRIM(G53))=0</formula>
    </cfRule>
  </conditionalFormatting>
  <dataValidations disablePrompts="1" count="2">
    <dataValidation type="date" allowBlank="1" showInputMessage="1" showErrorMessage="1" error="Geen getallen of bedragen toegestaan" prompt="U mag hier alleen een datum invullen" sqref="C56" xr:uid="{F7CAE11A-5EB0-4EA5-983F-E6717F56FCBD}">
      <formula1>45658</formula1>
      <formula2>46022</formula2>
    </dataValidation>
    <dataValidation type="list" allowBlank="1" showInputMessage="1" showErrorMessage="1" error="U moet antwoord geven op de vraag!" promptTitle="Kies hier Ja of Nee" sqref="G53" xr:uid="{85824F4A-A49A-45A7-A3F1-70F18631BE70}">
      <formula1>$J$3:$J$4</formula1>
    </dataValidation>
  </dataValidations>
  <hyperlinks>
    <hyperlink ref="B2" location="'TON per ASN'!A1" display="-&gt; TON per ASN" xr:uid="{3E7BC98C-DB7E-43A7-B925-A1089B055C70}"/>
    <hyperlink ref="B4" location="'Instructie blad'!A1" display="-&gt; Instructie blad" xr:uid="{5795609B-1FA4-4652-9DF6-D4E7BC8DDC0C}"/>
    <hyperlink ref="E19" r:id="rId1" xr:uid="{0CD5687C-553E-4809-949C-4F4658A505FB}"/>
  </hyperlinks>
  <pageMargins left="0.7" right="0.7" top="0.75" bottom="0.75" header="0.3" footer="0.3"/>
  <pageSetup paperSize="9" scale="37" orientation="portrait" r:id="rId2"/>
  <ignoredErrors>
    <ignoredError sqref="C32 C44" unlockedFormula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7166A-58C0-494C-B4BC-A88621833D15}">
  <sheetPr>
    <pageSetUpPr fitToPage="1"/>
  </sheetPr>
  <dimension ref="B3:B26"/>
  <sheetViews>
    <sheetView zoomScale="115" zoomScaleNormal="115" workbookViewId="0"/>
  </sheetViews>
  <sheetFormatPr defaultRowHeight="14.4" x14ac:dyDescent="0.3"/>
  <cols>
    <col min="2" max="2" width="171.33203125" bestFit="1" customWidth="1"/>
  </cols>
  <sheetData>
    <row r="3" spans="2:2" x14ac:dyDescent="0.3">
      <c r="B3" s="28" t="s">
        <v>17</v>
      </c>
    </row>
    <row r="7" spans="2:2" ht="15" thickBot="1" x14ac:dyDescent="0.35"/>
    <row r="8" spans="2:2" ht="18.600000000000001" thickBot="1" x14ac:dyDescent="0.35">
      <c r="B8" s="17" t="s">
        <v>14</v>
      </c>
    </row>
    <row r="9" spans="2:2" x14ac:dyDescent="0.3">
      <c r="B9" s="16"/>
    </row>
    <row r="10" spans="2:2" x14ac:dyDescent="0.3">
      <c r="B10" s="18" t="s">
        <v>9</v>
      </c>
    </row>
    <row r="11" spans="2:2" x14ac:dyDescent="0.3">
      <c r="B11" s="19" t="s">
        <v>10</v>
      </c>
    </row>
    <row r="12" spans="2:2" x14ac:dyDescent="0.3">
      <c r="B12" s="20"/>
    </row>
    <row r="13" spans="2:2" x14ac:dyDescent="0.3">
      <c r="B13" s="18" t="s">
        <v>48</v>
      </c>
    </row>
    <row r="14" spans="2:2" x14ac:dyDescent="0.3">
      <c r="B14" s="19" t="s">
        <v>49</v>
      </c>
    </row>
    <row r="15" spans="2:2" x14ac:dyDescent="0.3">
      <c r="B15" s="20"/>
    </row>
    <row r="16" spans="2:2" x14ac:dyDescent="0.3">
      <c r="B16" s="18" t="s">
        <v>23</v>
      </c>
    </row>
    <row r="17" spans="2:2" x14ac:dyDescent="0.3">
      <c r="B17" s="19" t="s">
        <v>15</v>
      </c>
    </row>
    <row r="18" spans="2:2" x14ac:dyDescent="0.3">
      <c r="B18" s="19"/>
    </row>
    <row r="19" spans="2:2" x14ac:dyDescent="0.3">
      <c r="B19" s="18" t="s">
        <v>24</v>
      </c>
    </row>
    <row r="20" spans="2:2" x14ac:dyDescent="0.3">
      <c r="B20" s="19" t="s">
        <v>22</v>
      </c>
    </row>
    <row r="21" spans="2:2" x14ac:dyDescent="0.3">
      <c r="B21" s="19" t="s">
        <v>50</v>
      </c>
    </row>
    <row r="22" spans="2:2" x14ac:dyDescent="0.3">
      <c r="B22" s="19" t="s">
        <v>51</v>
      </c>
    </row>
    <row r="23" spans="2:2" x14ac:dyDescent="0.3">
      <c r="B23" s="20"/>
    </row>
    <row r="24" spans="2:2" x14ac:dyDescent="0.3">
      <c r="B24" s="18" t="s">
        <v>25</v>
      </c>
    </row>
    <row r="25" spans="2:2" x14ac:dyDescent="0.3">
      <c r="B25" s="19" t="s">
        <v>11</v>
      </c>
    </row>
    <row r="26" spans="2:2" x14ac:dyDescent="0.3">
      <c r="B26" s="19" t="s">
        <v>13</v>
      </c>
    </row>
  </sheetData>
  <sheetProtection algorithmName="SHA-512" hashValue="a4+JSV6Fu6rTv6CeOl6RU4ObpFZLCW7zSCjfs9tRv8DW0OXgKy5nqNiWCR5ughEtddMtzBDBzEgM7BBawv6Wrg==" saltValue="x7qYrfyYIWK7uNIMxLsE1w==" spinCount="100000" sheet="1" objects="1" scenarios="1"/>
  <hyperlinks>
    <hyperlink ref="B3" location="Inschrijfformulier!A1" display="-&gt; Inschrijfformulier" xr:uid="{413835AF-1E93-44FC-B4B0-B1FFA5A84B3B}"/>
  </hyperlinks>
  <pageMargins left="0.7" right="0.7" top="0.75" bottom="0.75" header="0.3" footer="0.3"/>
  <pageSetup paperSize="9" scale="66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k l 4 i W 3 M 1 B o q l A A A A 9 w A A A B I A H A B D b 2 5 m a W c v U G F j a 2 F n Z S 5 4 b W w g o h g A K K A U A A A A A A A A A A A A A A A A A A A A A A A A A A A A h Y + x D o I w G I R f h X S n L Z X B k J 8 y u I I x M T G u T a n Y C D 8 G i u X d H H w k X 0 G M o m 4 O N 9 z d N 9 z d r z f I x q Y O L q b r b Y s p i S g n g U H d l h a r l A z u E C 5 J J m G j 9 E l V J p h g 7 J O x L 1 N y d O 6 c M O a 9 p 3 5 B 2 6 5 i g v O I 7 Y t 8 q 4 + m U e Q D 2 / 9 w a L F 3 C r U h E n a v M V L Q K I 4 n c U E 5 s D m F w u K X E N P g Z / s T w m q o 3 d A Z i X W 4 z o H N F t j 7 h H w A U E s D B B Q A A g A I A J J e I l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S X i J b K I p H u A 4 A A A A R A A A A E w A c A E Z v c m 1 1 b G F z L 1 N l Y 3 R p b 2 4 x L m 0 g o h g A K K A U A A A A A A A A A A A A A A A A A A A A A A A A A A A A K 0 5 N L s n M z 1 M I h t C G 1 g B Q S w E C L Q A U A A I A C A C S X i J b c z U G i q U A A A D 3 A A A A E g A A A A A A A A A A A A A A A A A A A A A A Q 2 9 u Z m l n L 1 B h Y 2 t h Z 2 U u e G 1 s U E s B A i 0 A F A A C A A g A k l 4 i W w / K 6 a u k A A A A 6 Q A A A B M A A A A A A A A A A A A A A A A A 8 Q A A A F t D b 2 5 0 Z W 5 0 X 1 R 5 c G V z X S 5 4 b W x Q S w E C L Q A U A A I A C A C S X i J b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p E q Z P g / a f 0 i k A c i M l q V F T w A A A A A C A A A A A A A Q Z g A A A A E A A C A A A A A V Y I q 7 / i y a c 7 T Z B C J v N W f / / g A e c s i h 9 + u m P f 9 6 2 H z H c w A A A A A O g A A A A A I A A C A A A A C p G Y z s n 4 v 8 p S a P + z 6 s U g 9 u 6 U c f d + u E Y e B t j w c E Y I V 3 e l A A A A A K 9 i / y 0 r O o k L / 5 V j F W U S 7 V f a p d P R + a 4 X Z 1 7 4 W g F W X X J Y 5 m 2 O j Q / n N 7 i N c C w P H b G p J 8 8 G X k Y J B 0 L Z i i k 7 E 6 7 M j h J g j O B s Z V 3 + S h + v 5 i D l v H 3 k A A A A B Z l W C L a w N x m f G W 5 u x s c r + n a o 4 n 0 F + q o Y t v R + s p K 2 0 o F t l X 2 X 1 / x B T / E Q V C 0 z w r x x I / y f g p 6 c + z H T 4 0 w A K V n X 4 G < / D a t a M a s h u p > 
</file>

<file path=customXml/itemProps1.xml><?xml version="1.0" encoding="utf-8"?>
<ds:datastoreItem xmlns:ds="http://schemas.openxmlformats.org/officeDocument/2006/customXml" ds:itemID="{6F0AB210-FA1E-4D77-B5B8-B51D02D4E733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3d4f9081-0beb-452f-a8cf-7203e3681edc}" enabled="0" method="" siteId="{3d4f9081-0beb-452f-a8cf-7203e3681ed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Inschrijfformulier</vt:lpstr>
      <vt:lpstr>Instructie 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Cees Maaskant</dc:creator>
  <cp:lastModifiedBy>Gert-Jan Wendrich</cp:lastModifiedBy>
  <cp:lastPrinted>2026-06-04T07:15:34Z</cp:lastPrinted>
  <dcterms:created xsi:type="dcterms:W3CDTF">2024-11-21T07:07:52Z</dcterms:created>
  <dcterms:modified xsi:type="dcterms:W3CDTF">2026-07-16T07:33:10Z</dcterms:modified>
</cp:coreProperties>
</file>