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vrrcloud.sharepoint.com/sites/proj_fb-logistiek-EABepakking/Gedeelde documenten/EA Bepakking/Aanbestedingsdocumenten/NVI 2/"/>
    </mc:Choice>
  </mc:AlternateContent>
  <xr:revisionPtr revIDLastSave="1018" documentId="8_{5A521D56-EC26-48F6-AAC6-415439CFC3E6}" xr6:coauthVersionLast="47" xr6:coauthVersionMax="47" xr10:uidLastSave="{B1AF39BC-D771-41CB-8566-E87CA8E4E20B}"/>
  <bookViews>
    <workbookView xWindow="-120" yWindow="-120" windowWidth="29040" windowHeight="15720" xr2:uid="{00000000-000D-0000-FFFF-FFFF00000000}"/>
  </bookViews>
  <sheets>
    <sheet name="Voorwaarden" sheetId="3" r:id="rId1"/>
    <sheet name="Prijsblad" sheetId="1" r:id="rId2"/>
    <sheet name="Rekenmethode"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4" i="1" l="1"/>
  <c r="F74" i="1"/>
  <c r="G73" i="1"/>
  <c r="F73" i="1"/>
  <c r="F103" i="1"/>
  <c r="G103" i="1" s="1"/>
  <c r="F101" i="1"/>
  <c r="G101" i="1" s="1"/>
  <c r="F99" i="1"/>
  <c r="G99" i="1" s="1"/>
  <c r="F97" i="1"/>
  <c r="G97" i="1" s="1"/>
  <c r="F93" i="1"/>
  <c r="G93" i="1" s="1"/>
  <c r="F91" i="1"/>
  <c r="G91" i="1" s="1"/>
  <c r="F89" i="1"/>
  <c r="G89" i="1" s="1"/>
  <c r="F87" i="1"/>
  <c r="G87" i="1" s="1"/>
  <c r="F82" i="1"/>
  <c r="G82" i="1" s="1"/>
  <c r="F80" i="1"/>
  <c r="G80" i="1" s="1"/>
  <c r="F72" i="1"/>
  <c r="G72" i="1" s="1"/>
  <c r="F70" i="1"/>
  <c r="G70" i="1" s="1"/>
  <c r="F68" i="1"/>
  <c r="G68" i="1" s="1"/>
  <c r="F62" i="1"/>
  <c r="G62" i="1" s="1"/>
  <c r="F60" i="1"/>
  <c r="G60" i="1" s="1"/>
  <c r="F58" i="1"/>
  <c r="G58" i="1" s="1"/>
  <c r="F56" i="1"/>
  <c r="G56" i="1" s="1"/>
  <c r="F54" i="1"/>
  <c r="G54" i="1" s="1"/>
  <c r="F52" i="1"/>
  <c r="G52" i="1" s="1"/>
  <c r="F50" i="1"/>
  <c r="G50" i="1" s="1"/>
  <c r="F104" i="1"/>
  <c r="G104" i="1" s="1"/>
  <c r="F48" i="1"/>
  <c r="G48" i="1" s="1"/>
  <c r="F46" i="1"/>
  <c r="G46" i="1" s="1"/>
  <c r="F44" i="1"/>
  <c r="G44" i="1" s="1"/>
  <c r="F42" i="1"/>
  <c r="G42" i="1" s="1"/>
  <c r="F40" i="1"/>
  <c r="G40" i="1" s="1"/>
  <c r="F38" i="1"/>
  <c r="G38" i="1" s="1"/>
  <c r="F35" i="1"/>
  <c r="G35" i="1" s="1"/>
  <c r="F33" i="1"/>
  <c r="G33" i="1" s="1"/>
  <c r="F31" i="1"/>
  <c r="G31" i="1" s="1"/>
  <c r="F29" i="1"/>
  <c r="G29" i="1" s="1"/>
  <c r="F27" i="1"/>
  <c r="G27" i="1" s="1"/>
  <c r="F25" i="1"/>
  <c r="G25" i="1" s="1"/>
  <c r="F23" i="1"/>
  <c r="G23" i="1" s="1"/>
  <c r="F21" i="1"/>
  <c r="G21" i="1" s="1"/>
  <c r="F18" i="1"/>
  <c r="G18" i="1" s="1"/>
  <c r="F16" i="1"/>
  <c r="G16" i="1" s="1"/>
  <c r="F14" i="1"/>
  <c r="G14" i="1" s="1"/>
  <c r="F12" i="1"/>
  <c r="G12" i="1" s="1"/>
  <c r="F10" i="1"/>
  <c r="G10" i="1" s="1"/>
  <c r="F11" i="1"/>
  <c r="G11" i="1" s="1"/>
  <c r="F13" i="1"/>
  <c r="G13" i="1" s="1"/>
  <c r="F15" i="1"/>
  <c r="G15" i="1" s="1"/>
  <c r="F17" i="1"/>
  <c r="G17" i="1" s="1"/>
  <c r="F19" i="1"/>
  <c r="G19" i="1" s="1"/>
  <c r="F20" i="1"/>
  <c r="G20" i="1" s="1"/>
  <c r="F22" i="1"/>
  <c r="G22" i="1" s="1"/>
  <c r="F24" i="1"/>
  <c r="G24" i="1" s="1"/>
  <c r="F26" i="1"/>
  <c r="G26" i="1" s="1"/>
  <c r="F28" i="1"/>
  <c r="G28" i="1" s="1"/>
  <c r="F30" i="1"/>
  <c r="G30" i="1" s="1"/>
  <c r="F32" i="1"/>
  <c r="G32" i="1" s="1"/>
  <c r="F34" i="1"/>
  <c r="G34" i="1" s="1"/>
  <c r="F36" i="1"/>
  <c r="G36" i="1" s="1"/>
  <c r="F37" i="1"/>
  <c r="G37" i="1" s="1"/>
  <c r="F39" i="1"/>
  <c r="G39" i="1" s="1"/>
  <c r="F41" i="1"/>
  <c r="G41" i="1" s="1"/>
  <c r="F43" i="1"/>
  <c r="G43" i="1" s="1"/>
  <c r="F45" i="1"/>
  <c r="G45" i="1" s="1"/>
  <c r="F47" i="1"/>
  <c r="G47" i="1" s="1"/>
  <c r="F49" i="1"/>
  <c r="G49" i="1" s="1"/>
  <c r="F51" i="1"/>
  <c r="G51" i="1" s="1"/>
  <c r="F53" i="1"/>
  <c r="G53" i="1" s="1"/>
  <c r="F55" i="1"/>
  <c r="G55" i="1" s="1"/>
  <c r="F57" i="1"/>
  <c r="G57" i="1" s="1"/>
  <c r="F59" i="1"/>
  <c r="G59" i="1" s="1"/>
  <c r="F61" i="1"/>
  <c r="G61" i="1" s="1"/>
  <c r="F63" i="1"/>
  <c r="G63" i="1" s="1"/>
  <c r="F64" i="1"/>
  <c r="G64" i="1" s="1"/>
  <c r="F65" i="1"/>
  <c r="G65" i="1" s="1"/>
  <c r="F66" i="1"/>
  <c r="G66" i="1" s="1"/>
  <c r="F67" i="1"/>
  <c r="G67" i="1" s="1"/>
  <c r="F69" i="1"/>
  <c r="G69" i="1" s="1"/>
  <c r="F71" i="1"/>
  <c r="G71" i="1" s="1"/>
  <c r="F75" i="1"/>
  <c r="G75" i="1" s="1"/>
  <c r="F76" i="1"/>
  <c r="G76" i="1" s="1"/>
  <c r="F77" i="1"/>
  <c r="G77" i="1" s="1"/>
  <c r="F78" i="1"/>
  <c r="G78" i="1" s="1"/>
  <c r="F79" i="1"/>
  <c r="G79" i="1" s="1"/>
  <c r="F81" i="1"/>
  <c r="G81" i="1" s="1"/>
  <c r="F83" i="1"/>
  <c r="G83" i="1" s="1"/>
  <c r="F84" i="1"/>
  <c r="G84" i="1" s="1"/>
  <c r="F85" i="1"/>
  <c r="G85" i="1" s="1"/>
  <c r="F86" i="1"/>
  <c r="G86" i="1" s="1"/>
  <c r="F88" i="1"/>
  <c r="G88" i="1" s="1"/>
  <c r="F90" i="1"/>
  <c r="G90" i="1" s="1"/>
  <c r="F92" i="1"/>
  <c r="G92" i="1" s="1"/>
  <c r="F94" i="1"/>
  <c r="G94" i="1" s="1"/>
  <c r="F95" i="1"/>
  <c r="G95" i="1" s="1"/>
  <c r="F96" i="1"/>
  <c r="G96" i="1" s="1"/>
  <c r="F98" i="1"/>
  <c r="G98" i="1" s="1"/>
  <c r="F100" i="1"/>
  <c r="G100" i="1" s="1"/>
  <c r="F102" i="1"/>
  <c r="G102" i="1" s="1"/>
  <c r="F105" i="1"/>
  <c r="G105" i="1" s="1"/>
  <c r="F9" i="1" l="1"/>
  <c r="G9" i="1" s="1"/>
  <c r="G106" i="1" s="1"/>
</calcChain>
</file>

<file path=xl/sharedStrings.xml><?xml version="1.0" encoding="utf-8"?>
<sst xmlns="http://schemas.openxmlformats.org/spreadsheetml/2006/main" count="227" uniqueCount="100">
  <si>
    <t>1. Vul uitsluitend de gele velden in dit document in.</t>
  </si>
  <si>
    <t xml:space="preserve">2. Prijzen worden excl BTW ingevuld. </t>
  </si>
  <si>
    <t>4. Bedragen die in dit prijsblad worden ingevuld (gele velden) zijn leidend gedurende de looptijd van de raamovereenkomst.</t>
  </si>
  <si>
    <t>5. Het betreft all-in tarieven: lonen, administratie, overhead, materiaal, reis- en -verblijfkosten, verzekeringen, transport, belastingen, heffingen, kosten voor rapportage en overleg en eventuele overige kosten zijn bij de geoffreerde prijzen inbegrepen.</t>
  </si>
  <si>
    <t>6. Niet in de offerte opgenomen onderdelen zullen niet worden vergoed, tenzij dit op verzoek van de VRR moet worden uitgevoerd.</t>
  </si>
  <si>
    <t>7. Bedragen minder dan 0 zijn niet toegestaan</t>
  </si>
  <si>
    <t xml:space="preserve">9. Indien niet aan bovenstaande voorwaarde wordt voldaan kan de inschrijving als ongeldig bestempeld worden en terzijde gelegd worden. </t>
  </si>
  <si>
    <t>ja</t>
  </si>
  <si>
    <t>nee</t>
  </si>
  <si>
    <t>Prijsblad</t>
  </si>
  <si>
    <t>Projectnaam</t>
  </si>
  <si>
    <t>Aanbesteding Bepakkings- en oefenmaterialen</t>
  </si>
  <si>
    <t>Versie</t>
  </si>
  <si>
    <t>Naam inschrijver</t>
  </si>
  <si>
    <t>Categorie</t>
  </si>
  <si>
    <t>Artikelomschrijving</t>
  </si>
  <si>
    <t>Fictieve aantallen</t>
  </si>
  <si>
    <t>Prijs per stuk excl BTW</t>
  </si>
  <si>
    <t xml:space="preserve">BTW in % </t>
  </si>
  <si>
    <t>Prijs per stuk incl BTW</t>
  </si>
  <si>
    <t>Totaalprijs incl BTW</t>
  </si>
  <si>
    <t xml:space="preserve">Overdrukventilatoren
</t>
  </si>
  <si>
    <t>Blowhard BH-20 accu (UN3481 Lithium ION klasse 9)</t>
  </si>
  <si>
    <t>Blowhard Q &amp; C ducting system 10 meter</t>
  </si>
  <si>
    <t>Blowhard Quickee</t>
  </si>
  <si>
    <t>Watervoerende armaturen</t>
  </si>
  <si>
    <t>Slangen</t>
  </si>
  <si>
    <t>HA DJ fast attack 45mm 20m nok52 3 dubbel gebendeld RVS, blauw  (O-bundel)</t>
  </si>
  <si>
    <t>Overige brandbestrijdingsartikelen</t>
  </si>
  <si>
    <t>O-bundel snelbinder zwart-oranje-blauw 40 x 670 mm</t>
  </si>
  <si>
    <t>Smokestopper RSS F 70 PRO</t>
  </si>
  <si>
    <t>Smokestopper RSS F 80 PRO (80-140cm)</t>
  </si>
  <si>
    <t>Straalpijpen en monitoren</t>
  </si>
  <si>
    <t>TFT Blitzforce OS straatwater kanon 2000 liter n81 (incl nozzle en bracket)</t>
  </si>
  <si>
    <t xml:space="preserve">TFT Ultimatic f06 LD 1,5" + debietbegrenzer KW aansluitstuk bu 1,5" nok 52 </t>
  </si>
  <si>
    <t xml:space="preserve">TFT Trigger F07 ultimatic HD model VRR   Snap-tite male koppeling 1" </t>
  </si>
  <si>
    <t>Triton Pro 3,0" 10mtr Nok 81, 3 dubbel gebendeld RVS, Rood</t>
  </si>
  <si>
    <t>Triton Pro 3,0" 5mtr Nok 81, 3 dubbel gebendeld RVS, Rood</t>
  </si>
  <si>
    <t>Triton Pro 3,0" 20mtr Nok 81, 3 dubbel gebendeld RVS, Rood</t>
  </si>
  <si>
    <t>Zuigslang 5" 5m exact (inclusief de koppelingen) nok 148</t>
  </si>
  <si>
    <t>Persoonlijke bescherming</t>
  </si>
  <si>
    <t>Valbeveiliging: Petzl Absorbica-I 80 with Connector MGO Open 60</t>
  </si>
  <si>
    <t>Valbeveiliging: Petzl Connector MGO Open 60</t>
  </si>
  <si>
    <t>Valbeveiliging: Petzl Grillion regelbare leeflijn 15m wit/geel</t>
  </si>
  <si>
    <t>Valbeveiliging: Petzl Karabijnhaak WILLIAM Tract-lock</t>
  </si>
  <si>
    <t>Valbeveiliging: Petzl valgordel avao maat 1</t>
  </si>
  <si>
    <t>Valbeveiliging: Petzl valgordel avao maat 2</t>
  </si>
  <si>
    <t>Chemipak Splash Blue Laminate XXL</t>
  </si>
  <si>
    <t>Motoraangedreven gereedschap</t>
  </si>
  <si>
    <t>Stihl motor doorslijper TS 410</t>
  </si>
  <si>
    <t>Stihl motorkettingzaag MS311 40 cm</t>
  </si>
  <si>
    <t>Stihl MS 462 C-M R kettingzaag/resquezaag</t>
  </si>
  <si>
    <t>Stihl zaagketting 3/8" RS 1,6mm x 37cm</t>
  </si>
  <si>
    <t>Technische hulpverlening</t>
  </si>
  <si>
    <t>Stihl zaagketting MS 462 C-M RS 50 cm</t>
  </si>
  <si>
    <t>Weber extraction zaagbladenset</t>
  </si>
  <si>
    <t>Electrohandschoenen 1000 Volt</t>
  </si>
  <si>
    <t>Inklapbare pilon 50 cm voetmaat 28x28 cm</t>
  </si>
  <si>
    <t>Inklapbare pilon 75 cm voetmaat 39 x 39 cm</t>
  </si>
  <si>
    <t>Kegels set 20-delig (stophout)</t>
  </si>
  <si>
    <t>Packexe Smashfolie geperforeerd rol 50m x 312mm (afplakfolie)</t>
  </si>
  <si>
    <t>Zaagbroek klasse 3 maat XL</t>
  </si>
  <si>
    <t>Zaagjas klasse 1 maat XL</t>
  </si>
  <si>
    <t>Spillbag 15 liter (vloeistofopvangbak)</t>
  </si>
  <si>
    <t>StaBpack B set Timber Pack (stabilisatiemateriaal)</t>
  </si>
  <si>
    <t>Waadpak oranje brandvertragend XL 46 exclusief handschoen</t>
  </si>
  <si>
    <t>Hijsband eindeloos 2m 2T</t>
  </si>
  <si>
    <t>Dekzeil 5x6 meter met ogen (zware uitvoering)</t>
  </si>
  <si>
    <t>Oefenmateriaal</t>
  </si>
  <si>
    <t>Fireware v3 soundbox</t>
  </si>
  <si>
    <t>Oefenpop 30 kg</t>
  </si>
  <si>
    <t>Oefenpop baby 5 kg 70 cm</t>
  </si>
  <si>
    <t>Overig</t>
  </si>
  <si>
    <t>Zaklamp Adalit L-3000 ATEX + 12V/24V lader (explosieveilig)</t>
  </si>
  <si>
    <t>Adalit L3000 LED Batterypack (explosieveilig) voor zaklamp</t>
  </si>
  <si>
    <t>Verlichting: Streamlight Scene light LED incl accu en lader</t>
  </si>
  <si>
    <t>Verlichting: Streamlight Stylus Pro handlampje</t>
  </si>
  <si>
    <t>Verlichting:  Streamlight Survivor Low Prof Ex ATEX 12V incl lader (explosieveilig)</t>
  </si>
  <si>
    <t xml:space="preserve">Totale fictieve inschrijfprijs (incl btw)
</t>
  </si>
  <si>
    <t xml:space="preserve">De inschrijver met de laagste inschrijfprijs krijgt de maximale score. </t>
  </si>
  <si>
    <t>De punten voor de overige inschrijvers wordt naar rato als volgt berekend:</t>
  </si>
  <si>
    <t xml:space="preserve">Laagste inschrijfprijs </t>
  </si>
  <si>
    <t>x</t>
  </si>
  <si>
    <t>50 punten</t>
  </si>
  <si>
    <t>Uw inschrijfprijs</t>
  </si>
  <si>
    <t xml:space="preserve">Punten worden op 2 decimalen afgerond. </t>
  </si>
  <si>
    <t>Fireware Mini silkflame led</t>
  </si>
  <si>
    <t>8. De VRR accepteert uitsluitend reële en marktconforme prijzen. Indien blijkt dat een inschrijver onrealistische of niet-marktconforme prijzen heeft ingediend, behoudt de VRR het recht voor om aanvullende vragen te stellen, indien de antwoorden op de vragen niet afdoende zijn kan de VRR de inschrijver uitsluiten van de verdere procedure.</t>
  </si>
  <si>
    <t>Vul hier het alternatief in voor bovenstaande artikel (Merk/Type/Artikelnummer)</t>
  </si>
  <si>
    <t>Spillbag 100 liter (vloeistofopvangbak)</t>
  </si>
  <si>
    <t>2.0 aangepast n.a.v. NVI2</t>
  </si>
  <si>
    <t>Zie in rood aanpassing n.a.v. NVI2</t>
  </si>
  <si>
    <t xml:space="preserve">FV Snelhandgreep nok 148 per set van 2 </t>
  </si>
  <si>
    <r>
      <t xml:space="preserve">Packexe Smash Kit houder </t>
    </r>
    <r>
      <rPr>
        <strike/>
        <sz val="11"/>
        <color theme="1"/>
        <rFont val="Calibri"/>
        <family val="2"/>
        <scheme val="minor"/>
      </rPr>
      <t>incl geperforeerde folie</t>
    </r>
  </si>
  <si>
    <t>Dirks redladder 2x18sp</t>
  </si>
  <si>
    <t>Dirks looprooster behorend bij de redladder  2x18sp</t>
  </si>
  <si>
    <r>
      <t xml:space="preserve">3. Prijsvergelijk vindt plaats op het bedrag wat in cel </t>
    </r>
    <r>
      <rPr>
        <sz val="10"/>
        <color rgb="FFFF0000"/>
        <rFont val="Arial"/>
        <family val="2"/>
      </rPr>
      <t>G106</t>
    </r>
    <r>
      <rPr>
        <sz val="10"/>
        <color rgb="FF404040"/>
        <rFont val="Arial"/>
        <family val="2"/>
      </rPr>
      <t xml:space="preserve"> </t>
    </r>
    <r>
      <rPr>
        <strike/>
        <sz val="10"/>
        <color rgb="FFFF0000"/>
        <rFont val="Arial"/>
        <family val="2"/>
      </rPr>
      <t xml:space="preserve">G64 </t>
    </r>
    <r>
      <rPr>
        <strike/>
        <sz val="10"/>
        <color rgb="FF404040"/>
        <rFont val="Arial"/>
        <family val="2"/>
      </rPr>
      <t>i</t>
    </r>
    <r>
      <rPr>
        <sz val="10"/>
        <color rgb="FF404040"/>
        <rFont val="Arial"/>
        <family val="2"/>
      </rPr>
      <t>s weergegeven (de fictieve inschrijfprijs).</t>
    </r>
  </si>
  <si>
    <r>
      <t xml:space="preserve">Stanley gereedschapskoffer </t>
    </r>
    <r>
      <rPr>
        <strike/>
        <sz val="11"/>
        <color theme="1"/>
        <rFont val="Calibri"/>
        <family val="2"/>
        <scheme val="minor"/>
      </rPr>
      <t>PRO 20"</t>
    </r>
    <r>
      <rPr>
        <sz val="11"/>
        <color theme="1"/>
        <rFont val="Calibri"/>
        <family val="2"/>
        <scheme val="minor"/>
      </rPr>
      <t xml:space="preserve"> </t>
    </r>
    <r>
      <rPr>
        <sz val="11"/>
        <color rgb="FFFF0000"/>
        <rFont val="Calibri"/>
        <family val="2"/>
        <scheme val="minor"/>
      </rPr>
      <t>20” GALVA.</t>
    </r>
  </si>
  <si>
    <t xml:space="preserve">Nimbo FS draadloze remote Rookmachine </t>
  </si>
  <si>
    <r>
      <t xml:space="preserve">Fireware Firespot </t>
    </r>
    <r>
      <rPr>
        <sz val="11"/>
        <color rgb="FFFF0000"/>
        <rFont val="Calibri"/>
        <family val="2"/>
        <scheme val="minor"/>
      </rPr>
      <t xml:space="preserve">(incl ingebouwde programma's om diverse vlameffecten te simuleren en een speciaal optiek om de kleurmenging te optimaliseren)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</si>
</sst>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_-"/>
    <numFmt numFmtId="165" formatCode="&quot;€&quot;\ #,##0.00"/>
  </numFmts>
  <fonts count="22" x14ac:knownFonts="1">
    <font>
      <sz val="11"/>
      <color theme="1"/>
      <name val="Calibri"/>
      <family val="2"/>
      <scheme val="minor"/>
    </font>
    <font>
      <sz val="10"/>
      <color theme="1"/>
      <name val="Arial"/>
      <family val="2"/>
    </font>
    <font>
      <sz val="10"/>
      <color theme="1"/>
      <name val="Arial"/>
      <family val="2"/>
    </font>
    <font>
      <b/>
      <sz val="11"/>
      <color theme="1"/>
      <name val="Calibri"/>
      <family val="2"/>
      <scheme val="minor"/>
    </font>
    <font>
      <sz val="10"/>
      <color theme="1" tint="0.249977111117893"/>
      <name val="Arial"/>
      <family val="2"/>
    </font>
    <font>
      <b/>
      <sz val="10"/>
      <color theme="1" tint="0.249977111117893"/>
      <name val="Arial"/>
      <family val="2"/>
    </font>
    <font>
      <b/>
      <u/>
      <sz val="10"/>
      <color theme="1" tint="0.249977111117893"/>
      <name val="Arial"/>
      <family val="2"/>
    </font>
    <font>
      <sz val="11"/>
      <color indexed="8"/>
      <name val="Calibri"/>
      <family val="2"/>
    </font>
    <font>
      <sz val="10"/>
      <color rgb="FF404040"/>
      <name val="Arial"/>
      <family val="2"/>
    </font>
    <font>
      <sz val="8"/>
      <color rgb="FF404040"/>
      <name val="Arial"/>
      <family val="2"/>
    </font>
    <font>
      <b/>
      <u/>
      <sz val="12"/>
      <color theme="1" tint="0.249977111117893"/>
      <name val="Arial"/>
      <family val="2"/>
    </font>
    <font>
      <sz val="11"/>
      <name val="Calibri"/>
      <family val="2"/>
      <scheme val="minor"/>
    </font>
    <font>
      <b/>
      <sz val="10"/>
      <color theme="1"/>
      <name val="Arial"/>
      <family val="2"/>
    </font>
    <font>
      <u/>
      <sz val="11"/>
      <color theme="1"/>
      <name val="Calibri"/>
      <family val="2"/>
      <scheme val="minor"/>
    </font>
    <font>
      <sz val="11"/>
      <color rgb="FFFF0000"/>
      <name val="Calibri"/>
      <family val="2"/>
      <scheme val="minor"/>
    </font>
    <font>
      <sz val="16"/>
      <color theme="1"/>
      <name val="Calibri"/>
      <family val="2"/>
      <scheme val="minor"/>
    </font>
    <font>
      <sz val="9"/>
      <color theme="1"/>
      <name val="Segoe UI"/>
      <family val="2"/>
    </font>
    <font>
      <sz val="10"/>
      <color rgb="FFFF0000"/>
      <name val="Arial"/>
      <family val="2"/>
    </font>
    <font>
      <strike/>
      <sz val="10"/>
      <color rgb="FF404040"/>
      <name val="Arial"/>
      <family val="2"/>
    </font>
    <font>
      <strike/>
      <sz val="10"/>
      <color rgb="FFFF0000"/>
      <name val="Arial"/>
      <family val="2"/>
    </font>
    <font>
      <b/>
      <sz val="11"/>
      <color rgb="FFFF0000"/>
      <name val="Calibri"/>
      <family val="2"/>
      <scheme val="minor"/>
    </font>
    <font>
      <strike/>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3">
    <xf numFmtId="0" fontId="0" fillId="0" borderId="0"/>
    <xf numFmtId="0" fontId="7" fillId="0" borderId="0"/>
    <xf numFmtId="44" fontId="7" fillId="0" borderId="0" applyFont="0" applyFill="0" applyBorder="0" applyAlignment="0" applyProtection="0"/>
  </cellStyleXfs>
  <cellXfs count="59">
    <xf numFmtId="0" fontId="0" fillId="0" borderId="0" xfId="0"/>
    <xf numFmtId="0" fontId="8" fillId="0" borderId="0" xfId="0" applyFont="1"/>
    <xf numFmtId="0" fontId="9" fillId="0" borderId="0" xfId="0" quotePrefix="1" applyFont="1" applyAlignment="1">
      <alignment wrapText="1"/>
    </xf>
    <xf numFmtId="0" fontId="8" fillId="0" borderId="0" xfId="0" quotePrefix="1" applyFont="1" applyAlignment="1">
      <alignment wrapText="1"/>
    </xf>
    <xf numFmtId="0" fontId="8" fillId="0" borderId="0" xfId="0" applyFont="1" applyAlignment="1">
      <alignment vertical="center"/>
    </xf>
    <xf numFmtId="0" fontId="11" fillId="0" borderId="0" xfId="0" applyFont="1"/>
    <xf numFmtId="0" fontId="12" fillId="0" borderId="0" xfId="0" applyFont="1"/>
    <xf numFmtId="165" fontId="0" fillId="4" borderId="1" xfId="0" applyNumberFormat="1" applyFill="1" applyBorder="1" applyAlignment="1" applyProtection="1">
      <alignment vertical="center"/>
      <protection locked="0"/>
    </xf>
    <xf numFmtId="0" fontId="13" fillId="0" borderId="2" xfId="0" applyFont="1" applyBorder="1" applyAlignment="1">
      <alignment horizontal="center" vertical="center"/>
    </xf>
    <xf numFmtId="0" fontId="0" fillId="0" borderId="5" xfId="0" applyBorder="1" applyAlignment="1">
      <alignment horizontal="center" vertical="center"/>
    </xf>
    <xf numFmtId="165" fontId="0" fillId="4" borderId="9" xfId="0" applyNumberFormat="1" applyFill="1" applyBorder="1" applyAlignment="1" applyProtection="1">
      <alignment vertical="center"/>
      <protection locked="0"/>
    </xf>
    <xf numFmtId="0" fontId="2" fillId="0" borderId="0" xfId="0" applyFont="1"/>
    <xf numFmtId="0" fontId="16" fillId="0" borderId="0" xfId="0" applyFont="1" applyAlignment="1">
      <alignment vertical="center"/>
    </xf>
    <xf numFmtId="0" fontId="1" fillId="0" borderId="0" xfId="0" applyFont="1" applyAlignment="1">
      <alignment wrapText="1"/>
    </xf>
    <xf numFmtId="0" fontId="10" fillId="0" borderId="0" xfId="0" applyFont="1"/>
    <xf numFmtId="0" fontId="4" fillId="0" borderId="0" xfId="0" applyFont="1"/>
    <xf numFmtId="0" fontId="6" fillId="0" borderId="0" xfId="0" applyFont="1"/>
    <xf numFmtId="0" fontId="5" fillId="3" borderId="19" xfId="0" applyFont="1" applyFill="1" applyBorder="1" applyAlignment="1">
      <alignment horizontal="left" vertical="top"/>
    </xf>
    <xf numFmtId="0" fontId="5" fillId="3" borderId="20" xfId="0" applyFont="1" applyFill="1" applyBorder="1" applyAlignment="1">
      <alignment horizontal="left" vertical="top"/>
    </xf>
    <xf numFmtId="0" fontId="5" fillId="3" borderId="22" xfId="0" applyFont="1" applyFill="1" applyBorder="1" applyAlignment="1">
      <alignment horizontal="left" vertical="top"/>
    </xf>
    <xf numFmtId="0" fontId="5" fillId="3" borderId="0" xfId="0" applyFont="1" applyFill="1" applyAlignment="1">
      <alignment horizontal="left" vertical="top"/>
    </xf>
    <xf numFmtId="0" fontId="4" fillId="3" borderId="0" xfId="0" applyFont="1" applyFill="1" applyAlignment="1">
      <alignment horizontal="left" vertical="top" wrapText="1"/>
    </xf>
    <xf numFmtId="0" fontId="5" fillId="3" borderId="24" xfId="0" applyFont="1" applyFill="1" applyBorder="1" applyAlignment="1">
      <alignment horizontal="left" vertical="top"/>
    </xf>
    <xf numFmtId="0" fontId="5" fillId="3" borderId="25" xfId="0" applyFont="1" applyFill="1" applyBorder="1" applyAlignment="1">
      <alignment horizontal="left" vertical="top"/>
    </xf>
    <xf numFmtId="0" fontId="4" fillId="2" borderId="0" xfId="0" applyFont="1" applyFill="1"/>
    <xf numFmtId="0" fontId="5" fillId="3" borderId="10" xfId="0" applyFont="1" applyFill="1" applyBorder="1" applyAlignment="1">
      <alignment vertical="center"/>
    </xf>
    <xf numFmtId="0" fontId="5" fillId="3" borderId="11" xfId="0" applyFont="1" applyFill="1" applyBorder="1" applyAlignment="1">
      <alignment vertical="center"/>
    </xf>
    <xf numFmtId="0" fontId="3" fillId="3" borderId="12" xfId="0" applyFont="1" applyFill="1" applyBorder="1" applyAlignment="1">
      <alignment vertical="center" wrapText="1"/>
    </xf>
    <xf numFmtId="0" fontId="3" fillId="3" borderId="12" xfId="0" applyFont="1" applyFill="1" applyBorder="1" applyAlignment="1">
      <alignment horizontal="left" vertical="center" wrapText="1"/>
    </xf>
    <xf numFmtId="0" fontId="3" fillId="3" borderId="12" xfId="0" applyFont="1" applyFill="1" applyBorder="1" applyAlignment="1">
      <alignment vertical="center"/>
    </xf>
    <xf numFmtId="0" fontId="3" fillId="3" borderId="13" xfId="0" applyFont="1" applyFill="1" applyBorder="1" applyAlignment="1">
      <alignment horizontal="center" vertical="center"/>
    </xf>
    <xf numFmtId="0" fontId="3" fillId="0" borderId="0" xfId="0" applyFont="1"/>
    <xf numFmtId="0" fontId="0" fillId="3" borderId="14" xfId="0" applyFill="1" applyBorder="1" applyAlignment="1">
      <alignment vertical="center" wrapText="1"/>
    </xf>
    <xf numFmtId="0" fontId="0" fillId="3" borderId="8" xfId="0" applyFill="1" applyBorder="1" applyAlignment="1">
      <alignment vertical="center" wrapText="1"/>
    </xf>
    <xf numFmtId="0" fontId="0" fillId="3" borderId="1" xfId="0" applyFill="1" applyBorder="1" applyAlignment="1">
      <alignment horizontal="center" vertical="center"/>
    </xf>
    <xf numFmtId="10" fontId="0" fillId="3" borderId="1" xfId="0" applyNumberFormat="1" applyFill="1" applyBorder="1" applyAlignment="1">
      <alignment vertical="center"/>
    </xf>
    <xf numFmtId="165" fontId="0" fillId="3" borderId="1" xfId="0" applyNumberFormat="1" applyFill="1" applyBorder="1" applyAlignment="1">
      <alignment vertical="center"/>
    </xf>
    <xf numFmtId="165" fontId="0" fillId="3" borderId="15" xfId="0" applyNumberFormat="1" applyFill="1" applyBorder="1" applyAlignment="1">
      <alignment horizontal="center" vertical="center"/>
    </xf>
    <xf numFmtId="0" fontId="14" fillId="0" borderId="0" xfId="0" applyFont="1"/>
    <xf numFmtId="0" fontId="0" fillId="3" borderId="9" xfId="0" applyFill="1" applyBorder="1" applyAlignment="1">
      <alignment horizontal="center" vertical="center"/>
    </xf>
    <xf numFmtId="0" fontId="0" fillId="3" borderId="14" xfId="0" applyFill="1" applyBorder="1" applyAlignment="1">
      <alignment vertical="center"/>
    </xf>
    <xf numFmtId="0" fontId="0" fillId="3" borderId="1" xfId="0" applyFill="1" applyBorder="1" applyAlignment="1">
      <alignment vertical="center"/>
    </xf>
    <xf numFmtId="165" fontId="0" fillId="5" borderId="18" xfId="0" applyNumberFormat="1" applyFill="1" applyBorder="1" applyAlignment="1">
      <alignment horizontal="center" vertical="center"/>
    </xf>
    <xf numFmtId="2" fontId="0" fillId="0" borderId="0" xfId="0" applyNumberFormat="1"/>
    <xf numFmtId="0" fontId="20" fillId="0" borderId="0" xfId="0" applyFont="1"/>
    <xf numFmtId="0" fontId="0" fillId="3" borderId="1" xfId="0" applyFill="1" applyBorder="1" applyAlignment="1">
      <alignment vertical="center" wrapText="1"/>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164" fontId="4" fillId="4" borderId="25" xfId="0" applyNumberFormat="1" applyFont="1" applyFill="1" applyBorder="1" applyAlignment="1" applyProtection="1">
      <alignment horizontal="center" vertical="center" wrapText="1"/>
      <protection locked="0"/>
    </xf>
    <xf numFmtId="164" fontId="4" fillId="4" borderId="26" xfId="0" applyNumberFormat="1" applyFont="1" applyFill="1" applyBorder="1" applyAlignment="1" applyProtection="1">
      <alignment horizontal="center" vertical="center" wrapText="1"/>
      <protection locked="0"/>
    </xf>
    <xf numFmtId="0" fontId="4" fillId="3" borderId="0" xfId="0" applyFont="1" applyFill="1" applyAlignment="1">
      <alignment horizontal="center" vertical="center" wrapText="1"/>
    </xf>
    <xf numFmtId="0" fontId="4" fillId="3" borderId="23"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0" fillId="0" borderId="3"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4" borderId="8" xfId="0" applyFill="1" applyBorder="1" applyAlignment="1" applyProtection="1">
      <alignment vertical="center" wrapText="1"/>
      <protection locked="0"/>
    </xf>
  </cellXfs>
  <cellStyles count="3">
    <cellStyle name="_x000d__x000a_JournalTemplate=C:\COMFO\CTALK\JOURSTD.TPL_x000d__x000a_LbStateAddress=3 3 0 251 1 89 2 311_x000d__x000a_LbStateJou" xfId="1" xr:uid="{00000000-0005-0000-0000-000000000000}"/>
    <cellStyle name="Euro" xfId="2" xr:uid="{00000000-0005-0000-0000-000001000000}"/>
    <cellStyle name="Standaard"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0</xdr:col>
      <xdr:colOff>3959860</xdr:colOff>
      <xdr:row>5</xdr:row>
      <xdr:rowOff>109855</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0"/>
          <a:ext cx="3937000" cy="10223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1544955</xdr:colOff>
      <xdr:row>0</xdr:row>
      <xdr:rowOff>38100</xdr:rowOff>
    </xdr:from>
    <xdr:to>
      <xdr:col>6</xdr:col>
      <xdr:colOff>33972</xdr:colOff>
      <xdr:row>2</xdr:row>
      <xdr:rowOff>148272</xdr:rowOff>
    </xdr:to>
    <xdr:pic>
      <xdr:nvPicPr>
        <xdr:cNvPr id="2" name="Afbeelding 1">
          <a:extLst>
            <a:ext uri="{FF2B5EF4-FFF2-40B4-BE49-F238E27FC236}">
              <a16:creationId xmlns:a16="http://schemas.microsoft.com/office/drawing/2014/main" id="{9DF43EB6-8093-4899-A9BA-BBA5739C29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1530" y="38100"/>
          <a:ext cx="1868805" cy="45339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11"/>
  <sheetViews>
    <sheetView tabSelected="1" zoomScale="115" zoomScaleNormal="115" workbookViewId="0">
      <selection activeCell="A16" sqref="A16"/>
    </sheetView>
  </sheetViews>
  <sheetFormatPr defaultRowHeight="15" x14ac:dyDescent="0.25"/>
  <cols>
    <col min="1" max="1" width="122" customWidth="1"/>
  </cols>
  <sheetData>
    <row r="2" spans="1:2" x14ac:dyDescent="0.25">
      <c r="B2" s="44" t="s">
        <v>91</v>
      </c>
    </row>
    <row r="8" spans="1:2" x14ac:dyDescent="0.25">
      <c r="A8" s="11" t="s">
        <v>0</v>
      </c>
    </row>
    <row r="9" spans="1:2" x14ac:dyDescent="0.25">
      <c r="A9" s="11" t="s">
        <v>1</v>
      </c>
    </row>
    <row r="10" spans="1:2" x14ac:dyDescent="0.25">
      <c r="A10" s="1" t="s">
        <v>96</v>
      </c>
    </row>
    <row r="11" spans="1:2" x14ac:dyDescent="0.25">
      <c r="A11" s="11" t="s">
        <v>2</v>
      </c>
    </row>
    <row r="12" spans="1:2" ht="26.25" x14ac:dyDescent="0.25">
      <c r="A12" s="3" t="s">
        <v>3</v>
      </c>
    </row>
    <row r="13" spans="1:2" x14ac:dyDescent="0.25">
      <c r="A13" s="11" t="s">
        <v>4</v>
      </c>
    </row>
    <row r="14" spans="1:2" x14ac:dyDescent="0.25">
      <c r="A14" s="11" t="s">
        <v>5</v>
      </c>
    </row>
    <row r="15" spans="1:2" ht="39" x14ac:dyDescent="0.25">
      <c r="A15" s="13" t="s">
        <v>87</v>
      </c>
    </row>
    <row r="16" spans="1:2" x14ac:dyDescent="0.25">
      <c r="A16" s="3" t="s">
        <v>6</v>
      </c>
      <c r="B16" s="5"/>
    </row>
    <row r="18" spans="1:1" x14ac:dyDescent="0.25">
      <c r="A18" s="6"/>
    </row>
    <row r="19" spans="1:1" x14ac:dyDescent="0.25">
      <c r="A19" s="12"/>
    </row>
    <row r="20" spans="1:1" x14ac:dyDescent="0.25">
      <c r="A20" s="11"/>
    </row>
    <row r="22" spans="1:1" x14ac:dyDescent="0.25">
      <c r="A22" s="2"/>
    </row>
    <row r="24" spans="1:1" x14ac:dyDescent="0.25">
      <c r="A24" s="4"/>
    </row>
    <row r="26" spans="1:1" x14ac:dyDescent="0.25">
      <c r="A26" s="1"/>
    </row>
    <row r="27" spans="1:1" x14ac:dyDescent="0.25">
      <c r="A27" s="1"/>
    </row>
    <row r="30" spans="1:1" x14ac:dyDescent="0.25">
      <c r="A30" s="1"/>
    </row>
    <row r="110" spans="1:1" x14ac:dyDescent="0.25">
      <c r="A110" t="s">
        <v>7</v>
      </c>
    </row>
    <row r="111" spans="1:1" x14ac:dyDescent="0.25">
      <c r="A111" t="s">
        <v>8</v>
      </c>
    </row>
  </sheetData>
  <sheetProtection algorithmName="SHA-512" hashValue="TYV8qD23R6TIis1QXffXZkmHCtjnZ7IGSHbPdeHfOL95YlAJRe1OngbORTSE7Nf/i+l8p572n+AMPlLFjW6IJg==" saltValue="BZvgDIDmHyhj+h9yYulZiw==" spinCount="100000" sheet="1" objects="1" scenarios="1"/>
  <pageMargins left="0.7" right="0.7" top="0.75" bottom="0.75" header="0.3" footer="0.3"/>
  <pageSetup paperSize="9" orientation="portrait" r:id="rId1"/>
  <headerFooter>
    <oddFooter>&amp;R_x000D_&amp;1#&amp;"Aptos"&amp;10&amp;K000000 VRR-Standaard (V2)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7"/>
  <sheetViews>
    <sheetView zoomScale="80" zoomScaleNormal="80" workbookViewId="0">
      <selection activeCell="S13" sqref="S13"/>
    </sheetView>
  </sheetViews>
  <sheetFormatPr defaultRowHeight="15" x14ac:dyDescent="0.25"/>
  <cols>
    <col min="1" max="1" width="33.5703125" bestFit="1" customWidth="1"/>
    <col min="2" max="2" width="80.85546875" bestFit="1" customWidth="1"/>
    <col min="3" max="3" width="14.85546875" customWidth="1"/>
    <col min="4" max="4" width="19" customWidth="1"/>
    <col min="5" max="5" width="13.28515625" customWidth="1"/>
    <col min="6" max="6" width="14.5703125" customWidth="1"/>
    <col min="7" max="7" width="19.85546875" customWidth="1"/>
  </cols>
  <sheetData>
    <row r="1" spans="1:14" s="15" customFormat="1" ht="15.75" x14ac:dyDescent="0.25">
      <c r="A1" s="14" t="s">
        <v>9</v>
      </c>
      <c r="B1" s="14"/>
    </row>
    <row r="2" spans="1:14" s="15" customFormat="1" ht="12.75" x14ac:dyDescent="0.2">
      <c r="A2" s="16"/>
      <c r="B2" s="16"/>
    </row>
    <row r="3" spans="1:14" s="15" customFormat="1" ht="13.5" thickBot="1" x14ac:dyDescent="0.25">
      <c r="A3" s="16"/>
      <c r="B3" s="16"/>
    </row>
    <row r="4" spans="1:14" s="15" customFormat="1" ht="15" customHeight="1" thickTop="1" x14ac:dyDescent="0.2">
      <c r="A4" s="17" t="s">
        <v>10</v>
      </c>
      <c r="B4" s="18"/>
      <c r="C4" s="46" t="s">
        <v>11</v>
      </c>
      <c r="D4" s="46"/>
      <c r="E4" s="46"/>
      <c r="F4" s="46"/>
      <c r="G4" s="47"/>
    </row>
    <row r="5" spans="1:14" s="15" customFormat="1" ht="12.75" x14ac:dyDescent="0.2">
      <c r="A5" s="19" t="s">
        <v>12</v>
      </c>
      <c r="B5" s="20"/>
      <c r="C5" s="21"/>
      <c r="D5" s="50" t="s">
        <v>90</v>
      </c>
      <c r="E5" s="50"/>
      <c r="F5" s="50"/>
      <c r="G5" s="51"/>
    </row>
    <row r="6" spans="1:14" s="15" customFormat="1" ht="13.5" customHeight="1" thickBot="1" x14ac:dyDescent="0.25">
      <c r="A6" s="22" t="s">
        <v>13</v>
      </c>
      <c r="B6" s="23"/>
      <c r="C6" s="48"/>
      <c r="D6" s="48"/>
      <c r="E6" s="48"/>
      <c r="F6" s="48"/>
      <c r="G6" s="49"/>
    </row>
    <row r="7" spans="1:14" s="15" customFormat="1" ht="14.25" thickTop="1" thickBot="1" x14ac:dyDescent="0.25">
      <c r="A7" s="24"/>
      <c r="B7" s="24"/>
      <c r="C7" s="24"/>
      <c r="D7" s="24"/>
      <c r="E7" s="24"/>
      <c r="F7" s="24"/>
      <c r="G7" s="24"/>
    </row>
    <row r="8" spans="1:14" ht="30.75" thickTop="1" x14ac:dyDescent="0.25">
      <c r="A8" s="25" t="s">
        <v>14</v>
      </c>
      <c r="B8" s="26" t="s">
        <v>15</v>
      </c>
      <c r="C8" s="27" t="s">
        <v>16</v>
      </c>
      <c r="D8" s="28" t="s">
        <v>17</v>
      </c>
      <c r="E8" s="29" t="s">
        <v>18</v>
      </c>
      <c r="F8" s="27" t="s">
        <v>19</v>
      </c>
      <c r="G8" s="30" t="s">
        <v>20</v>
      </c>
      <c r="J8" s="31"/>
      <c r="N8" s="31"/>
    </row>
    <row r="9" spans="1:14" ht="35.450000000000003" customHeight="1" x14ac:dyDescent="0.25">
      <c r="A9" s="32" t="s">
        <v>21</v>
      </c>
      <c r="B9" s="33" t="s">
        <v>22</v>
      </c>
      <c r="C9" s="34">
        <v>12</v>
      </c>
      <c r="D9" s="7"/>
      <c r="E9" s="35">
        <v>0.21</v>
      </c>
      <c r="F9" s="36">
        <f>(D9*E9)+D9</f>
        <v>0</v>
      </c>
      <c r="G9" s="37">
        <f>C9*F9</f>
        <v>0</v>
      </c>
      <c r="H9" s="38"/>
    </row>
    <row r="10" spans="1:14" ht="35.450000000000003" customHeight="1" x14ac:dyDescent="0.25">
      <c r="A10" s="32" t="s">
        <v>21</v>
      </c>
      <c r="B10" s="58" t="s">
        <v>88</v>
      </c>
      <c r="C10" s="34">
        <v>8</v>
      </c>
      <c r="D10" s="7"/>
      <c r="E10" s="35">
        <v>0.21</v>
      </c>
      <c r="F10" s="36">
        <f>(D10*E10)+D10</f>
        <v>0</v>
      </c>
      <c r="G10" s="37">
        <f>C10*F10</f>
        <v>0</v>
      </c>
      <c r="H10" s="38"/>
    </row>
    <row r="11" spans="1:14" ht="35.450000000000003" customHeight="1" x14ac:dyDescent="0.25">
      <c r="A11" s="32" t="s">
        <v>21</v>
      </c>
      <c r="B11" s="33" t="s">
        <v>23</v>
      </c>
      <c r="C11" s="39">
        <v>3</v>
      </c>
      <c r="D11" s="10"/>
      <c r="E11" s="35">
        <v>0.21</v>
      </c>
      <c r="F11" s="36">
        <f t="shared" ref="F11:F105" si="0">(D11*E11)+D11</f>
        <v>0</v>
      </c>
      <c r="G11" s="37">
        <f t="shared" ref="G11:G105" si="1">C11*F11</f>
        <v>0</v>
      </c>
      <c r="H11" s="38"/>
    </row>
    <row r="12" spans="1:14" ht="35.450000000000003" customHeight="1" x14ac:dyDescent="0.25">
      <c r="A12" s="32" t="s">
        <v>21</v>
      </c>
      <c r="B12" s="58" t="s">
        <v>88</v>
      </c>
      <c r="C12" s="34">
        <v>2</v>
      </c>
      <c r="D12" s="7"/>
      <c r="E12" s="35">
        <v>0.21</v>
      </c>
      <c r="F12" s="36">
        <f>(D12*E12)+D12</f>
        <v>0</v>
      </c>
      <c r="G12" s="37">
        <f>C12*F12</f>
        <v>0</v>
      </c>
      <c r="H12" s="38"/>
    </row>
    <row r="13" spans="1:14" ht="35.450000000000003" customHeight="1" x14ac:dyDescent="0.25">
      <c r="A13" s="32" t="s">
        <v>21</v>
      </c>
      <c r="B13" s="33" t="s">
        <v>24</v>
      </c>
      <c r="C13" s="39">
        <v>6</v>
      </c>
      <c r="D13" s="10"/>
      <c r="E13" s="35">
        <v>0.21</v>
      </c>
      <c r="F13" s="36">
        <f t="shared" si="0"/>
        <v>0</v>
      </c>
      <c r="G13" s="37">
        <f t="shared" si="1"/>
        <v>0</v>
      </c>
      <c r="H13" s="38"/>
    </row>
    <row r="14" spans="1:14" ht="35.450000000000003" customHeight="1" x14ac:dyDescent="0.25">
      <c r="A14" s="32" t="s">
        <v>21</v>
      </c>
      <c r="B14" s="58" t="s">
        <v>88</v>
      </c>
      <c r="C14" s="39">
        <v>4</v>
      </c>
      <c r="D14" s="10"/>
      <c r="E14" s="35">
        <v>0.21</v>
      </c>
      <c r="F14" s="36">
        <f t="shared" ref="F14" si="2">(D14*E14)+D14</f>
        <v>0</v>
      </c>
      <c r="G14" s="37">
        <f t="shared" ref="G14" si="3">C14*F14</f>
        <v>0</v>
      </c>
      <c r="H14" s="38"/>
    </row>
    <row r="15" spans="1:14" ht="35.450000000000003" customHeight="1" x14ac:dyDescent="0.25">
      <c r="A15" s="40" t="s">
        <v>25</v>
      </c>
      <c r="B15" s="41" t="s">
        <v>92</v>
      </c>
      <c r="C15" s="39">
        <v>30</v>
      </c>
      <c r="D15" s="10"/>
      <c r="E15" s="35">
        <v>0.21</v>
      </c>
      <c r="F15" s="36">
        <f t="shared" si="0"/>
        <v>0</v>
      </c>
      <c r="G15" s="37">
        <f t="shared" si="1"/>
        <v>0</v>
      </c>
    </row>
    <row r="16" spans="1:14" ht="35.450000000000003" customHeight="1" x14ac:dyDescent="0.25">
      <c r="A16" s="40" t="s">
        <v>25</v>
      </c>
      <c r="B16" s="58" t="s">
        <v>88</v>
      </c>
      <c r="C16" s="39">
        <v>20</v>
      </c>
      <c r="D16" s="10"/>
      <c r="E16" s="35">
        <v>0.21</v>
      </c>
      <c r="F16" s="36">
        <f t="shared" ref="F16" si="4">(D16*E16)+D16</f>
        <v>0</v>
      </c>
      <c r="G16" s="37">
        <f t="shared" ref="G16" si="5">C16*F16</f>
        <v>0</v>
      </c>
    </row>
    <row r="17" spans="1:7" ht="35.450000000000003" customHeight="1" x14ac:dyDescent="0.25">
      <c r="A17" s="40" t="s">
        <v>26</v>
      </c>
      <c r="B17" s="41" t="s">
        <v>27</v>
      </c>
      <c r="C17" s="39">
        <v>600</v>
      </c>
      <c r="D17" s="10"/>
      <c r="E17" s="35">
        <v>0.21</v>
      </c>
      <c r="F17" s="36">
        <f t="shared" si="0"/>
        <v>0</v>
      </c>
      <c r="G17" s="37">
        <f t="shared" si="1"/>
        <v>0</v>
      </c>
    </row>
    <row r="18" spans="1:7" ht="35.450000000000003" customHeight="1" x14ac:dyDescent="0.25">
      <c r="A18" s="40" t="s">
        <v>26</v>
      </c>
      <c r="B18" s="58" t="s">
        <v>88</v>
      </c>
      <c r="C18" s="39">
        <v>400</v>
      </c>
      <c r="D18" s="10"/>
      <c r="E18" s="35">
        <v>0.21</v>
      </c>
      <c r="F18" s="36">
        <f t="shared" ref="F18" si="6">(D18*E18)+D18</f>
        <v>0</v>
      </c>
      <c r="G18" s="37">
        <f t="shared" ref="G18" si="7">C18*F18</f>
        <v>0</v>
      </c>
    </row>
    <row r="19" spans="1:7" ht="35.450000000000003" customHeight="1" x14ac:dyDescent="0.25">
      <c r="A19" s="40" t="s">
        <v>28</v>
      </c>
      <c r="B19" s="41" t="s">
        <v>29</v>
      </c>
      <c r="C19" s="39">
        <v>1000</v>
      </c>
      <c r="D19" s="10"/>
      <c r="E19" s="35">
        <v>0.21</v>
      </c>
      <c r="F19" s="36">
        <f t="shared" si="0"/>
        <v>0</v>
      </c>
      <c r="G19" s="37">
        <f t="shared" si="1"/>
        <v>0</v>
      </c>
    </row>
    <row r="20" spans="1:7" ht="35.450000000000003" customHeight="1" x14ac:dyDescent="0.25">
      <c r="A20" s="40" t="s">
        <v>28</v>
      </c>
      <c r="B20" s="41" t="s">
        <v>30</v>
      </c>
      <c r="C20" s="39">
        <v>60</v>
      </c>
      <c r="D20" s="10"/>
      <c r="E20" s="35">
        <v>0.21</v>
      </c>
      <c r="F20" s="36">
        <f t="shared" si="0"/>
        <v>0</v>
      </c>
      <c r="G20" s="37">
        <f t="shared" si="1"/>
        <v>0</v>
      </c>
    </row>
    <row r="21" spans="1:7" ht="35.450000000000003" customHeight="1" x14ac:dyDescent="0.25">
      <c r="A21" s="40" t="s">
        <v>28</v>
      </c>
      <c r="B21" s="58" t="s">
        <v>88</v>
      </c>
      <c r="C21" s="39">
        <v>40</v>
      </c>
      <c r="D21" s="10"/>
      <c r="E21" s="35">
        <v>0.21</v>
      </c>
      <c r="F21" s="36">
        <f t="shared" ref="F21" si="8">(D21*E21)+D21</f>
        <v>0</v>
      </c>
      <c r="G21" s="37">
        <f t="shared" ref="G21" si="9">C21*F21</f>
        <v>0</v>
      </c>
    </row>
    <row r="22" spans="1:7" ht="35.450000000000003" customHeight="1" x14ac:dyDescent="0.25">
      <c r="A22" s="40" t="s">
        <v>28</v>
      </c>
      <c r="B22" s="41" t="s">
        <v>31</v>
      </c>
      <c r="C22" s="39">
        <v>120</v>
      </c>
      <c r="D22" s="10"/>
      <c r="E22" s="35">
        <v>0.21</v>
      </c>
      <c r="F22" s="36">
        <f t="shared" si="0"/>
        <v>0</v>
      </c>
      <c r="G22" s="37">
        <f t="shared" si="1"/>
        <v>0</v>
      </c>
    </row>
    <row r="23" spans="1:7" ht="35.450000000000003" customHeight="1" x14ac:dyDescent="0.25">
      <c r="A23" s="40" t="s">
        <v>28</v>
      </c>
      <c r="B23" s="58" t="s">
        <v>88</v>
      </c>
      <c r="C23" s="39">
        <v>80</v>
      </c>
      <c r="D23" s="10"/>
      <c r="E23" s="35">
        <v>0.21</v>
      </c>
      <c r="F23" s="36">
        <f t="shared" ref="F23" si="10">(D23*E23)+D23</f>
        <v>0</v>
      </c>
      <c r="G23" s="37">
        <f t="shared" ref="G23" si="11">C23*F23</f>
        <v>0</v>
      </c>
    </row>
    <row r="24" spans="1:7" ht="35.450000000000003" customHeight="1" x14ac:dyDescent="0.25">
      <c r="A24" s="40" t="s">
        <v>32</v>
      </c>
      <c r="B24" s="41" t="s">
        <v>33</v>
      </c>
      <c r="C24" s="39">
        <v>6</v>
      </c>
      <c r="D24" s="10"/>
      <c r="E24" s="35">
        <v>0.21</v>
      </c>
      <c r="F24" s="36">
        <f t="shared" si="0"/>
        <v>0</v>
      </c>
      <c r="G24" s="37">
        <f t="shared" si="1"/>
        <v>0</v>
      </c>
    </row>
    <row r="25" spans="1:7" ht="35.450000000000003" customHeight="1" x14ac:dyDescent="0.25">
      <c r="A25" s="40" t="s">
        <v>32</v>
      </c>
      <c r="B25" s="58" t="s">
        <v>88</v>
      </c>
      <c r="C25" s="39">
        <v>4</v>
      </c>
      <c r="D25" s="10"/>
      <c r="E25" s="35">
        <v>0.21</v>
      </c>
      <c r="F25" s="36">
        <f t="shared" ref="F25" si="12">(D25*E25)+D25</f>
        <v>0</v>
      </c>
      <c r="G25" s="37">
        <f t="shared" ref="G25" si="13">C25*F25</f>
        <v>0</v>
      </c>
    </row>
    <row r="26" spans="1:7" ht="35.450000000000003" customHeight="1" x14ac:dyDescent="0.25">
      <c r="A26" s="40" t="s">
        <v>32</v>
      </c>
      <c r="B26" s="41" t="s">
        <v>34</v>
      </c>
      <c r="C26" s="39">
        <v>15</v>
      </c>
      <c r="D26" s="10"/>
      <c r="E26" s="35">
        <v>0.21</v>
      </c>
      <c r="F26" s="36">
        <f t="shared" si="0"/>
        <v>0</v>
      </c>
      <c r="G26" s="37">
        <f t="shared" si="1"/>
        <v>0</v>
      </c>
    </row>
    <row r="27" spans="1:7" ht="35.450000000000003" customHeight="1" x14ac:dyDescent="0.25">
      <c r="A27" s="40" t="s">
        <v>32</v>
      </c>
      <c r="B27" s="58" t="s">
        <v>88</v>
      </c>
      <c r="C27" s="39">
        <v>10</v>
      </c>
      <c r="D27" s="10"/>
      <c r="E27" s="35">
        <v>0.21</v>
      </c>
      <c r="F27" s="36">
        <f t="shared" ref="F27" si="14">(D27*E27)+D27</f>
        <v>0</v>
      </c>
      <c r="G27" s="37">
        <f t="shared" ref="G27" si="15">C27*F27</f>
        <v>0</v>
      </c>
    </row>
    <row r="28" spans="1:7" ht="35.450000000000003" customHeight="1" x14ac:dyDescent="0.25">
      <c r="A28" s="40" t="s">
        <v>32</v>
      </c>
      <c r="B28" s="41" t="s">
        <v>35</v>
      </c>
      <c r="C28" s="39">
        <v>15</v>
      </c>
      <c r="D28" s="10"/>
      <c r="E28" s="35">
        <v>0.21</v>
      </c>
      <c r="F28" s="36">
        <f t="shared" si="0"/>
        <v>0</v>
      </c>
      <c r="G28" s="37">
        <f t="shared" si="1"/>
        <v>0</v>
      </c>
    </row>
    <row r="29" spans="1:7" ht="35.450000000000003" customHeight="1" x14ac:dyDescent="0.25">
      <c r="A29" s="40" t="s">
        <v>32</v>
      </c>
      <c r="B29" s="58" t="s">
        <v>88</v>
      </c>
      <c r="C29" s="39">
        <v>10</v>
      </c>
      <c r="D29" s="10"/>
      <c r="E29" s="35">
        <v>0.21</v>
      </c>
      <c r="F29" s="36">
        <f t="shared" ref="F29" si="16">(D29*E29)+D29</f>
        <v>0</v>
      </c>
      <c r="G29" s="37">
        <f t="shared" ref="G29" si="17">C29*F29</f>
        <v>0</v>
      </c>
    </row>
    <row r="30" spans="1:7" ht="35.450000000000003" customHeight="1" x14ac:dyDescent="0.25">
      <c r="A30" s="40" t="s">
        <v>26</v>
      </c>
      <c r="B30" s="41" t="s">
        <v>36</v>
      </c>
      <c r="C30" s="39">
        <v>270</v>
      </c>
      <c r="D30" s="10"/>
      <c r="E30" s="35">
        <v>0.21</v>
      </c>
      <c r="F30" s="36">
        <f t="shared" si="0"/>
        <v>0</v>
      </c>
      <c r="G30" s="37">
        <f t="shared" si="1"/>
        <v>0</v>
      </c>
    </row>
    <row r="31" spans="1:7" ht="35.450000000000003" customHeight="1" x14ac:dyDescent="0.25">
      <c r="A31" s="40" t="s">
        <v>26</v>
      </c>
      <c r="B31" s="58" t="s">
        <v>88</v>
      </c>
      <c r="C31" s="39">
        <v>180</v>
      </c>
      <c r="D31" s="10"/>
      <c r="E31" s="35">
        <v>0.21</v>
      </c>
      <c r="F31" s="36">
        <f t="shared" ref="F31" si="18">(D31*E31)+D31</f>
        <v>0</v>
      </c>
      <c r="G31" s="37">
        <f t="shared" ref="G31" si="19">C31*F31</f>
        <v>0</v>
      </c>
    </row>
    <row r="32" spans="1:7" ht="35.450000000000003" customHeight="1" x14ac:dyDescent="0.25">
      <c r="A32" s="40" t="s">
        <v>26</v>
      </c>
      <c r="B32" s="41" t="s">
        <v>37</v>
      </c>
      <c r="C32" s="39">
        <v>30</v>
      </c>
      <c r="D32" s="10"/>
      <c r="E32" s="35">
        <v>0.21</v>
      </c>
      <c r="F32" s="36">
        <f t="shared" si="0"/>
        <v>0</v>
      </c>
      <c r="G32" s="37">
        <f t="shared" si="1"/>
        <v>0</v>
      </c>
    </row>
    <row r="33" spans="1:9" ht="35.450000000000003" customHeight="1" x14ac:dyDescent="0.25">
      <c r="A33" s="40" t="s">
        <v>26</v>
      </c>
      <c r="B33" s="58" t="s">
        <v>88</v>
      </c>
      <c r="C33" s="39">
        <v>20</v>
      </c>
      <c r="D33" s="10"/>
      <c r="E33" s="35">
        <v>0.21</v>
      </c>
      <c r="F33" s="36">
        <f t="shared" ref="F33" si="20">(D33*E33)+D33</f>
        <v>0</v>
      </c>
      <c r="G33" s="37">
        <f t="shared" ref="G33" si="21">C33*F33</f>
        <v>0</v>
      </c>
    </row>
    <row r="34" spans="1:9" ht="35.450000000000003" customHeight="1" x14ac:dyDescent="0.25">
      <c r="A34" s="40" t="s">
        <v>26</v>
      </c>
      <c r="B34" s="41" t="s">
        <v>38</v>
      </c>
      <c r="C34" s="39">
        <v>300</v>
      </c>
      <c r="D34" s="10"/>
      <c r="E34" s="35">
        <v>0.21</v>
      </c>
      <c r="F34" s="36">
        <f t="shared" si="0"/>
        <v>0</v>
      </c>
      <c r="G34" s="37">
        <f t="shared" si="1"/>
        <v>0</v>
      </c>
    </row>
    <row r="35" spans="1:9" ht="35.450000000000003" customHeight="1" x14ac:dyDescent="0.25">
      <c r="A35" s="40" t="s">
        <v>26</v>
      </c>
      <c r="B35" s="58" t="s">
        <v>88</v>
      </c>
      <c r="C35" s="39">
        <v>200</v>
      </c>
      <c r="D35" s="10"/>
      <c r="E35" s="35">
        <v>0.21</v>
      </c>
      <c r="F35" s="36">
        <f t="shared" ref="F35" si="22">(D35*E35)+D35</f>
        <v>0</v>
      </c>
      <c r="G35" s="37">
        <f t="shared" ref="G35" si="23">C35*F35</f>
        <v>0</v>
      </c>
    </row>
    <row r="36" spans="1:9" ht="35.450000000000003" customHeight="1" x14ac:dyDescent="0.25">
      <c r="A36" s="40" t="s">
        <v>26</v>
      </c>
      <c r="B36" s="41" t="s">
        <v>39</v>
      </c>
      <c r="C36" s="39">
        <v>100</v>
      </c>
      <c r="D36" s="10"/>
      <c r="E36" s="35">
        <v>0.21</v>
      </c>
      <c r="F36" s="36">
        <f t="shared" si="0"/>
        <v>0</v>
      </c>
      <c r="G36" s="37">
        <f t="shared" si="1"/>
        <v>0</v>
      </c>
    </row>
    <row r="37" spans="1:9" ht="35.450000000000003" customHeight="1" x14ac:dyDescent="0.25">
      <c r="A37" s="40" t="s">
        <v>40</v>
      </c>
      <c r="B37" s="41" t="s">
        <v>41</v>
      </c>
      <c r="C37" s="39">
        <v>210</v>
      </c>
      <c r="D37" s="10"/>
      <c r="E37" s="35">
        <v>0.21</v>
      </c>
      <c r="F37" s="36">
        <f t="shared" si="0"/>
        <v>0</v>
      </c>
      <c r="G37" s="37">
        <f t="shared" si="1"/>
        <v>0</v>
      </c>
    </row>
    <row r="38" spans="1:9" ht="35.450000000000003" customHeight="1" x14ac:dyDescent="0.25">
      <c r="A38" s="40" t="s">
        <v>40</v>
      </c>
      <c r="B38" s="58" t="s">
        <v>88</v>
      </c>
      <c r="C38" s="39">
        <v>140</v>
      </c>
      <c r="D38" s="10"/>
      <c r="E38" s="35">
        <v>0.21</v>
      </c>
      <c r="F38" s="36">
        <f t="shared" ref="F38" si="24">(D38*E38)+D38</f>
        <v>0</v>
      </c>
      <c r="G38" s="37">
        <f t="shared" ref="G38" si="25">C38*F38</f>
        <v>0</v>
      </c>
    </row>
    <row r="39" spans="1:9" ht="35.450000000000003" customHeight="1" x14ac:dyDescent="0.25">
      <c r="A39" s="40" t="s">
        <v>40</v>
      </c>
      <c r="B39" s="41" t="s">
        <v>42</v>
      </c>
      <c r="C39" s="39">
        <v>210</v>
      </c>
      <c r="D39" s="10"/>
      <c r="E39" s="35">
        <v>0.21</v>
      </c>
      <c r="F39" s="36">
        <f t="shared" si="0"/>
        <v>0</v>
      </c>
      <c r="G39" s="37">
        <f t="shared" si="1"/>
        <v>0</v>
      </c>
    </row>
    <row r="40" spans="1:9" ht="35.450000000000003" customHeight="1" x14ac:dyDescent="0.25">
      <c r="A40" s="40" t="s">
        <v>40</v>
      </c>
      <c r="B40" s="58" t="s">
        <v>88</v>
      </c>
      <c r="C40" s="39">
        <v>140</v>
      </c>
      <c r="D40" s="10"/>
      <c r="E40" s="35">
        <v>0.21</v>
      </c>
      <c r="F40" s="36">
        <f t="shared" si="0"/>
        <v>0</v>
      </c>
      <c r="G40" s="37">
        <f t="shared" si="1"/>
        <v>0</v>
      </c>
    </row>
    <row r="41" spans="1:9" ht="35.450000000000003" customHeight="1" x14ac:dyDescent="0.25">
      <c r="A41" s="40" t="s">
        <v>40</v>
      </c>
      <c r="B41" s="41" t="s">
        <v>43</v>
      </c>
      <c r="C41" s="39">
        <v>210</v>
      </c>
      <c r="D41" s="10"/>
      <c r="E41" s="35">
        <v>0.21</v>
      </c>
      <c r="F41" s="36">
        <f t="shared" si="0"/>
        <v>0</v>
      </c>
      <c r="G41" s="37">
        <f t="shared" si="1"/>
        <v>0</v>
      </c>
    </row>
    <row r="42" spans="1:9" ht="35.450000000000003" customHeight="1" x14ac:dyDescent="0.25">
      <c r="A42" s="40" t="s">
        <v>40</v>
      </c>
      <c r="B42" s="58" t="s">
        <v>88</v>
      </c>
      <c r="C42" s="39">
        <v>140</v>
      </c>
      <c r="D42" s="10"/>
      <c r="E42" s="35">
        <v>0.21</v>
      </c>
      <c r="F42" s="36">
        <f t="shared" si="0"/>
        <v>0</v>
      </c>
      <c r="G42" s="37">
        <f t="shared" si="1"/>
        <v>0</v>
      </c>
    </row>
    <row r="43" spans="1:9" ht="35.450000000000003" customHeight="1" x14ac:dyDescent="0.25">
      <c r="A43" s="40" t="s">
        <v>40</v>
      </c>
      <c r="B43" s="41" t="s">
        <v>44</v>
      </c>
      <c r="C43" s="39">
        <v>210</v>
      </c>
      <c r="D43" s="10"/>
      <c r="E43" s="35">
        <v>0.21</v>
      </c>
      <c r="F43" s="36">
        <f t="shared" si="0"/>
        <v>0</v>
      </c>
      <c r="G43" s="37">
        <f t="shared" si="1"/>
        <v>0</v>
      </c>
      <c r="I43" s="43"/>
    </row>
    <row r="44" spans="1:9" ht="35.450000000000003" customHeight="1" x14ac:dyDescent="0.25">
      <c r="A44" s="40" t="s">
        <v>40</v>
      </c>
      <c r="B44" s="58" t="s">
        <v>88</v>
      </c>
      <c r="C44" s="39">
        <v>140</v>
      </c>
      <c r="D44" s="10"/>
      <c r="E44" s="35">
        <v>0.21</v>
      </c>
      <c r="F44" s="36">
        <f t="shared" si="0"/>
        <v>0</v>
      </c>
      <c r="G44" s="37">
        <f t="shared" si="1"/>
        <v>0</v>
      </c>
    </row>
    <row r="45" spans="1:9" ht="35.450000000000003" customHeight="1" x14ac:dyDescent="0.25">
      <c r="A45" s="40" t="s">
        <v>40</v>
      </c>
      <c r="B45" s="41" t="s">
        <v>45</v>
      </c>
      <c r="C45" s="39">
        <v>210</v>
      </c>
      <c r="D45" s="10"/>
      <c r="E45" s="35">
        <v>0.21</v>
      </c>
      <c r="F45" s="36">
        <f t="shared" si="0"/>
        <v>0</v>
      </c>
      <c r="G45" s="37">
        <f t="shared" si="1"/>
        <v>0</v>
      </c>
    </row>
    <row r="46" spans="1:9" ht="35.450000000000003" customHeight="1" x14ac:dyDescent="0.25">
      <c r="A46" s="40" t="s">
        <v>40</v>
      </c>
      <c r="B46" s="58" t="s">
        <v>88</v>
      </c>
      <c r="C46" s="39">
        <v>140</v>
      </c>
      <c r="D46" s="10"/>
      <c r="E46" s="35">
        <v>0.21</v>
      </c>
      <c r="F46" s="36">
        <f t="shared" si="0"/>
        <v>0</v>
      </c>
      <c r="G46" s="37">
        <f t="shared" si="1"/>
        <v>0</v>
      </c>
    </row>
    <row r="47" spans="1:9" ht="35.450000000000003" customHeight="1" x14ac:dyDescent="0.25">
      <c r="A47" s="40" t="s">
        <v>40</v>
      </c>
      <c r="B47" s="41" t="s">
        <v>46</v>
      </c>
      <c r="C47" s="39">
        <v>210</v>
      </c>
      <c r="D47" s="10"/>
      <c r="E47" s="35">
        <v>0.21</v>
      </c>
      <c r="F47" s="36">
        <f t="shared" si="0"/>
        <v>0</v>
      </c>
      <c r="G47" s="37">
        <f t="shared" si="1"/>
        <v>0</v>
      </c>
    </row>
    <row r="48" spans="1:9" ht="35.450000000000003" customHeight="1" x14ac:dyDescent="0.25">
      <c r="A48" s="40" t="s">
        <v>40</v>
      </c>
      <c r="B48" s="58" t="s">
        <v>88</v>
      </c>
      <c r="C48" s="39">
        <v>140</v>
      </c>
      <c r="D48" s="10"/>
      <c r="E48" s="35">
        <v>0.21</v>
      </c>
      <c r="F48" s="36">
        <f t="shared" si="0"/>
        <v>0</v>
      </c>
      <c r="G48" s="37">
        <f t="shared" si="1"/>
        <v>0</v>
      </c>
    </row>
    <row r="49" spans="1:7" ht="35.450000000000003" customHeight="1" x14ac:dyDescent="0.25">
      <c r="A49" s="40" t="s">
        <v>40</v>
      </c>
      <c r="B49" s="41" t="s">
        <v>47</v>
      </c>
      <c r="C49" s="39">
        <v>60</v>
      </c>
      <c r="D49" s="10"/>
      <c r="E49" s="35">
        <v>0.21</v>
      </c>
      <c r="F49" s="36">
        <f t="shared" si="0"/>
        <v>0</v>
      </c>
      <c r="G49" s="37">
        <f t="shared" si="1"/>
        <v>0</v>
      </c>
    </row>
    <row r="50" spans="1:7" ht="35.450000000000003" customHeight="1" x14ac:dyDescent="0.25">
      <c r="A50" s="40" t="s">
        <v>40</v>
      </c>
      <c r="B50" s="58" t="s">
        <v>88</v>
      </c>
      <c r="C50" s="39">
        <v>40</v>
      </c>
      <c r="D50" s="10"/>
      <c r="E50" s="35">
        <v>0.21</v>
      </c>
      <c r="F50" s="36">
        <f t="shared" ref="F50" si="26">(D50*E50)+D50</f>
        <v>0</v>
      </c>
      <c r="G50" s="37">
        <f t="shared" ref="G50" si="27">C50*F50</f>
        <v>0</v>
      </c>
    </row>
    <row r="51" spans="1:7" ht="35.450000000000003" customHeight="1" x14ac:dyDescent="0.25">
      <c r="A51" s="40" t="s">
        <v>48</v>
      </c>
      <c r="B51" s="41" t="s">
        <v>49</v>
      </c>
      <c r="C51" s="39">
        <v>6</v>
      </c>
      <c r="D51" s="10"/>
      <c r="E51" s="35">
        <v>0.21</v>
      </c>
      <c r="F51" s="36">
        <f t="shared" si="0"/>
        <v>0</v>
      </c>
      <c r="G51" s="37">
        <f t="shared" si="1"/>
        <v>0</v>
      </c>
    </row>
    <row r="52" spans="1:7" ht="35.450000000000003" customHeight="1" x14ac:dyDescent="0.25">
      <c r="A52" s="40" t="s">
        <v>48</v>
      </c>
      <c r="B52" s="58" t="s">
        <v>88</v>
      </c>
      <c r="C52" s="39">
        <v>4</v>
      </c>
      <c r="D52" s="10"/>
      <c r="E52" s="35">
        <v>0.21</v>
      </c>
      <c r="F52" s="36">
        <f t="shared" ref="F52" si="28">(D52*E52)+D52</f>
        <v>0</v>
      </c>
      <c r="G52" s="37">
        <f t="shared" ref="G52" si="29">C52*F52</f>
        <v>0</v>
      </c>
    </row>
    <row r="53" spans="1:7" ht="35.450000000000003" customHeight="1" x14ac:dyDescent="0.25">
      <c r="A53" s="40" t="s">
        <v>48</v>
      </c>
      <c r="B53" s="41" t="s">
        <v>50</v>
      </c>
      <c r="C53" s="39">
        <v>12</v>
      </c>
      <c r="D53" s="10"/>
      <c r="E53" s="35">
        <v>0.21</v>
      </c>
      <c r="F53" s="36">
        <f t="shared" si="0"/>
        <v>0</v>
      </c>
      <c r="G53" s="37">
        <f t="shared" si="1"/>
        <v>0</v>
      </c>
    </row>
    <row r="54" spans="1:7" ht="35.450000000000003" customHeight="1" x14ac:dyDescent="0.25">
      <c r="A54" s="40" t="s">
        <v>48</v>
      </c>
      <c r="B54" s="58" t="s">
        <v>88</v>
      </c>
      <c r="C54" s="39">
        <v>8</v>
      </c>
      <c r="D54" s="10"/>
      <c r="E54" s="35">
        <v>0.21</v>
      </c>
      <c r="F54" s="36">
        <f t="shared" ref="F54" si="30">(D54*E54)+D54</f>
        <v>0</v>
      </c>
      <c r="G54" s="37">
        <f t="shared" ref="G54" si="31">C54*F54</f>
        <v>0</v>
      </c>
    </row>
    <row r="55" spans="1:7" ht="35.450000000000003" customHeight="1" x14ac:dyDescent="0.25">
      <c r="A55" s="40" t="s">
        <v>48</v>
      </c>
      <c r="B55" s="41" t="s">
        <v>51</v>
      </c>
      <c r="C55" s="39">
        <v>12</v>
      </c>
      <c r="D55" s="10"/>
      <c r="E55" s="35">
        <v>0.21</v>
      </c>
      <c r="F55" s="36">
        <f t="shared" si="0"/>
        <v>0</v>
      </c>
      <c r="G55" s="37">
        <f t="shared" si="1"/>
        <v>0</v>
      </c>
    </row>
    <row r="56" spans="1:7" ht="35.450000000000003" customHeight="1" x14ac:dyDescent="0.25">
      <c r="A56" s="40" t="s">
        <v>48</v>
      </c>
      <c r="B56" s="58" t="s">
        <v>88</v>
      </c>
      <c r="C56" s="39">
        <v>8</v>
      </c>
      <c r="D56" s="10"/>
      <c r="E56" s="35">
        <v>0.21</v>
      </c>
      <c r="F56" s="36">
        <f t="shared" ref="F56" si="32">(D56*E56)+D56</f>
        <v>0</v>
      </c>
      <c r="G56" s="37">
        <f t="shared" ref="G56" si="33">C56*F56</f>
        <v>0</v>
      </c>
    </row>
    <row r="57" spans="1:7" ht="35.450000000000003" customHeight="1" x14ac:dyDescent="0.25">
      <c r="A57" s="40" t="s">
        <v>48</v>
      </c>
      <c r="B57" s="41" t="s">
        <v>52</v>
      </c>
      <c r="C57" s="39">
        <v>360</v>
      </c>
      <c r="D57" s="10"/>
      <c r="E57" s="35">
        <v>0.21</v>
      </c>
      <c r="F57" s="36">
        <f t="shared" si="0"/>
        <v>0</v>
      </c>
      <c r="G57" s="37">
        <f t="shared" si="1"/>
        <v>0</v>
      </c>
    </row>
    <row r="58" spans="1:7" ht="35.450000000000003" customHeight="1" x14ac:dyDescent="0.25">
      <c r="A58" s="40" t="s">
        <v>48</v>
      </c>
      <c r="B58" s="58" t="s">
        <v>88</v>
      </c>
      <c r="C58" s="39">
        <v>240</v>
      </c>
      <c r="D58" s="10"/>
      <c r="E58" s="35">
        <v>0.21</v>
      </c>
      <c r="F58" s="36">
        <f t="shared" ref="F58" si="34">(D58*E58)+D58</f>
        <v>0</v>
      </c>
      <c r="G58" s="37">
        <f t="shared" ref="G58" si="35">C58*F58</f>
        <v>0</v>
      </c>
    </row>
    <row r="59" spans="1:7" ht="35.450000000000003" customHeight="1" x14ac:dyDescent="0.25">
      <c r="A59" s="40" t="s">
        <v>53</v>
      </c>
      <c r="B59" s="41" t="s">
        <v>54</v>
      </c>
      <c r="C59" s="39">
        <v>300</v>
      </c>
      <c r="D59" s="10"/>
      <c r="E59" s="35">
        <v>0.21</v>
      </c>
      <c r="F59" s="36">
        <f t="shared" si="0"/>
        <v>0</v>
      </c>
      <c r="G59" s="37">
        <f t="shared" si="1"/>
        <v>0</v>
      </c>
    </row>
    <row r="60" spans="1:7" ht="35.450000000000003" customHeight="1" x14ac:dyDescent="0.25">
      <c r="A60" s="40" t="s">
        <v>53</v>
      </c>
      <c r="B60" s="58" t="s">
        <v>88</v>
      </c>
      <c r="C60" s="39">
        <v>200</v>
      </c>
      <c r="D60" s="10"/>
      <c r="E60" s="35">
        <v>0.21</v>
      </c>
      <c r="F60" s="36">
        <f t="shared" ref="F60" si="36">(D60*E60)+D60</f>
        <v>0</v>
      </c>
      <c r="G60" s="37">
        <f t="shared" ref="G60" si="37">C60*F60</f>
        <v>0</v>
      </c>
    </row>
    <row r="61" spans="1:7" ht="35.450000000000003" customHeight="1" x14ac:dyDescent="0.25">
      <c r="A61" s="40" t="s">
        <v>53</v>
      </c>
      <c r="B61" s="41" t="s">
        <v>55</v>
      </c>
      <c r="C61" s="39">
        <v>120</v>
      </c>
      <c r="D61" s="10"/>
      <c r="E61" s="35">
        <v>0.21</v>
      </c>
      <c r="F61" s="36">
        <f t="shared" si="0"/>
        <v>0</v>
      </c>
      <c r="G61" s="37">
        <f t="shared" si="1"/>
        <v>0</v>
      </c>
    </row>
    <row r="62" spans="1:7" ht="35.450000000000003" customHeight="1" x14ac:dyDescent="0.25">
      <c r="A62" s="40" t="s">
        <v>53</v>
      </c>
      <c r="B62" s="58" t="s">
        <v>88</v>
      </c>
      <c r="C62" s="39">
        <v>80</v>
      </c>
      <c r="D62" s="10"/>
      <c r="E62" s="35">
        <v>0.21</v>
      </c>
      <c r="F62" s="36">
        <f t="shared" ref="F62" si="38">(D62*E62)+D62</f>
        <v>0</v>
      </c>
      <c r="G62" s="37">
        <f t="shared" ref="G62" si="39">C62*F62</f>
        <v>0</v>
      </c>
    </row>
    <row r="63" spans="1:7" ht="35.450000000000003" customHeight="1" x14ac:dyDescent="0.25">
      <c r="A63" s="40" t="s">
        <v>53</v>
      </c>
      <c r="B63" s="41" t="s">
        <v>56</v>
      </c>
      <c r="C63" s="39">
        <v>200</v>
      </c>
      <c r="D63" s="10"/>
      <c r="E63" s="35">
        <v>0.21</v>
      </c>
      <c r="F63" s="36">
        <f t="shared" si="0"/>
        <v>0</v>
      </c>
      <c r="G63" s="37">
        <f t="shared" si="1"/>
        <v>0</v>
      </c>
    </row>
    <row r="64" spans="1:7" ht="35.450000000000003" customHeight="1" x14ac:dyDescent="0.25">
      <c r="A64" s="40" t="s">
        <v>53</v>
      </c>
      <c r="B64" s="41" t="s">
        <v>57</v>
      </c>
      <c r="C64" s="39">
        <v>750</v>
      </c>
      <c r="D64" s="10"/>
      <c r="E64" s="35">
        <v>0.21</v>
      </c>
      <c r="F64" s="36">
        <f t="shared" si="0"/>
        <v>0</v>
      </c>
      <c r="G64" s="37">
        <f t="shared" si="1"/>
        <v>0</v>
      </c>
    </row>
    <row r="65" spans="1:7" ht="35.450000000000003" customHeight="1" x14ac:dyDescent="0.25">
      <c r="A65" s="40" t="s">
        <v>53</v>
      </c>
      <c r="B65" s="41" t="s">
        <v>58</v>
      </c>
      <c r="C65" s="39">
        <v>250</v>
      </c>
      <c r="D65" s="10"/>
      <c r="E65" s="35">
        <v>0.21</v>
      </c>
      <c r="F65" s="36">
        <f t="shared" si="0"/>
        <v>0</v>
      </c>
      <c r="G65" s="37">
        <f t="shared" si="1"/>
        <v>0</v>
      </c>
    </row>
    <row r="66" spans="1:7" ht="35.450000000000003" customHeight="1" x14ac:dyDescent="0.25">
      <c r="A66" s="40" t="s">
        <v>53</v>
      </c>
      <c r="B66" s="41" t="s">
        <v>59</v>
      </c>
      <c r="C66" s="39">
        <v>150</v>
      </c>
      <c r="D66" s="10"/>
      <c r="E66" s="35">
        <v>0.21</v>
      </c>
      <c r="F66" s="36">
        <f t="shared" si="0"/>
        <v>0</v>
      </c>
      <c r="G66" s="37">
        <f t="shared" si="1"/>
        <v>0</v>
      </c>
    </row>
    <row r="67" spans="1:7" ht="35.450000000000003" customHeight="1" x14ac:dyDescent="0.25">
      <c r="A67" s="40" t="s">
        <v>53</v>
      </c>
      <c r="B67" s="41" t="s">
        <v>93</v>
      </c>
      <c r="C67" s="39">
        <v>60</v>
      </c>
      <c r="D67" s="10"/>
      <c r="E67" s="35">
        <v>0.21</v>
      </c>
      <c r="F67" s="36">
        <f t="shared" si="0"/>
        <v>0</v>
      </c>
      <c r="G67" s="37">
        <f t="shared" si="1"/>
        <v>0</v>
      </c>
    </row>
    <row r="68" spans="1:7" ht="35.450000000000003" customHeight="1" x14ac:dyDescent="0.25">
      <c r="A68" s="40" t="s">
        <v>53</v>
      </c>
      <c r="B68" s="58" t="s">
        <v>88</v>
      </c>
      <c r="C68" s="39">
        <v>40</v>
      </c>
      <c r="D68" s="10"/>
      <c r="E68" s="35">
        <v>0.21</v>
      </c>
      <c r="F68" s="36">
        <f t="shared" ref="F68" si="40">(D68*E68)+D68</f>
        <v>0</v>
      </c>
      <c r="G68" s="37">
        <f t="shared" ref="G68" si="41">C68*F68</f>
        <v>0</v>
      </c>
    </row>
    <row r="69" spans="1:7" ht="35.450000000000003" customHeight="1" x14ac:dyDescent="0.25">
      <c r="A69" s="40" t="s">
        <v>53</v>
      </c>
      <c r="B69" s="41" t="s">
        <v>60</v>
      </c>
      <c r="C69" s="39">
        <v>600</v>
      </c>
      <c r="D69" s="10"/>
      <c r="E69" s="35">
        <v>0.21</v>
      </c>
      <c r="F69" s="36">
        <f t="shared" si="0"/>
        <v>0</v>
      </c>
      <c r="G69" s="37">
        <f t="shared" si="1"/>
        <v>0</v>
      </c>
    </row>
    <row r="70" spans="1:7" ht="35.450000000000003" customHeight="1" x14ac:dyDescent="0.25">
      <c r="A70" s="40" t="s">
        <v>53</v>
      </c>
      <c r="B70" s="58" t="s">
        <v>88</v>
      </c>
      <c r="C70" s="39">
        <v>400</v>
      </c>
      <c r="D70" s="10"/>
      <c r="E70" s="35">
        <v>0.21</v>
      </c>
      <c r="F70" s="36">
        <f t="shared" ref="F70" si="42">(D70*E70)+D70</f>
        <v>0</v>
      </c>
      <c r="G70" s="37">
        <f t="shared" ref="G70" si="43">C70*F70</f>
        <v>0</v>
      </c>
    </row>
    <row r="71" spans="1:7" ht="35.450000000000003" customHeight="1" x14ac:dyDescent="0.25">
      <c r="A71" s="40" t="s">
        <v>53</v>
      </c>
      <c r="B71" s="41" t="s">
        <v>94</v>
      </c>
      <c r="C71" s="39">
        <v>6</v>
      </c>
      <c r="D71" s="10"/>
      <c r="E71" s="35">
        <v>0.21</v>
      </c>
      <c r="F71" s="36">
        <f t="shared" si="0"/>
        <v>0</v>
      </c>
      <c r="G71" s="37">
        <f t="shared" si="1"/>
        <v>0</v>
      </c>
    </row>
    <row r="72" spans="1:7" ht="35.450000000000003" customHeight="1" x14ac:dyDescent="0.25">
      <c r="A72" s="40" t="s">
        <v>53</v>
      </c>
      <c r="B72" s="58" t="s">
        <v>88</v>
      </c>
      <c r="C72" s="39">
        <v>4</v>
      </c>
      <c r="D72" s="10"/>
      <c r="E72" s="35">
        <v>0.21</v>
      </c>
      <c r="F72" s="36">
        <f t="shared" ref="F72:F73" si="44">(D72*E72)+D72</f>
        <v>0</v>
      </c>
      <c r="G72" s="37">
        <f t="shared" ref="G72:G73" si="45">C72*F72</f>
        <v>0</v>
      </c>
    </row>
    <row r="73" spans="1:7" ht="35.450000000000003" customHeight="1" x14ac:dyDescent="0.25">
      <c r="A73" s="40" t="s">
        <v>53</v>
      </c>
      <c r="B73" s="41" t="s">
        <v>95</v>
      </c>
      <c r="C73" s="39">
        <v>6</v>
      </c>
      <c r="D73" s="10"/>
      <c r="E73" s="35">
        <v>0.21</v>
      </c>
      <c r="F73" s="36">
        <f t="shared" si="44"/>
        <v>0</v>
      </c>
      <c r="G73" s="37">
        <f t="shared" si="45"/>
        <v>0</v>
      </c>
    </row>
    <row r="74" spans="1:7" ht="35.450000000000003" customHeight="1" x14ac:dyDescent="0.25">
      <c r="A74" s="40" t="s">
        <v>53</v>
      </c>
      <c r="B74" s="58" t="s">
        <v>88</v>
      </c>
      <c r="C74" s="39">
        <v>4</v>
      </c>
      <c r="D74" s="10"/>
      <c r="E74" s="35">
        <v>0.21</v>
      </c>
      <c r="F74" s="36">
        <f t="shared" ref="F74" si="46">(D74*E74)+D74</f>
        <v>0</v>
      </c>
      <c r="G74" s="37">
        <f t="shared" ref="G74" si="47">C74*F74</f>
        <v>0</v>
      </c>
    </row>
    <row r="75" spans="1:7" ht="35.450000000000003" customHeight="1" x14ac:dyDescent="0.25">
      <c r="A75" s="40" t="s">
        <v>40</v>
      </c>
      <c r="B75" s="41" t="s">
        <v>61</v>
      </c>
      <c r="C75" s="39">
        <v>50</v>
      </c>
      <c r="D75" s="10"/>
      <c r="E75" s="35">
        <v>0.21</v>
      </c>
      <c r="F75" s="36">
        <f t="shared" si="0"/>
        <v>0</v>
      </c>
      <c r="G75" s="37">
        <f t="shared" si="1"/>
        <v>0</v>
      </c>
    </row>
    <row r="76" spans="1:7" ht="35.450000000000003" customHeight="1" x14ac:dyDescent="0.25">
      <c r="A76" s="40" t="s">
        <v>40</v>
      </c>
      <c r="B76" s="41" t="s">
        <v>62</v>
      </c>
      <c r="C76" s="39">
        <v>50</v>
      </c>
      <c r="D76" s="10"/>
      <c r="E76" s="35">
        <v>0.21</v>
      </c>
      <c r="F76" s="36">
        <f t="shared" si="0"/>
        <v>0</v>
      </c>
      <c r="G76" s="37">
        <f t="shared" si="1"/>
        <v>0</v>
      </c>
    </row>
    <row r="77" spans="1:7" ht="35.450000000000003" customHeight="1" x14ac:dyDescent="0.25">
      <c r="A77" s="40" t="s">
        <v>53</v>
      </c>
      <c r="B77" s="41" t="s">
        <v>89</v>
      </c>
      <c r="C77" s="39">
        <v>500</v>
      </c>
      <c r="D77" s="10"/>
      <c r="E77" s="35">
        <v>0.21</v>
      </c>
      <c r="F77" s="36">
        <f t="shared" si="0"/>
        <v>0</v>
      </c>
      <c r="G77" s="37">
        <f t="shared" si="1"/>
        <v>0</v>
      </c>
    </row>
    <row r="78" spans="1:7" ht="35.450000000000003" customHeight="1" x14ac:dyDescent="0.25">
      <c r="A78" s="40" t="s">
        <v>53</v>
      </c>
      <c r="B78" s="41" t="s">
        <v>63</v>
      </c>
      <c r="C78" s="39">
        <v>500</v>
      </c>
      <c r="D78" s="10"/>
      <c r="E78" s="35">
        <v>0.21</v>
      </c>
      <c r="F78" s="36">
        <f t="shared" si="0"/>
        <v>0</v>
      </c>
      <c r="G78" s="37">
        <f t="shared" si="1"/>
        <v>0</v>
      </c>
    </row>
    <row r="79" spans="1:7" ht="35.450000000000003" customHeight="1" x14ac:dyDescent="0.25">
      <c r="A79" s="40" t="s">
        <v>53</v>
      </c>
      <c r="B79" s="41" t="s">
        <v>64</v>
      </c>
      <c r="C79" s="39">
        <v>60</v>
      </c>
      <c r="D79" s="10"/>
      <c r="E79" s="35">
        <v>0.21</v>
      </c>
      <c r="F79" s="36">
        <f t="shared" si="0"/>
        <v>0</v>
      </c>
      <c r="G79" s="37">
        <f t="shared" si="1"/>
        <v>0</v>
      </c>
    </row>
    <row r="80" spans="1:7" ht="35.450000000000003" customHeight="1" x14ac:dyDescent="0.25">
      <c r="A80" s="40" t="s">
        <v>53</v>
      </c>
      <c r="B80" s="58" t="s">
        <v>88</v>
      </c>
      <c r="C80" s="39">
        <v>40</v>
      </c>
      <c r="D80" s="10"/>
      <c r="E80" s="35">
        <v>0.21</v>
      </c>
      <c r="F80" s="36">
        <f t="shared" ref="F80" si="48">(D80*E80)+D80</f>
        <v>0</v>
      </c>
      <c r="G80" s="37">
        <f t="shared" ref="G80" si="49">C80*F80</f>
        <v>0</v>
      </c>
    </row>
    <row r="81" spans="1:7" ht="35.450000000000003" customHeight="1" x14ac:dyDescent="0.25">
      <c r="A81" s="40" t="s">
        <v>53</v>
      </c>
      <c r="B81" s="41" t="s">
        <v>97</v>
      </c>
      <c r="C81" s="39">
        <v>12</v>
      </c>
      <c r="D81" s="10"/>
      <c r="E81" s="35">
        <v>0.21</v>
      </c>
      <c r="F81" s="36">
        <f t="shared" si="0"/>
        <v>0</v>
      </c>
      <c r="G81" s="37">
        <f t="shared" si="1"/>
        <v>0</v>
      </c>
    </row>
    <row r="82" spans="1:7" ht="35.450000000000003" customHeight="1" x14ac:dyDescent="0.25">
      <c r="A82" s="40" t="s">
        <v>53</v>
      </c>
      <c r="B82" s="58" t="s">
        <v>88</v>
      </c>
      <c r="C82" s="39">
        <v>8</v>
      </c>
      <c r="D82" s="10"/>
      <c r="E82" s="35">
        <v>0.21</v>
      </c>
      <c r="F82" s="36">
        <f t="shared" ref="F82" si="50">(D82*E82)+D82</f>
        <v>0</v>
      </c>
      <c r="G82" s="37">
        <f t="shared" ref="G82" si="51">C82*F82</f>
        <v>0</v>
      </c>
    </row>
    <row r="83" spans="1:7" ht="35.450000000000003" customHeight="1" x14ac:dyDescent="0.25">
      <c r="A83" s="40" t="s">
        <v>40</v>
      </c>
      <c r="B83" s="41" t="s">
        <v>65</v>
      </c>
      <c r="C83" s="39">
        <v>200</v>
      </c>
      <c r="D83" s="10"/>
      <c r="E83" s="35">
        <v>0.21</v>
      </c>
      <c r="F83" s="36">
        <f t="shared" si="0"/>
        <v>0</v>
      </c>
      <c r="G83" s="37">
        <f t="shared" si="1"/>
        <v>0</v>
      </c>
    </row>
    <row r="84" spans="1:7" ht="35.450000000000003" customHeight="1" x14ac:dyDescent="0.25">
      <c r="A84" s="40" t="s">
        <v>53</v>
      </c>
      <c r="B84" s="41" t="s">
        <v>66</v>
      </c>
      <c r="C84" s="39">
        <v>500</v>
      </c>
      <c r="D84" s="10"/>
      <c r="E84" s="35">
        <v>0.21</v>
      </c>
      <c r="F84" s="36">
        <f t="shared" si="0"/>
        <v>0</v>
      </c>
      <c r="G84" s="37">
        <f t="shared" si="1"/>
        <v>0</v>
      </c>
    </row>
    <row r="85" spans="1:7" ht="35.450000000000003" customHeight="1" x14ac:dyDescent="0.25">
      <c r="A85" s="40" t="s">
        <v>53</v>
      </c>
      <c r="B85" s="41" t="s">
        <v>67</v>
      </c>
      <c r="C85" s="39">
        <v>1000</v>
      </c>
      <c r="D85" s="10"/>
      <c r="E85" s="35">
        <v>0.21</v>
      </c>
      <c r="F85" s="36">
        <f t="shared" si="0"/>
        <v>0</v>
      </c>
      <c r="G85" s="37">
        <f t="shared" si="1"/>
        <v>0</v>
      </c>
    </row>
    <row r="86" spans="1:7" ht="35.450000000000003" customHeight="1" x14ac:dyDescent="0.25">
      <c r="A86" s="40" t="s">
        <v>68</v>
      </c>
      <c r="B86" s="41" t="s">
        <v>69</v>
      </c>
      <c r="C86" s="39">
        <v>12</v>
      </c>
      <c r="D86" s="10"/>
      <c r="E86" s="35">
        <v>0.21</v>
      </c>
      <c r="F86" s="36">
        <f t="shared" si="0"/>
        <v>0</v>
      </c>
      <c r="G86" s="37">
        <f t="shared" si="1"/>
        <v>0</v>
      </c>
    </row>
    <row r="87" spans="1:7" ht="35.450000000000003" customHeight="1" x14ac:dyDescent="0.25">
      <c r="A87" s="40" t="s">
        <v>68</v>
      </c>
      <c r="B87" s="58" t="s">
        <v>88</v>
      </c>
      <c r="C87" s="39">
        <v>8</v>
      </c>
      <c r="D87" s="10"/>
      <c r="E87" s="35">
        <v>0.21</v>
      </c>
      <c r="F87" s="36">
        <f t="shared" ref="F87" si="52">(D87*E87)+D87</f>
        <v>0</v>
      </c>
      <c r="G87" s="37">
        <f t="shared" ref="G87" si="53">C87*F87</f>
        <v>0</v>
      </c>
    </row>
    <row r="88" spans="1:7" ht="35.450000000000003" customHeight="1" x14ac:dyDescent="0.25">
      <c r="A88" s="40" t="s">
        <v>68</v>
      </c>
      <c r="B88" s="41" t="s">
        <v>86</v>
      </c>
      <c r="C88" s="39">
        <v>12</v>
      </c>
      <c r="D88" s="10"/>
      <c r="E88" s="35">
        <v>0.21</v>
      </c>
      <c r="F88" s="36">
        <f t="shared" si="0"/>
        <v>0</v>
      </c>
      <c r="G88" s="37">
        <f t="shared" si="1"/>
        <v>0</v>
      </c>
    </row>
    <row r="89" spans="1:7" ht="35.450000000000003" customHeight="1" x14ac:dyDescent="0.25">
      <c r="A89" s="40" t="s">
        <v>68</v>
      </c>
      <c r="B89" s="58" t="s">
        <v>88</v>
      </c>
      <c r="C89" s="39">
        <v>8</v>
      </c>
      <c r="D89" s="10"/>
      <c r="E89" s="35">
        <v>0.21</v>
      </c>
      <c r="F89" s="36">
        <f t="shared" si="0"/>
        <v>0</v>
      </c>
      <c r="G89" s="37">
        <f t="shared" si="1"/>
        <v>0</v>
      </c>
    </row>
    <row r="90" spans="1:7" ht="46.15" customHeight="1" x14ac:dyDescent="0.25">
      <c r="A90" s="40" t="s">
        <v>68</v>
      </c>
      <c r="B90" s="45" t="s">
        <v>99</v>
      </c>
      <c r="C90" s="39">
        <v>12</v>
      </c>
      <c r="D90" s="10"/>
      <c r="E90" s="35">
        <v>0.21</v>
      </c>
      <c r="F90" s="36">
        <f t="shared" si="0"/>
        <v>0</v>
      </c>
      <c r="G90" s="37">
        <f t="shared" si="1"/>
        <v>0</v>
      </c>
    </row>
    <row r="91" spans="1:7" ht="35.450000000000003" customHeight="1" x14ac:dyDescent="0.25">
      <c r="A91" s="40" t="s">
        <v>68</v>
      </c>
      <c r="B91" s="58" t="s">
        <v>88</v>
      </c>
      <c r="C91" s="39">
        <v>8</v>
      </c>
      <c r="D91" s="10"/>
      <c r="E91" s="35">
        <v>0.21</v>
      </c>
      <c r="F91" s="36">
        <f t="shared" si="0"/>
        <v>0</v>
      </c>
      <c r="G91" s="37">
        <f t="shared" si="1"/>
        <v>0</v>
      </c>
    </row>
    <row r="92" spans="1:7" ht="35.450000000000003" customHeight="1" x14ac:dyDescent="0.25">
      <c r="A92" s="40" t="s">
        <v>68</v>
      </c>
      <c r="B92" s="41" t="s">
        <v>98</v>
      </c>
      <c r="C92" s="39">
        <v>12</v>
      </c>
      <c r="D92" s="10"/>
      <c r="E92" s="35">
        <v>0.21</v>
      </c>
      <c r="F92" s="36">
        <f t="shared" si="0"/>
        <v>0</v>
      </c>
      <c r="G92" s="37">
        <f t="shared" si="1"/>
        <v>0</v>
      </c>
    </row>
    <row r="93" spans="1:7" ht="35.450000000000003" customHeight="1" x14ac:dyDescent="0.25">
      <c r="A93" s="40" t="s">
        <v>68</v>
      </c>
      <c r="B93" s="58" t="s">
        <v>88</v>
      </c>
      <c r="C93" s="39">
        <v>8</v>
      </c>
      <c r="D93" s="10"/>
      <c r="E93" s="35">
        <v>0.21</v>
      </c>
      <c r="F93" s="36">
        <f t="shared" si="0"/>
        <v>0</v>
      </c>
      <c r="G93" s="37">
        <f t="shared" si="1"/>
        <v>0</v>
      </c>
    </row>
    <row r="94" spans="1:7" ht="35.450000000000003" customHeight="1" x14ac:dyDescent="0.25">
      <c r="A94" s="40" t="s">
        <v>68</v>
      </c>
      <c r="B94" s="41" t="s">
        <v>70</v>
      </c>
      <c r="C94" s="39">
        <v>100</v>
      </c>
      <c r="D94" s="10"/>
      <c r="E94" s="35">
        <v>0.21</v>
      </c>
      <c r="F94" s="36">
        <f t="shared" si="0"/>
        <v>0</v>
      </c>
      <c r="G94" s="37">
        <f t="shared" si="1"/>
        <v>0</v>
      </c>
    </row>
    <row r="95" spans="1:7" ht="35.450000000000003" customHeight="1" x14ac:dyDescent="0.25">
      <c r="A95" s="40" t="s">
        <v>68</v>
      </c>
      <c r="B95" s="41" t="s">
        <v>71</v>
      </c>
      <c r="C95" s="39">
        <v>50</v>
      </c>
      <c r="D95" s="10"/>
      <c r="E95" s="35">
        <v>0.21</v>
      </c>
      <c r="F95" s="36">
        <f t="shared" si="0"/>
        <v>0</v>
      </c>
      <c r="G95" s="37">
        <f t="shared" si="1"/>
        <v>0</v>
      </c>
    </row>
    <row r="96" spans="1:7" ht="35.450000000000003" customHeight="1" x14ac:dyDescent="0.25">
      <c r="A96" s="40" t="s">
        <v>72</v>
      </c>
      <c r="B96" s="41" t="s">
        <v>73</v>
      </c>
      <c r="C96" s="39">
        <v>60</v>
      </c>
      <c r="D96" s="10"/>
      <c r="E96" s="35">
        <v>0.21</v>
      </c>
      <c r="F96" s="36">
        <f t="shared" si="0"/>
        <v>0</v>
      </c>
      <c r="G96" s="37">
        <f t="shared" si="1"/>
        <v>0</v>
      </c>
    </row>
    <row r="97" spans="1:7" ht="35.450000000000003" customHeight="1" x14ac:dyDescent="0.25">
      <c r="A97" s="40" t="s">
        <v>72</v>
      </c>
      <c r="B97" s="58" t="s">
        <v>88</v>
      </c>
      <c r="C97" s="39">
        <v>40</v>
      </c>
      <c r="D97" s="10"/>
      <c r="E97" s="35">
        <v>0.21</v>
      </c>
      <c r="F97" s="36">
        <f t="shared" ref="F97" si="54">(D97*E97)+D97</f>
        <v>0</v>
      </c>
      <c r="G97" s="37">
        <f t="shared" ref="G97" si="55">C97*F97</f>
        <v>0</v>
      </c>
    </row>
    <row r="98" spans="1:7" ht="35.450000000000003" customHeight="1" x14ac:dyDescent="0.25">
      <c r="A98" s="40" t="s">
        <v>72</v>
      </c>
      <c r="B98" s="41" t="s">
        <v>74</v>
      </c>
      <c r="C98" s="39">
        <v>60</v>
      </c>
      <c r="D98" s="10"/>
      <c r="E98" s="35">
        <v>0.21</v>
      </c>
      <c r="F98" s="36">
        <f t="shared" si="0"/>
        <v>0</v>
      </c>
      <c r="G98" s="37">
        <f t="shared" si="1"/>
        <v>0</v>
      </c>
    </row>
    <row r="99" spans="1:7" ht="35.450000000000003" customHeight="1" x14ac:dyDescent="0.25">
      <c r="A99" s="40" t="s">
        <v>72</v>
      </c>
      <c r="B99" s="58" t="s">
        <v>88</v>
      </c>
      <c r="C99" s="39">
        <v>40</v>
      </c>
      <c r="D99" s="10"/>
      <c r="E99" s="35">
        <v>0.21</v>
      </c>
      <c r="F99" s="36">
        <f t="shared" ref="F99" si="56">(D99*E99)+D99</f>
        <v>0</v>
      </c>
      <c r="G99" s="37">
        <f t="shared" ref="G99" si="57">C99*F99</f>
        <v>0</v>
      </c>
    </row>
    <row r="100" spans="1:7" ht="35.450000000000003" customHeight="1" x14ac:dyDescent="0.25">
      <c r="A100" s="40" t="s">
        <v>72</v>
      </c>
      <c r="B100" s="41" t="s">
        <v>75</v>
      </c>
      <c r="C100" s="39">
        <v>60</v>
      </c>
      <c r="D100" s="10"/>
      <c r="E100" s="35">
        <v>0.21</v>
      </c>
      <c r="F100" s="36">
        <f t="shared" si="0"/>
        <v>0</v>
      </c>
      <c r="G100" s="37">
        <f t="shared" si="1"/>
        <v>0</v>
      </c>
    </row>
    <row r="101" spans="1:7" ht="35.450000000000003" customHeight="1" x14ac:dyDescent="0.25">
      <c r="A101" s="40" t="s">
        <v>72</v>
      </c>
      <c r="B101" s="58" t="s">
        <v>88</v>
      </c>
      <c r="C101" s="39">
        <v>40</v>
      </c>
      <c r="D101" s="10"/>
      <c r="E101" s="35">
        <v>0.21</v>
      </c>
      <c r="F101" s="36">
        <f t="shared" ref="F101" si="58">(D101*E101)+D101</f>
        <v>0</v>
      </c>
      <c r="G101" s="37">
        <f t="shared" ref="G101" si="59">C101*F101</f>
        <v>0</v>
      </c>
    </row>
    <row r="102" spans="1:7" ht="35.450000000000003" customHeight="1" x14ac:dyDescent="0.25">
      <c r="A102" s="40" t="s">
        <v>72</v>
      </c>
      <c r="B102" s="41" t="s">
        <v>76</v>
      </c>
      <c r="C102" s="39">
        <v>60</v>
      </c>
      <c r="D102" s="10"/>
      <c r="E102" s="35">
        <v>0.21</v>
      </c>
      <c r="F102" s="36">
        <f t="shared" si="0"/>
        <v>0</v>
      </c>
      <c r="G102" s="37">
        <f t="shared" si="1"/>
        <v>0</v>
      </c>
    </row>
    <row r="103" spans="1:7" ht="35.450000000000003" customHeight="1" x14ac:dyDescent="0.25">
      <c r="A103" s="40" t="s">
        <v>72</v>
      </c>
      <c r="B103" s="58" t="s">
        <v>88</v>
      </c>
      <c r="C103" s="39">
        <v>40</v>
      </c>
      <c r="D103" s="10"/>
      <c r="E103" s="35">
        <v>0.21</v>
      </c>
      <c r="F103" s="36">
        <f t="shared" ref="F103" si="60">(D103*E103)+D103</f>
        <v>0</v>
      </c>
      <c r="G103" s="37">
        <f t="shared" ref="G103" si="61">C103*F103</f>
        <v>0</v>
      </c>
    </row>
    <row r="104" spans="1:7" ht="35.450000000000003" customHeight="1" x14ac:dyDescent="0.25">
      <c r="A104" s="40" t="s">
        <v>72</v>
      </c>
      <c r="B104" s="41" t="s">
        <v>77</v>
      </c>
      <c r="C104" s="39">
        <v>60</v>
      </c>
      <c r="D104" s="10"/>
      <c r="E104" s="35">
        <v>0.21</v>
      </c>
      <c r="F104" s="36">
        <f t="shared" ref="F104" si="62">(D104*E104)+D104</f>
        <v>0</v>
      </c>
      <c r="G104" s="37">
        <f t="shared" ref="G104" si="63">C104*F104</f>
        <v>0</v>
      </c>
    </row>
    <row r="105" spans="1:7" ht="35.450000000000003" customHeight="1" thickBot="1" x14ac:dyDescent="0.3">
      <c r="A105" s="40" t="s">
        <v>72</v>
      </c>
      <c r="B105" s="58" t="s">
        <v>88</v>
      </c>
      <c r="C105" s="39">
        <v>40</v>
      </c>
      <c r="D105" s="10"/>
      <c r="E105" s="35">
        <v>0.21</v>
      </c>
      <c r="F105" s="36">
        <f t="shared" si="0"/>
        <v>0</v>
      </c>
      <c r="G105" s="37">
        <f t="shared" si="1"/>
        <v>0</v>
      </c>
    </row>
    <row r="106" spans="1:7" ht="35.450000000000003" customHeight="1" thickBot="1" x14ac:dyDescent="0.3">
      <c r="A106" s="52" t="s">
        <v>78</v>
      </c>
      <c r="B106" s="53"/>
      <c r="C106" s="53"/>
      <c r="D106" s="53"/>
      <c r="E106" s="53"/>
      <c r="F106" s="53"/>
      <c r="G106" s="42">
        <f>SUM(G9:G105)</f>
        <v>0</v>
      </c>
    </row>
    <row r="107" spans="1:7" ht="15.75" thickTop="1" x14ac:dyDescent="0.25"/>
  </sheetData>
  <sheetProtection algorithmName="SHA-512" hashValue="Ji81BwaZIbspwNAZxcuI1wBHLZQ+zlFWTpZ7R8mMOgm9k4sn91x/pRqv+HrkPGumpwrAaOmhTW4eWhjCaQG8YA==" saltValue="BbIVr5jtWNqTyW/Ab5DE+A==" spinCount="100000" sheet="1" objects="1" scenarios="1"/>
  <mergeCells count="4">
    <mergeCell ref="C4:G4"/>
    <mergeCell ref="C6:G6"/>
    <mergeCell ref="D5:G5"/>
    <mergeCell ref="A106:F106"/>
  </mergeCells>
  <pageMargins left="0.23622047244094491" right="0.23622047244094491" top="0.74803149606299213" bottom="0.74803149606299213" header="0.31496062992125984" footer="0.31496062992125984"/>
  <pageSetup paperSize="9" orientation="portrait" r:id="rId1"/>
  <headerFooter>
    <oddFooter>&amp;LPrijsopgave Inschrijver :  pagina &amp;P van &amp;N&amp;R_x000D_&amp;1#&amp;"Aptos"&amp;10&amp;K000000 VRR-Standaard (V2)</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04F56-A03A-4C31-A7BC-ACBEB1FEFCA4}">
  <dimension ref="A2:C9"/>
  <sheetViews>
    <sheetView workbookViewId="0">
      <selection activeCell="O19" sqref="O19"/>
    </sheetView>
  </sheetViews>
  <sheetFormatPr defaultRowHeight="15" x14ac:dyDescent="0.25"/>
  <cols>
    <col min="1" max="1" width="68.42578125" bestFit="1" customWidth="1"/>
  </cols>
  <sheetData>
    <row r="2" spans="1:3" x14ac:dyDescent="0.25">
      <c r="A2" t="s">
        <v>79</v>
      </c>
    </row>
    <row r="3" spans="1:3" x14ac:dyDescent="0.25">
      <c r="A3" t="s">
        <v>80</v>
      </c>
    </row>
    <row r="5" spans="1:3" x14ac:dyDescent="0.25">
      <c r="A5" s="8" t="s">
        <v>81</v>
      </c>
      <c r="B5" s="54" t="s">
        <v>82</v>
      </c>
      <c r="C5" s="56" t="s">
        <v>83</v>
      </c>
    </row>
    <row r="6" spans="1:3" x14ac:dyDescent="0.25">
      <c r="A6" s="9" t="s">
        <v>84</v>
      </c>
      <c r="B6" s="55"/>
      <c r="C6" s="57"/>
    </row>
    <row r="9" spans="1:3" x14ac:dyDescent="0.25">
      <c r="A9" t="s">
        <v>85</v>
      </c>
    </row>
  </sheetData>
  <sheetProtection algorithmName="SHA-512" hashValue="iNqybuvKEfFFi8XFCmTAe1a9HHTmtPHZ18LSLOzHV3yQ0ErQ83pqHt3AmK5iXJuC+CAfrEWwbIp0d6eyo2f25Q==" saltValue="WeJHIkf4rH1gw9vQZYOBIA==" spinCount="100000" sheet="1" objects="1" scenarios="1"/>
  <mergeCells count="2">
    <mergeCell ref="B5:B6"/>
    <mergeCell ref="C5:C6"/>
  </mergeCells>
  <pageMargins left="0.7" right="0.7" top="0.75" bottom="0.75" header="0.3" footer="0.3"/>
  <headerFooter>
    <oddFooter>&amp;R_x000D_&amp;1#&amp;"Aptos"&amp;10&amp;K000000 VRR-Standaard (V2)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BB821B127E3BF408CE529327CCE7398" ma:contentTypeVersion="3" ma:contentTypeDescription="Een nieuw document maken." ma:contentTypeScope="" ma:versionID="818b21abdda5e51966e1f01d7cf0fe89">
  <xsd:schema xmlns:xsd="http://www.w3.org/2001/XMLSchema" xmlns:xs="http://www.w3.org/2001/XMLSchema" xmlns:p="http://schemas.microsoft.com/office/2006/metadata/properties" xmlns:ns2="049efb52-bf07-495a-821b-8303eaba71bf" targetNamespace="http://schemas.microsoft.com/office/2006/metadata/properties" ma:root="true" ma:fieldsID="e79ed9ed80994303efe5a35f9253f07f" ns2:_="">
    <xsd:import namespace="049efb52-bf07-495a-821b-8303eaba71b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9efb52-bf07-495a-821b-8303eaba71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DB6EF9-C795-44C4-9129-F2BC375B53CB}">
  <ds:schemaRefs>
    <ds:schemaRef ds:uri="http://schemas.microsoft.com/sharepoint/v3/contenttype/forms"/>
  </ds:schemaRefs>
</ds:datastoreItem>
</file>

<file path=customXml/itemProps2.xml><?xml version="1.0" encoding="utf-8"?>
<ds:datastoreItem xmlns:ds="http://schemas.openxmlformats.org/officeDocument/2006/customXml" ds:itemID="{7932BA2F-FA5E-4004-A9FF-0FFBC848509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8B5D40A-B8CF-4F11-9458-B80EB7CAB8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9efb52-bf07-495a-821b-8303eaba71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272761-54d0-4b0f-a966-4ec9b2cc62cf}" enabled="1" method="Privileged" siteId="{285c1167-02a1-4d9b-8289-7c738745b7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Voorwaarden</vt:lpstr>
      <vt:lpstr>Prijsblad</vt:lpstr>
      <vt:lpstr>Rekenmethode</vt:lpstr>
    </vt:vector>
  </TitlesOfParts>
  <Manager/>
  <Company>Veiligheidsregio Rotterdam-Rijnmond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Wittenberg - Saarloos, Mariette</dc:creator>
  <cp:keywords/>
  <dc:description/>
  <cp:lastModifiedBy>Amerongen, Frank van</cp:lastModifiedBy>
  <cp:revision/>
  <dcterms:created xsi:type="dcterms:W3CDTF">2017-09-14T13:04:20Z</dcterms:created>
  <dcterms:modified xsi:type="dcterms:W3CDTF">2026-09-16T11:14:24Z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0x010100BBB821B127E3BF408CE529327CCE7398</vt:lpwstr>
  </property>
</Properties>
</file>