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markroelofsma/Downloads/Te publiceren documenten/"/>
    </mc:Choice>
  </mc:AlternateContent>
  <xr:revisionPtr revIDLastSave="0" documentId="13_ncr:1_{3EE303F1-03CE-9847-A8BE-D66E913ABB29}" xr6:coauthVersionLast="47" xr6:coauthVersionMax="47" xr10:uidLastSave="{00000000-0000-0000-0000-000000000000}"/>
  <bookViews>
    <workbookView xWindow="44100" yWindow="3760" windowWidth="33680" windowHeight="16080" xr2:uid="{5FD8363E-5F49-8B43-A7F2-12B7EC9E177E}"/>
  </bookViews>
  <sheets>
    <sheet name="Voorblad" sheetId="2" r:id="rId1"/>
    <sheet name="Instructie" sheetId="3" r:id="rId2"/>
    <sheet name="Eenmalige kosten P1" sheetId="1" r:id="rId3"/>
    <sheet name="Structurele kosten P1" sheetId="10" r:id="rId4"/>
    <sheet name="Winkelmandje P1" sheetId="8" r:id="rId5"/>
    <sheet name="Kortingen per productgroep P1" sheetId="9" r:id="rId6"/>
    <sheet name="Totale kosten"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9" l="1"/>
  <c r="N78" i="8" l="1"/>
  <c r="O78" i="8" s="1"/>
  <c r="J15" i="8"/>
  <c r="J16" i="8"/>
  <c r="J17" i="8"/>
  <c r="J19" i="8"/>
  <c r="J20" i="8"/>
  <c r="J21" i="8"/>
  <c r="J22" i="8"/>
  <c r="J33" i="8"/>
  <c r="J34" i="8"/>
  <c r="J45" i="8"/>
  <c r="J46" i="8"/>
  <c r="J57" i="8"/>
  <c r="J58" i="8"/>
  <c r="J69" i="8"/>
  <c r="J70" i="8"/>
  <c r="J81" i="8"/>
  <c r="J82" i="8"/>
  <c r="J93" i="8"/>
  <c r="J94" i="8"/>
  <c r="J105" i="8"/>
  <c r="J106" i="8"/>
  <c r="J117" i="8"/>
  <c r="J118" i="8"/>
  <c r="J129" i="8"/>
  <c r="J130" i="8"/>
  <c r="H21" i="8"/>
  <c r="H22" i="8"/>
  <c r="H23" i="8"/>
  <c r="J23" i="8" s="1"/>
  <c r="H24" i="8"/>
  <c r="J24" i="8" s="1"/>
  <c r="H25" i="8"/>
  <c r="J25" i="8" s="1"/>
  <c r="H26" i="8"/>
  <c r="J26" i="8" s="1"/>
  <c r="H27" i="8"/>
  <c r="J27" i="8" s="1"/>
  <c r="H28" i="8"/>
  <c r="J28" i="8" s="1"/>
  <c r="H29" i="8"/>
  <c r="J29" i="8" s="1"/>
  <c r="H30" i="8"/>
  <c r="J30" i="8" s="1"/>
  <c r="H31" i="8"/>
  <c r="J31" i="8" s="1"/>
  <c r="H32" i="8"/>
  <c r="J32" i="8" s="1"/>
  <c r="H33" i="8"/>
  <c r="H34" i="8"/>
  <c r="H35" i="8"/>
  <c r="J35" i="8" s="1"/>
  <c r="H36" i="8"/>
  <c r="J36" i="8" s="1"/>
  <c r="H37" i="8"/>
  <c r="J37" i="8" s="1"/>
  <c r="H38" i="8"/>
  <c r="J38" i="8" s="1"/>
  <c r="H39" i="8"/>
  <c r="J39" i="8" s="1"/>
  <c r="H40" i="8"/>
  <c r="J40" i="8" s="1"/>
  <c r="H41" i="8"/>
  <c r="J41" i="8" s="1"/>
  <c r="H42" i="8"/>
  <c r="J42" i="8" s="1"/>
  <c r="H43" i="8"/>
  <c r="J43" i="8" s="1"/>
  <c r="H44" i="8"/>
  <c r="J44" i="8" s="1"/>
  <c r="H45" i="8"/>
  <c r="H46" i="8"/>
  <c r="H47" i="8"/>
  <c r="J47" i="8" s="1"/>
  <c r="H48" i="8"/>
  <c r="J48" i="8" s="1"/>
  <c r="H49" i="8"/>
  <c r="J49" i="8" s="1"/>
  <c r="H50" i="8"/>
  <c r="J50" i="8" s="1"/>
  <c r="H51" i="8"/>
  <c r="J51" i="8" s="1"/>
  <c r="H52" i="8"/>
  <c r="J52" i="8" s="1"/>
  <c r="H53" i="8"/>
  <c r="J53" i="8" s="1"/>
  <c r="H54" i="8"/>
  <c r="J54" i="8" s="1"/>
  <c r="H55" i="8"/>
  <c r="J55" i="8" s="1"/>
  <c r="H56" i="8"/>
  <c r="J56" i="8" s="1"/>
  <c r="H57" i="8"/>
  <c r="H58" i="8"/>
  <c r="H59" i="8"/>
  <c r="J59" i="8" s="1"/>
  <c r="H60" i="8"/>
  <c r="J60" i="8" s="1"/>
  <c r="H61" i="8"/>
  <c r="J61" i="8" s="1"/>
  <c r="H62" i="8"/>
  <c r="J62" i="8" s="1"/>
  <c r="H63" i="8"/>
  <c r="J63" i="8" s="1"/>
  <c r="H64" i="8"/>
  <c r="J64" i="8" s="1"/>
  <c r="H65" i="8"/>
  <c r="J65" i="8" s="1"/>
  <c r="H66" i="8"/>
  <c r="J66" i="8" s="1"/>
  <c r="H67" i="8"/>
  <c r="J67" i="8" s="1"/>
  <c r="H68" i="8"/>
  <c r="J68" i="8" s="1"/>
  <c r="H69" i="8"/>
  <c r="H70" i="8"/>
  <c r="H71" i="8"/>
  <c r="J71" i="8" s="1"/>
  <c r="H72" i="8"/>
  <c r="J72" i="8" s="1"/>
  <c r="H73" i="8"/>
  <c r="J73" i="8" s="1"/>
  <c r="H74" i="8"/>
  <c r="J74" i="8" s="1"/>
  <c r="H75" i="8"/>
  <c r="J75" i="8" s="1"/>
  <c r="H76" i="8"/>
  <c r="J76" i="8" s="1"/>
  <c r="H77" i="8"/>
  <c r="J77" i="8" s="1"/>
  <c r="H78" i="8"/>
  <c r="J78" i="8" s="1"/>
  <c r="H79" i="8"/>
  <c r="J79" i="8" s="1"/>
  <c r="H80" i="8"/>
  <c r="J80" i="8" s="1"/>
  <c r="H81" i="8"/>
  <c r="H82" i="8"/>
  <c r="H83" i="8"/>
  <c r="J83" i="8" s="1"/>
  <c r="H84" i="8"/>
  <c r="J84" i="8" s="1"/>
  <c r="H85" i="8"/>
  <c r="J85" i="8" s="1"/>
  <c r="H86" i="8"/>
  <c r="J86" i="8" s="1"/>
  <c r="H87" i="8"/>
  <c r="J87" i="8" s="1"/>
  <c r="H88" i="8"/>
  <c r="J88" i="8" s="1"/>
  <c r="H89" i="8"/>
  <c r="J89" i="8" s="1"/>
  <c r="H90" i="8"/>
  <c r="J90" i="8" s="1"/>
  <c r="H91" i="8"/>
  <c r="J91" i="8" s="1"/>
  <c r="H92" i="8"/>
  <c r="J92" i="8" s="1"/>
  <c r="H93" i="8"/>
  <c r="H94" i="8"/>
  <c r="H95" i="8"/>
  <c r="J95" i="8" s="1"/>
  <c r="H96" i="8"/>
  <c r="J96" i="8" s="1"/>
  <c r="H97" i="8"/>
  <c r="J97" i="8" s="1"/>
  <c r="H98" i="8"/>
  <c r="J98" i="8" s="1"/>
  <c r="H99" i="8"/>
  <c r="J99" i="8" s="1"/>
  <c r="H100" i="8"/>
  <c r="J100" i="8" s="1"/>
  <c r="H101" i="8"/>
  <c r="J101" i="8" s="1"/>
  <c r="H102" i="8"/>
  <c r="J102" i="8" s="1"/>
  <c r="H103" i="8"/>
  <c r="J103" i="8" s="1"/>
  <c r="H104" i="8"/>
  <c r="J104" i="8" s="1"/>
  <c r="H105" i="8"/>
  <c r="H106" i="8"/>
  <c r="H107" i="8"/>
  <c r="J107" i="8" s="1"/>
  <c r="H108" i="8"/>
  <c r="J108" i="8" s="1"/>
  <c r="H109" i="8"/>
  <c r="J109" i="8" s="1"/>
  <c r="H110" i="8"/>
  <c r="J110" i="8" s="1"/>
  <c r="H111" i="8"/>
  <c r="J111" i="8" s="1"/>
  <c r="H112" i="8"/>
  <c r="J112" i="8" s="1"/>
  <c r="H113" i="8"/>
  <c r="J113" i="8" s="1"/>
  <c r="H114" i="8"/>
  <c r="J114" i="8" s="1"/>
  <c r="H115" i="8"/>
  <c r="J115" i="8" s="1"/>
  <c r="H116" i="8"/>
  <c r="J116" i="8" s="1"/>
  <c r="H117" i="8"/>
  <c r="H118" i="8"/>
  <c r="H119" i="8"/>
  <c r="J119" i="8" s="1"/>
  <c r="H120" i="8"/>
  <c r="J120" i="8" s="1"/>
  <c r="H121" i="8"/>
  <c r="J121" i="8" s="1"/>
  <c r="H122" i="8"/>
  <c r="J122" i="8" s="1"/>
  <c r="H123" i="8"/>
  <c r="J123" i="8" s="1"/>
  <c r="H124" i="8"/>
  <c r="J124" i="8" s="1"/>
  <c r="H125" i="8"/>
  <c r="J125" i="8" s="1"/>
  <c r="H126" i="8"/>
  <c r="J126" i="8" s="1"/>
  <c r="H127" i="8"/>
  <c r="J127" i="8" s="1"/>
  <c r="H128" i="8"/>
  <c r="J128" i="8" s="1"/>
  <c r="H129" i="8"/>
  <c r="H130" i="8"/>
  <c r="H15" i="8"/>
  <c r="H16" i="8"/>
  <c r="H17" i="8"/>
  <c r="H18" i="8"/>
  <c r="J18" i="8" s="1"/>
  <c r="H19" i="8"/>
  <c r="H20" i="8"/>
  <c r="H13" i="8"/>
  <c r="J13" i="8" s="1"/>
  <c r="H14" i="8"/>
  <c r="J14" i="8" s="1"/>
  <c r="B6" i="6" l="1"/>
  <c r="B14" i="6"/>
  <c r="B13" i="6"/>
  <c r="F12" i="6" l="1"/>
  <c r="F10" i="6"/>
  <c r="B12" i="6"/>
  <c r="C7" i="10" l="1"/>
  <c r="B6" i="10"/>
  <c r="B5" i="10"/>
  <c r="B4" i="10"/>
  <c r="B3" i="10"/>
  <c r="E12" i="10"/>
  <c r="E11" i="10"/>
  <c r="E13" i="10" l="1"/>
  <c r="E15" i="10" l="1"/>
  <c r="D12" i="6"/>
  <c r="C23" i="9" l="1"/>
  <c r="D14" i="6" s="1"/>
  <c r="C7" i="9" l="1"/>
  <c r="B6" i="9"/>
  <c r="B5" i="9"/>
  <c r="B4" i="9"/>
  <c r="B3" i="9"/>
  <c r="D7" i="8" l="1"/>
  <c r="B6" i="8"/>
  <c r="B5" i="8"/>
  <c r="B4" i="8"/>
  <c r="B3" i="8"/>
  <c r="B6" i="1"/>
  <c r="N130" i="8"/>
  <c r="O130" i="8" s="1"/>
  <c r="N129" i="8"/>
  <c r="O129" i="8" s="1"/>
  <c r="N128" i="8"/>
  <c r="O128" i="8" s="1"/>
  <c r="N127" i="8"/>
  <c r="O127" i="8" s="1"/>
  <c r="N126" i="8"/>
  <c r="O126" i="8" s="1"/>
  <c r="N125" i="8"/>
  <c r="O125" i="8" s="1"/>
  <c r="N124" i="8"/>
  <c r="O124" i="8" s="1"/>
  <c r="N123" i="8"/>
  <c r="O123" i="8" s="1"/>
  <c r="N122" i="8"/>
  <c r="O122" i="8" s="1"/>
  <c r="N121" i="8"/>
  <c r="O121" i="8" s="1"/>
  <c r="N120" i="8"/>
  <c r="O120" i="8" s="1"/>
  <c r="N119" i="8"/>
  <c r="O119" i="8" s="1"/>
  <c r="N118" i="8"/>
  <c r="O118" i="8" s="1"/>
  <c r="N117" i="8"/>
  <c r="O117" i="8" s="1"/>
  <c r="N116" i="8"/>
  <c r="O116" i="8" s="1"/>
  <c r="N115" i="8"/>
  <c r="O115" i="8" s="1"/>
  <c r="N114" i="8"/>
  <c r="O114" i="8" s="1"/>
  <c r="N113" i="8"/>
  <c r="O113" i="8" s="1"/>
  <c r="N112" i="8"/>
  <c r="O112" i="8" s="1"/>
  <c r="N111" i="8"/>
  <c r="O111" i="8" s="1"/>
  <c r="N110" i="8"/>
  <c r="O110" i="8" s="1"/>
  <c r="N109" i="8"/>
  <c r="O109" i="8" s="1"/>
  <c r="N108" i="8"/>
  <c r="O108" i="8" s="1"/>
  <c r="N107" i="8"/>
  <c r="O107" i="8" s="1"/>
  <c r="N106" i="8"/>
  <c r="O106" i="8" s="1"/>
  <c r="N105" i="8"/>
  <c r="O105" i="8" s="1"/>
  <c r="N104" i="8"/>
  <c r="O104" i="8" s="1"/>
  <c r="N103" i="8"/>
  <c r="O103" i="8" s="1"/>
  <c r="N102" i="8"/>
  <c r="O102" i="8" s="1"/>
  <c r="N101" i="8"/>
  <c r="O101" i="8" s="1"/>
  <c r="N100" i="8"/>
  <c r="O100" i="8" s="1"/>
  <c r="N99" i="8"/>
  <c r="O99" i="8" s="1"/>
  <c r="N98" i="8"/>
  <c r="O98" i="8" s="1"/>
  <c r="N97" i="8"/>
  <c r="O97" i="8" s="1"/>
  <c r="N96" i="8"/>
  <c r="O96" i="8" s="1"/>
  <c r="N95" i="8"/>
  <c r="O95" i="8" s="1"/>
  <c r="N94" i="8"/>
  <c r="O94" i="8" s="1"/>
  <c r="N93" i="8"/>
  <c r="O93" i="8" s="1"/>
  <c r="N92" i="8"/>
  <c r="O92" i="8" s="1"/>
  <c r="N91" i="8"/>
  <c r="O91" i="8" s="1"/>
  <c r="N90" i="8"/>
  <c r="O90" i="8" s="1"/>
  <c r="N89" i="8"/>
  <c r="O89" i="8" s="1"/>
  <c r="N88" i="8"/>
  <c r="O88" i="8" s="1"/>
  <c r="N87" i="8"/>
  <c r="O87" i="8" s="1"/>
  <c r="N86" i="8"/>
  <c r="O86" i="8" s="1"/>
  <c r="N85" i="8"/>
  <c r="O85" i="8" s="1"/>
  <c r="N84" i="8"/>
  <c r="O84" i="8" s="1"/>
  <c r="N83" i="8"/>
  <c r="O83" i="8" s="1"/>
  <c r="N82" i="8"/>
  <c r="O82" i="8" s="1"/>
  <c r="N81" i="8"/>
  <c r="O81" i="8" s="1"/>
  <c r="N80" i="8"/>
  <c r="O80" i="8" s="1"/>
  <c r="N79" i="8"/>
  <c r="O79" i="8" s="1"/>
  <c r="N77" i="8"/>
  <c r="O77" i="8" s="1"/>
  <c r="N76" i="8"/>
  <c r="O76" i="8" s="1"/>
  <c r="N75" i="8"/>
  <c r="O75" i="8" s="1"/>
  <c r="N74" i="8"/>
  <c r="O74" i="8" s="1"/>
  <c r="N73" i="8"/>
  <c r="O73" i="8" s="1"/>
  <c r="N72" i="8"/>
  <c r="O72" i="8" s="1"/>
  <c r="N71" i="8"/>
  <c r="O71" i="8" s="1"/>
  <c r="N70" i="8"/>
  <c r="O70" i="8" s="1"/>
  <c r="N69" i="8"/>
  <c r="O69" i="8" s="1"/>
  <c r="N68" i="8"/>
  <c r="O68" i="8" s="1"/>
  <c r="N67" i="8"/>
  <c r="O67" i="8" s="1"/>
  <c r="N66" i="8"/>
  <c r="O66" i="8" s="1"/>
  <c r="N65" i="8"/>
  <c r="O65" i="8" s="1"/>
  <c r="N64" i="8"/>
  <c r="O64" i="8" s="1"/>
  <c r="N63" i="8"/>
  <c r="O63" i="8" s="1"/>
  <c r="N62" i="8"/>
  <c r="O62" i="8" s="1"/>
  <c r="N61" i="8"/>
  <c r="O61" i="8" s="1"/>
  <c r="N60" i="8"/>
  <c r="O60" i="8" s="1"/>
  <c r="N59" i="8"/>
  <c r="O59" i="8" s="1"/>
  <c r="N58" i="8"/>
  <c r="O58" i="8" s="1"/>
  <c r="N57" i="8"/>
  <c r="O57" i="8" s="1"/>
  <c r="N56" i="8"/>
  <c r="O56" i="8" s="1"/>
  <c r="N55" i="8"/>
  <c r="O55" i="8" s="1"/>
  <c r="N54" i="8"/>
  <c r="O54" i="8" s="1"/>
  <c r="N53" i="8"/>
  <c r="O53" i="8" s="1"/>
  <c r="N52" i="8"/>
  <c r="O52" i="8" s="1"/>
  <c r="N51" i="8"/>
  <c r="O51" i="8" s="1"/>
  <c r="N50" i="8"/>
  <c r="O50" i="8" s="1"/>
  <c r="N49" i="8"/>
  <c r="O49" i="8" s="1"/>
  <c r="N48" i="8"/>
  <c r="O48" i="8" s="1"/>
  <c r="N47" i="8"/>
  <c r="O47" i="8" s="1"/>
  <c r="N46" i="8"/>
  <c r="O46" i="8" s="1"/>
  <c r="N45" i="8"/>
  <c r="O45" i="8" s="1"/>
  <c r="N44" i="8"/>
  <c r="O44" i="8" s="1"/>
  <c r="N43" i="8"/>
  <c r="O43" i="8" s="1"/>
  <c r="N42" i="8"/>
  <c r="O42" i="8" s="1"/>
  <c r="N41" i="8"/>
  <c r="O41" i="8" s="1"/>
  <c r="N40" i="8"/>
  <c r="O40" i="8" s="1"/>
  <c r="N39" i="8"/>
  <c r="O39" i="8" s="1"/>
  <c r="N38" i="8"/>
  <c r="O38" i="8" s="1"/>
  <c r="N37" i="8"/>
  <c r="O37" i="8" s="1"/>
  <c r="N36" i="8"/>
  <c r="O36" i="8" s="1"/>
  <c r="N35" i="8"/>
  <c r="O35" i="8" s="1"/>
  <c r="N34" i="8"/>
  <c r="O34" i="8" s="1"/>
  <c r="N33" i="8"/>
  <c r="O33" i="8" s="1"/>
  <c r="N32" i="8"/>
  <c r="O32" i="8" s="1"/>
  <c r="N31" i="8"/>
  <c r="O31" i="8" s="1"/>
  <c r="N30" i="8"/>
  <c r="O30" i="8" s="1"/>
  <c r="N29" i="8"/>
  <c r="O29" i="8" s="1"/>
  <c r="N28" i="8"/>
  <c r="O28" i="8" s="1"/>
  <c r="N27" i="8"/>
  <c r="O27" i="8" s="1"/>
  <c r="N26" i="8"/>
  <c r="O26" i="8" s="1"/>
  <c r="N25" i="8"/>
  <c r="O25" i="8" s="1"/>
  <c r="N24" i="8"/>
  <c r="O24" i="8" s="1"/>
  <c r="N23" i="8"/>
  <c r="O23" i="8" s="1"/>
  <c r="N22" i="8"/>
  <c r="O22" i="8" s="1"/>
  <c r="N21" i="8"/>
  <c r="O21" i="8" s="1"/>
  <c r="N20" i="8"/>
  <c r="O20" i="8" s="1"/>
  <c r="N19" i="8"/>
  <c r="O19" i="8" s="1"/>
  <c r="N18" i="8"/>
  <c r="O18" i="8" s="1"/>
  <c r="N17" i="8"/>
  <c r="O17" i="8" s="1"/>
  <c r="N16" i="8"/>
  <c r="O16" i="8" s="1"/>
  <c r="N15" i="8"/>
  <c r="O15" i="8" s="1"/>
  <c r="N14" i="8"/>
  <c r="O14" i="8" s="1"/>
  <c r="N13" i="8"/>
  <c r="O13" i="8" s="1"/>
  <c r="N12" i="8"/>
  <c r="O12" i="8" s="1"/>
  <c r="H12" i="8"/>
  <c r="J12" i="8" s="1"/>
  <c r="J131" i="8" l="1"/>
  <c r="O131" i="8"/>
  <c r="J133" i="8" l="1"/>
  <c r="D13" i="6" s="1"/>
  <c r="C16" i="1"/>
  <c r="D11" i="6" s="1"/>
  <c r="C11" i="1" l="1"/>
  <c r="C18" i="1" s="1"/>
  <c r="B11" i="6"/>
  <c r="B10" i="6"/>
  <c r="C7" i="6"/>
  <c r="B5" i="6"/>
  <c r="B4" i="6"/>
  <c r="B3" i="6"/>
  <c r="C7" i="1"/>
  <c r="B5" i="1"/>
  <c r="B4" i="1"/>
  <c r="B3" i="1"/>
  <c r="B3" i="3"/>
  <c r="D10" i="6" l="1"/>
  <c r="D15" i="6" s="1"/>
</calcChain>
</file>

<file path=xl/sharedStrings.xml><?xml version="1.0" encoding="utf-8"?>
<sst xmlns="http://schemas.openxmlformats.org/spreadsheetml/2006/main" count="232" uniqueCount="219">
  <si>
    <t>Tabblad: Voorblad</t>
  </si>
  <si>
    <t>Openbare Europese aanbesteding "Levering technische materialen en gereedschappen” VRGZ</t>
  </si>
  <si>
    <t>TenderNed kenmerk: TN577273</t>
  </si>
  <si>
    <t>Perceel 1 Installatiemateriaal</t>
  </si>
  <si>
    <t>Naam Inschrijver:</t>
  </si>
  <si>
    <t>Invullen op 'voorblad'</t>
  </si>
  <si>
    <t>Tabblad: Instructie</t>
  </si>
  <si>
    <t>Nr.</t>
  </si>
  <si>
    <t>Invulinstructie</t>
  </si>
  <si>
    <t>Inschrijver dient uitsluitend de geel gearceerde cellen te voorzien van de gevraagde informatie. Om de werking van het prijzenblad te laten zien staat er nu fictief 1,00 euro of het getal 1 in. Dit kan Inschrijver zelf aanpassen.</t>
  </si>
  <si>
    <t>De in te vullen bedragen zijn gebaseerd op de in de Inschrijvingsleidraad en Bijlagen vermelde informatie.</t>
  </si>
  <si>
    <t>Inschrijvers dienen alle gevraagde prijzen volledig in te vullen met gebruikmaking van dit Prijzenblad. Tabblad [Totale kosten] dient Inschrijver rechtsgeldig te ondertekenen en  (dit blad als. Pdf indienen) en daarnaast een excel versie met alle tabbladen.</t>
  </si>
  <si>
    <r>
      <t xml:space="preserve">De prijzen dienen alle kosten te bevatten die nodig zijn voor het uitvoeren van de werkzaamheden, inclusief overhead, uitvoeringskosten, reiskosten, algemene kosten, winst en risico, afschrijvingskosten, transportkosten, (back)order- en verzendkosten, belastingen, (milieu-) heffingen, verwijderingsbijdragen, statiegeld, kosten voor overleg en dergelijke. Kosten welke niet in de template zijn opgenomen kunnen niet bij de Opdrachtgever in rekening worden gebracht.
Prijzen zijn op basis van franco levering op het door OG aangegeven afleveradressen binnen het gehele verzorgingsgebied van OG. ON hanteert geen drempelbedragen of toeslagen voor minimale orderwaarde, factuurkosten, verpakkingskosten, backorderkosten etc. 
</t>
    </r>
    <r>
      <rPr>
        <b/>
        <u/>
        <sz val="9"/>
        <color rgb="FF000000"/>
        <rFont val="Calibri"/>
        <family val="2"/>
      </rPr>
      <t>Let op</t>
    </r>
    <r>
      <rPr>
        <b/>
        <sz val="9"/>
        <color rgb="FF000000"/>
        <rFont val="Calibri"/>
        <family val="2"/>
      </rPr>
      <t>: Het realiseren van de kwalitatieve gunningscriteria zit in de prijs inbegrepen, dit geldt dus ook voor hetgeen tijdens de Demonstratie wordt gedemonstreerd.</t>
    </r>
  </si>
  <si>
    <t>De prijsopgave dient in Euro’s en exclusief BTW te geschieden.</t>
  </si>
  <si>
    <r>
      <t xml:space="preserve">Het indienen van negatieve prijzen, prijzen onder de </t>
    </r>
    <r>
      <rPr>
        <b/>
        <sz val="9"/>
        <color theme="1"/>
        <rFont val="Calibri"/>
        <family val="2"/>
      </rPr>
      <t xml:space="preserve">onderdrempel of boven de bovendrempel </t>
    </r>
    <r>
      <rPr>
        <sz val="9"/>
        <color theme="1"/>
        <rFont val="Calibri"/>
        <family val="2"/>
      </rPr>
      <t>(per prijsitem) (indien van toepassing) is niet toegestaan op straffe van uitsluiting. Zie tabblad [eenmalige kosten], [structurele kosten], [additionele kosten] en tabblad [Totale kosten].</t>
    </r>
  </si>
  <si>
    <t>De opgegeven prijzen dienen op maximaal twee cijfers achter de komma te worden afgerond.</t>
  </si>
  <si>
    <t>Abnormaal lage prijzen kunnen door Opdrachtgever gecontroleerd/nagevraagd worden, conform artikel 2.116 Aw kan de Inschrijving ongeldig worden verklaard.</t>
  </si>
  <si>
    <t>Het verkeerd interpreteren van het Prijzenblad komt voor verantwoordelijkheid van Inschrijver. Vragen omtrent dit Inschrijfbiljet kunnen gesteld worden, conform de mogelijkheden die staan beschreven in de Inschrijvingsleidraad.</t>
  </si>
  <si>
    <t>Het aanbrengen van wijzigingen of het doen van aanvullingen (tenzij Opdrachtgever expliciet hier toestemming voor heeft gegeven) in de Inschrijfbiljeten kan  tot ongeldigverklaring van uw Inschrijving leiden en derhalve tot uitsluiting.</t>
  </si>
  <si>
    <t>Het niet volledig invullen van deze bijlage kan tot ongeldigverklaring van uw Inschrijving en derhalve tot uitsluiting leiden.</t>
  </si>
  <si>
    <t>Toelichting tabbladen</t>
  </si>
  <si>
    <t>Tabblad [Voorblad P1]: Inschrijver dient eenmalig zijn naam in te vullen in het tabblad 'voorblad'.</t>
  </si>
  <si>
    <t>Tabblad [Instructie P1]: Dit tabblad, in dit tabblad wordt een algemene toelichting en een toelichting op de verschillende onderdelen per tabblad benoemd.</t>
  </si>
  <si>
    <t>Tabblad [Eenmalige kosten P1]: in dit tabblad zijn de eenmalige kosten opgenomen.</t>
  </si>
  <si>
    <t>Tabblad [Structurele kosten P1]: in dit tabblad zijn de variabele kosten opgenomen.</t>
  </si>
  <si>
    <t>Tabblad [Totale kosten P1]: dit tabblad wordt automatisch gevuld, Inschrijver hoeft deze niet te vullen.</t>
  </si>
  <si>
    <t>Tabblad Eenmalige kosten</t>
  </si>
  <si>
    <t xml:space="preserve">Naam Inschrijver: </t>
  </si>
  <si>
    <t>Prijsitem 1 Project- en implementatiekosten P1</t>
  </si>
  <si>
    <t>Bedrag excl. BTW</t>
  </si>
  <si>
    <r>
      <rPr>
        <u/>
        <sz val="11"/>
        <color theme="1"/>
        <rFont val="Calibri (Hoofdtekst)"/>
      </rPr>
      <t>Toelichting</t>
    </r>
    <r>
      <rPr>
        <sz val="11"/>
        <color theme="1"/>
        <rFont val="Calibri"/>
        <family val="2"/>
        <scheme val="minor"/>
      </rPr>
      <t xml:space="preserve">: 
</t>
    </r>
    <r>
      <rPr>
        <sz val="11"/>
        <color theme="1"/>
        <rFont val="Calibri (Hoofdtekst)"/>
      </rPr>
      <t>Gebruiksklaar opleveren van de Webshop inclusief koppelingen:
Dit prijsitem betreft alle kosten voor het gebruiksklaar opleveren van de Webshop, inclusief de realisatie van de benodigde koppelingen met de systemen van Opdrachtgever, gedurende de implementatieperiode vanaf gunning tot en met formele acceptatie door Opdrachtgever.
Inschrijver dient dit prijsitem eenmalig en all-in af te prijzen (exclusief BTW) met inachtneming van alle gestelde eisen, wensen en voorwaarden uit de aanbestedingsdocumenten, waaronder het Programma van Eisen en de toepasselijke contractvoorwaarden (ARIV2026).</t>
    </r>
  </si>
  <si>
    <t>Subtotaal prijsitem 1</t>
  </si>
  <si>
    <t>Prijsitem 2 Koppelingen P1</t>
  </si>
  <si>
    <t>3a. Ultimo</t>
  </si>
  <si>
    <t>3b. AFAS</t>
  </si>
  <si>
    <t>Subtotaal prijsitem 3</t>
  </si>
  <si>
    <t>TOTAAL EENMALIGE KOSTEN EXCL. BTW (Optelsom van subtotaal prijsitem 1 t/m subtotaal prijsitem 2.</t>
  </si>
  <si>
    <t>Prijsplafond/bovendrempel optelsom prijsitem 1 t/m 2</t>
  </si>
  <si>
    <t>Prijsitem 3  Structurele kosten koppelingen P1</t>
  </si>
  <si>
    <t>Prijs/ maand
excl. BTW</t>
  </si>
  <si>
    <t>Maanden</t>
  </si>
  <si>
    <t>Prijsplafond prijsitem 3</t>
  </si>
  <si>
    <t>Tabblad Structurele kosten</t>
  </si>
  <si>
    <t>Prijsitem 4 Winkelmandje P1</t>
  </si>
  <si>
    <t>Huidig assortiment</t>
  </si>
  <si>
    <t>Alternatief A-merk</t>
  </si>
  <si>
    <t>EAN code</t>
  </si>
  <si>
    <t>Omschrijving assortiment</t>
  </si>
  <si>
    <t>Eenheid st./mtr.</t>
  </si>
  <si>
    <t>Bruto prijs per eenheid excl. BTW</t>
  </si>
  <si>
    <t xml:space="preserve">Korting 
</t>
  </si>
  <si>
    <t>Netto prijs per eenheid excl. BTW</t>
  </si>
  <si>
    <t>Fictieve hoeveelheid</t>
  </si>
  <si>
    <t>Subtotaal excl. BTW</t>
  </si>
  <si>
    <t>Omschrijving alternatief</t>
  </si>
  <si>
    <t>Bruto prijs per eenheid</t>
  </si>
  <si>
    <t xml:space="preserve">Korting
</t>
  </si>
  <si>
    <t>Netto prijs per eenheid</t>
  </si>
  <si>
    <t>Subtotaal</t>
  </si>
  <si>
    <t>Woodies schroeven verzinkt TORX-20 platkop 4x20mm 200 stuks</t>
  </si>
  <si>
    <t>Woodies schroeven verzinkt TORX-20 platkop 4x30mm 200 stuks</t>
  </si>
  <si>
    <t>Woodies schroeven verzinkt TORX-20 platkop 4x40mm 200 stuks</t>
  </si>
  <si>
    <t>Woodies schroeven verzinkt TORX-20 platkop 4x60mm 200 stuks</t>
  </si>
  <si>
    <t xml:space="preserve">Fischer Duopower pluggen 6x30 100 stuks </t>
  </si>
  <si>
    <t>Fischer Duopower pluggen 10x50 50 stuks</t>
  </si>
  <si>
    <t>Zwaluw Purschuim / PU-Gunfoam B3 700ml</t>
  </si>
  <si>
    <t>Bostik H980 High Tack Premium 290ml</t>
  </si>
  <si>
    <t>Zwaluw Silicone NO 310ml</t>
  </si>
  <si>
    <t>Den Braven kit, Silicone-NO zuurvrij (310 ml)</t>
  </si>
  <si>
    <t>Griffon Siliconespray spuitbus</t>
  </si>
  <si>
    <t>WD40 - Multi-Use Smart Straw Smeer- en onderhoudsmiddel 450ml</t>
  </si>
  <si>
    <t>Den Braven - Zwaluw Spray zw remreiniger 400ml</t>
  </si>
  <si>
    <t>Poetsdoek boso wit schilder/poets 5kg</t>
  </si>
  <si>
    <t>Norton - LDN-M Downlights Downlight/spot/schijnwerper 83 1500 d150 gst</t>
  </si>
  <si>
    <t xml:space="preserve">Philips - Coreline Waterdicht armatuur Plafond-/wandarmatuur wt120c g3 </t>
  </si>
  <si>
    <t xml:space="preserve">Philips - Ledinaire Panel Plafond-/wandarmatuur rc065b 36s3/4k 60x60 </t>
  </si>
  <si>
    <t>Philips - Coreline Waterdicht armatuur Plafond-/wandarmatuur wt120c g2 led60s/840 psu</t>
  </si>
  <si>
    <t>Famostar - Pro VP Noodverlichtingsarmatuur vpa-1</t>
  </si>
  <si>
    <t>Famostar - CELO CS Noodverlichtingsarmatuur cs va-1 c</t>
  </si>
  <si>
    <t>Van Lien - Previx Noodverlichtingsarmatuur pre-1/led - 7TCA091160R002</t>
  </si>
  <si>
    <t>Van Lien - Optilux OLN Noodverlichtingsarmatuur oln-1/zt/led/dz - 7TCA091160R0006</t>
  </si>
  <si>
    <t>Gira - Standaard 55 Afdekraam schakelmateriaal afdkrm 1v st55 zwg</t>
  </si>
  <si>
    <t>Gira - Standaard 55 Afdekraam schakelmateriaal afdkrm 2v st55 zwg</t>
  </si>
  <si>
    <t>Gira - Standaard 55 Afdekraam schakelmateriaal afdkrm 3v st55 zwg</t>
  </si>
  <si>
    <t>Gira - Systeem 55 Wandcontactdoos (WCD schakelmat.) wcd ra inz sys55 zwg </t>
  </si>
  <si>
    <t>Gira - Installatieschakelaar wipsch wis z/kl. basisele</t>
  </si>
  <si>
    <t>Gira - SW opbouw Wandcontactdoos (WCD schakelmat.) wcd ra 2v hor kd ob gr</t>
  </si>
  <si>
    <t>Gira - SW opbouw Wandcontactdoos (WCD schakelmat.) wcd ra 2v vert kd ob gr</t>
  </si>
  <si>
    <t>Gira - Spatwaterdicht opbouw Opbouwbak inbouwschakelmateriaal bodemdeel enkel diafr wd </t>
  </si>
  <si>
    <t>Gira - Bed.element / centr.pl. schakelmat. wip system 55 z.wit</t>
  </si>
  <si>
    <t>Gira - Spatwaterdicht opbouw Wandcontactdoos (WCD schakelmat.) wcd ra kbs w opb gr </t>
  </si>
  <si>
    <t>Gira - Spatwaterdicht opbouw Leidinginvoerhulpstuk kabelinvoering m20 wd</t>
  </si>
  <si>
    <t>Gira - Opbouw Installatieschakelaar wipsch. wis k/p opb zwt</t>
  </si>
  <si>
    <t>Gira - Opbouw Wandcontactdoos (WCD schakelmat.) wcd contactdoos 2-v zwt </t>
  </si>
  <si>
    <t>Gira - Opbouw Wandcontactdoos (WCD schakelmat.) schuko+k/p opb 1-v </t>
  </si>
  <si>
    <t>Pipelife - Polivolt LF Kunststof installatiebuis pvc et buis lf 5/8cr lg4</t>
  </si>
  <si>
    <t>Pipelife - Polivolt LF Kunststof installatiebuis pvc et buis lf 3/4cr lg4</t>
  </si>
  <si>
    <t>Pipelife - Polvite Sok installatiebuis pvc sok 5/8 creme zk50</t>
  </si>
  <si>
    <t>Pipelife - Polvite Sok installatiebuis pvc sok 3/4 creme zk50</t>
  </si>
  <si>
    <t>Pipelife - Polvalit VSV LF Kunststof installatiebuis vsv et buis 5/8 grs lg4</t>
  </si>
  <si>
    <t>Pipelife - Polvalit VSV LF Kunststof installatiebuis vsv et buis lf 3/4grs lg4</t>
  </si>
  <si>
    <t>Pipelife - Polvite Sok installatiebuis vsv sok 5/8 grys zk50</t>
  </si>
  <si>
    <t>Pipelife - Polvite Sok installatiebuis vsv sok 3/4 grys zk50</t>
  </si>
  <si>
    <t>Wavin - Kunststof installatiebuis pvc et buis 3/4 grijs lg4</t>
  </si>
  <si>
    <t>Don Quichotte - OPDZ Drukzadel beugel 15-16 5/8 p5 ds100 </t>
  </si>
  <si>
    <t>Don Quichotte - OPDZ Drukzadel beugel 18-19 3/4 p5 ds100 </t>
  </si>
  <si>
    <t>Schnabl - EC Buisklem euro-clip ec16 5/8" zk200</t>
  </si>
  <si>
    <t>Schnabl - EC Buisklem euro-clip ec19 3/4 zk200</t>
  </si>
  <si>
    <t>Bailey - Connector Aderdoorverbinder rond/vlak conn. th400 tee tube 3p</t>
  </si>
  <si>
    <t>Bailey - Connector Aderdoorverbinder rond/vlak conn. th401 tee tube 5p</t>
  </si>
  <si>
    <t>Bailey - Connector Elektr. toebeh. v verlichtingsarm. conn th399 3-way yvorm 3p</t>
  </si>
  <si>
    <t>Mennekes - PowerTopXtra CEE-contactstop contstp 16a3p 6h230v ergo</t>
  </si>
  <si>
    <t>Mennekes - PowerTopXtra CEE-koppelcontactstop kopstop 16a3p 6h230v ergo</t>
  </si>
  <si>
    <t>Mennekes - CEE-wandcontactdoos wcd cee wd 3p 16a 230v </t>
  </si>
  <si>
    <t>Mennekes - CEE-wandcontactdoos wcd cee 3p 16a 230v ta</t>
  </si>
  <si>
    <t>Keraf - 522 Koppelcontactstop (geaard) koppcontst ra volrubber</t>
  </si>
  <si>
    <t>Keraf - 511 Geaarde stekker contactstop ra volrubber</t>
  </si>
  <si>
    <t>Attema - Cable-mate AK1 Opbouwdoos wand/plafond kabeldoos ak1 ip65 m20</t>
  </si>
  <si>
    <t>ABB - Hafobox 3611 S Opbouwdoos wand/plafond univ lasds deks 4x16/19/20</t>
  </si>
  <si>
    <t>ABB - Hafobox 3611 S Deksel voor opbouwdoos wand/plafond deksel 3611 2v wcd</t>
  </si>
  <si>
    <t>ABB - Hafobox 3640 S Opbouwdoos wand/plafond kabeldoos 3640 m deksel </t>
  </si>
  <si>
    <t>ABB - Hafobox 3640 S Deksel voor opbouwdoos wand/plafond deksel 3640 2v wcd grijs</t>
  </si>
  <si>
    <t>ABB - Hafobox 3640 S Deksel voor opbouwdoos wand/plafond deksel 3640 4v wcd grijs</t>
  </si>
  <si>
    <t>Schell - Comfort Stopkraan voor sanitaire toestellen comf hkstopk 1/2 ch</t>
  </si>
  <si>
    <t>Loctite - Smeer- en onderhoudsmiddel afdicht.577 50ml </t>
  </si>
  <si>
    <t>Loctite 55 draadpakking 160m</t>
  </si>
  <si>
    <t>HME - Sanco Koperen buis hh 22x1.1 lg2.5</t>
  </si>
  <si>
    <t>Walraven - StarQuick Buisklem starq beug 20-23mm ds50</t>
  </si>
  <si>
    <t>HME - Sanco Koperen buis hh 15x1.0 lg2.5</t>
  </si>
  <si>
    <t>Walraven - StarQuick Buisklem starq beug 14-16mm ds100</t>
  </si>
  <si>
    <t>HME - Sanco Koperen buis hh 12x1.0 lg2.5</t>
  </si>
  <si>
    <t>VSH - Super S1200 Fitting met 2 aansluitingen mes kopp re 12x12 2xkn </t>
  </si>
  <si>
    <t>VSH - Super S1200 Fitting met 2 aansluitingen mes kopp re 22x22 2xkn</t>
  </si>
  <si>
    <t>VSH - Super S1210 Fitting met 2 aansluitingen mes knie 12x12 2xkn </t>
  </si>
  <si>
    <t>VSH - Super S1206 Fitting met 1 aansluiting mes eindstop 22 kn</t>
  </si>
  <si>
    <t>VSH - Super S1200 Fitting met 2 aansluitingen mes kopp re 15x15 2xkn</t>
  </si>
  <si>
    <t>VSH - Super S1206 Fitting met 1 aansluiting mes eindstop 12 kn</t>
  </si>
  <si>
    <t>VSH - Super S1206 Fitting met 1 aansluiting mes eindstop 15 kn</t>
  </si>
  <si>
    <t>VSH - Super S1210 Fitting met 2 aansluitingen mes knie 15x15 2xkn</t>
  </si>
  <si>
    <t>VSH - Super S1210 Fitting met 2 aansluitingen mes knie 22x22 2xkn</t>
  </si>
  <si>
    <t>Nexans - Mantelleiding LINEAX H07RN-F Eca Voedingskabel tot 1 kV beweegbaar h07rn-f eca 3g2.5 mt </t>
  </si>
  <si>
    <t>Nexans - Mantelleiding LINEAX H07RN-F Eca Voedingskabel tot 1 kV beweegbaar h07rn-f eca 5g2.5 mt </t>
  </si>
  <si>
    <t>Hemmink - VMvL Voedingskabel tot 1 kV beweegbaar eca 3g0.75 zw ri100</t>
  </si>
  <si>
    <t>Hemmink - VMvL Voedingskabel tot 1 kV beweegbaar eca 3g1.5 zw ri100</t>
  </si>
  <si>
    <t>Draka - VULT Dca YMvK Voedingskabel v/a 1 kV vaste aanleg vult dca-s2 3g2,5 mt</t>
  </si>
  <si>
    <t>Draka - VULT Dca YMvK Voedingskabel v/a 1 kV vaste aanleg vult dca-s2 5g2,5 mt</t>
  </si>
  <si>
    <t>Wago - 221 Compact Lasklem verb.klem 3x4 tr ds50</t>
  </si>
  <si>
    <t>Wago - 221 Compact Lasklem verb.klem 5x4 tr ds25</t>
  </si>
  <si>
    <t>Wago - 2273 Lasklem lasklem tr/oran 3p ds100</t>
  </si>
  <si>
    <t>Wago - 2273 Lasklem lasklem tr/rood 4p ds100</t>
  </si>
  <si>
    <t>Wago - 2273 Lasklem lasklem tr/geel 5p ds100</t>
  </si>
  <si>
    <t>Altrex - Enkel Oploopbare Trappen Falco Trap trap alu falco feo7</t>
  </si>
  <si>
    <t>AXA - Deurdranger deurdr afdek 1100 2-4gr br </t>
  </si>
  <si>
    <t>AXA - Deurdranger deurdr bas/bo 2-4gr br </t>
  </si>
  <si>
    <t>Grohe - Costa L Wastafelmengkraan (opbouw) wastmkr costa/l +kett c</t>
  </si>
  <si>
    <t>Grohe - Costa L Toiletkraan costa-l toiletkraan laag </t>
  </si>
  <si>
    <t>Grohe - Costa L Toiletkraan costa-l toiletkraan buis </t>
  </si>
  <si>
    <t>Rada - Tec 600 Douchemengkraan (opbouw) elek.kr tec 600 dche</t>
  </si>
  <si>
    <t>Grohe - Tempesta Glijstangcombinatie temp 110 glijst 2 600</t>
  </si>
  <si>
    <t>Viega - Afvoerprogramma 5754 P-, S-, beker sifon plugbeksif muurbs 5/4 chr</t>
  </si>
  <si>
    <t>Viega - Afvoerprogramma 56119 Leidingsifon 0, 90, 180 graden plugbuissifon 5/4-120mm</t>
  </si>
  <si>
    <t>Jika - Lyra Plus Wastafel / Fontein wast lyra+ 55cm wit </t>
  </si>
  <si>
    <t>Hansa - Nova Toiletkraan toilkr</t>
  </si>
  <si>
    <t>Grohe - Rondo Mechanische urinoirspoeler urin.spoel 1/2 stpk </t>
  </si>
  <si>
    <t>Grohe - Eurosmart Cosmopolitan ES Wastafelmengkraan (opbouw) wastmkr eurosm/c -w gld </t>
  </si>
  <si>
    <t>Grohe - Euroeco Wastafelmengkraan (opbouw) wastmkr euroeco hg vlg </t>
  </si>
  <si>
    <t>Pressalit - 716 Closetzitting closzit d94</t>
  </si>
  <si>
    <t>Grohe - Grohtherm 1000 New Douchemengkraan (opbouw) 1000 dchetherm 120 z/kopp</t>
  </si>
  <si>
    <t>Grohe - Grohtherm 1000 New Douchemengkraan (opbouw) 1000 dchetherm 150 z/kopp</t>
  </si>
  <si>
    <t>Panduit - Pan Ty Kabelbundelband ty 188x4.8 nat zk100</t>
  </si>
  <si>
    <t>Panduit - Pan Ty Kabelbundelband ty 368x7.6 zw uv zk50</t>
  </si>
  <si>
    <t>TRADEFORCE - Kabelbundelband kblband 200x2,5 zw zk100</t>
  </si>
  <si>
    <t>TRADEFORCE - Kabelbundelband kblband 300x3,6 zw zk100 </t>
  </si>
  <si>
    <t>OXXA Essential - PU-Flex 14-086 Veiligheidshandschoen handsch pu-flex 9/l pr </t>
  </si>
  <si>
    <t>Canalit - Systeem 25 Leidingkanaal systeem25 leidk25/13w lg2</t>
  </si>
  <si>
    <t>Canalit - TK Zelfklevende tape dubbzijd kleefb 19mm 25m </t>
  </si>
  <si>
    <t>Bachmann - Desk 1 Bureau aansluitunit ocs buro aanslunit</t>
  </si>
  <si>
    <t>Brennenstuhl - Vario Line Verlengkabelhaspel va-l kabhspl 4v zw/lgr 5m</t>
  </si>
  <si>
    <t>Totaal excl. BTW</t>
  </si>
  <si>
    <t>A1</t>
  </si>
  <si>
    <t>A2</t>
  </si>
  <si>
    <t>Prijsitem 4= 'TOTAAL WINKELMANDJE P1 EXCL. BTW
Optelsom (A1 + A2)</t>
  </si>
  <si>
    <t>Tabblad Kortingen per productgroep</t>
  </si>
  <si>
    <t>Prijsitem 5 Korting per productgroep P1</t>
  </si>
  <si>
    <t>Categorie</t>
  </si>
  <si>
    <t>Korting</t>
  </si>
  <si>
    <t>Overig (bevestiging en bouwkundig)</t>
  </si>
  <si>
    <t>Sanitair</t>
  </si>
  <si>
    <t>Gemiddeld kortingspercentage</t>
  </si>
  <si>
    <t>Fictief bedrag</t>
  </si>
  <si>
    <t>TOTAAL Prijsitem 5 = Gewogen gemiddeld kortingspercentage</t>
  </si>
  <si>
    <t>Tabblad Totale kosten</t>
  </si>
  <si>
    <t>Prijsitem</t>
  </si>
  <si>
    <t>Type kosten</t>
  </si>
  <si>
    <t>Totale kosten, excl. BTW</t>
  </si>
  <si>
    <t>Eenmalige kosten</t>
  </si>
  <si>
    <t>Prijsplafond</t>
  </si>
  <si>
    <t>Structurele kosten</t>
  </si>
  <si>
    <t>Winkelmandje</t>
  </si>
  <si>
    <t>Kortingen productgroepenn</t>
  </si>
  <si>
    <t>Totale fictieve Inschrijfprijs</t>
  </si>
  <si>
    <r>
      <t xml:space="preserve">Rechtsgeldige ondertekening Inschrijver 
</t>
    </r>
    <r>
      <rPr>
        <u/>
        <sz val="10"/>
        <color theme="1"/>
        <rFont val="Calibri (Hoofdtekst)"/>
      </rPr>
      <t>Toelichting</t>
    </r>
    <r>
      <rPr>
        <sz val="10"/>
        <color theme="1"/>
        <rFont val="Calibri (Hoofdtekst)"/>
      </rPr>
      <t>: (dit blad als. Pdf indienen) en daarnaast een excel versie met alle tabbladen.</t>
    </r>
  </si>
  <si>
    <t>Naam:</t>
  </si>
  <si>
    <t xml:space="preserve">Functie: </t>
  </si>
  <si>
    <t xml:space="preserve">Datum: </t>
  </si>
  <si>
    <t xml:space="preserve">Handtekening: </t>
  </si>
  <si>
    <t>Installatiemateriaal</t>
  </si>
  <si>
    <t>Lichtbronnen</t>
  </si>
  <si>
    <t>Voedingskabels</t>
  </si>
  <si>
    <t>Verlichtingsarmaturen buiten</t>
  </si>
  <si>
    <t>Verlichtingsarmaturen binnen</t>
  </si>
  <si>
    <t>Nood- en transparantverlichting</t>
  </si>
  <si>
    <t>Schakelmateriaal</t>
  </si>
  <si>
    <t>Datum: 15-07-2026/ Versie: 1.0</t>
  </si>
  <si>
    <t>Fitwerk water (koppelingen, kranen, e.d.)</t>
  </si>
  <si>
    <t>TOTAAL STRUCTURELE KOSTEN EXCL. BTW 
(Optelsom van subtotaal prijsitem 3)</t>
  </si>
  <si>
    <r>
      <rPr>
        <u/>
        <sz val="11"/>
        <color theme="1"/>
        <rFont val="Calibri (Hoofdtekst)"/>
      </rPr>
      <t>Toelichting</t>
    </r>
    <r>
      <rPr>
        <sz val="11"/>
        <color theme="1"/>
        <rFont val="Calibri"/>
        <family val="2"/>
        <scheme val="minor"/>
      </rPr>
      <t>:
Dit betreft de maandelijkse kosten voor het beheer en onderhoud van de koppelingen welke staan gespecificeerd in Prijsitem 2 van het tabblad [Eenmalige kosten]. Voor de weging worden deze fictief * 12 maal vermenigvuldigd.</t>
    </r>
  </si>
  <si>
    <t>Tabblad [Kortingen per productgroep P1]:
Inschrijver dient per productgroep een standaard korting op te nemen.</t>
  </si>
  <si>
    <t>Tabblad [Winkelmandje P1]:
1) In dit tabblad is een representatief winkelmandje weeergegeven. Inschrijver dient de geel gearceerde cellen verplicht in te vullen. Indien een product niet beschikbaar is, moeten de oranje cellen verplicht worden ingevuld met een alternatief product. Bij ieder beschreven artikel/product dient inschrijver een bruto prijs per eenheid en korting op te geven.
2) Het kortingspercentage is geldig voor de gehele looptijd van de af te sluiten raamovereenkomst.
3) Inschrijver dient een bruto prijs per eenheid in te vullen. Bij een afwijkende eenheid anders dan beschreven, dient de inschrijver deze om te rekenen naar de opgegeven prijs per eenheid.
4) De eenheid staat beschreven in kolom D en E, van tabblad winkelmandje.
5) In kolom I staat een fictieve hoeveelheid opgenomen.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</si>
</sst>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413]\ * #,##0.00_ ;_ [$€-413]\ * \-#,##0.00_ ;_ [$€-413]\ * &quot;-&quot;??_ ;_ @_ "/>
    <numFmt numFmtId="165" formatCode="_ &quot;€&quot;\ * #,##0.00_ ;_ &quot;€&quot;\ * \-#,##0.00_ ;_ &quot;€&quot;\ * &quot;-&quot;??_ ;_ @_ "/>
  </numFmts>
  <fonts count="35"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1"/>
      <color theme="1"/>
      <name val="Calibri"/>
      <family val="2"/>
      <scheme val="minor"/>
    </font>
    <font>
      <b/>
      <sz val="18"/>
      <color theme="1"/>
      <name val="Arial"/>
      <family val="2"/>
    </font>
    <font>
      <b/>
      <sz val="14"/>
      <color theme="1"/>
      <name val="Calibri"/>
      <family val="2"/>
      <scheme val="minor"/>
    </font>
    <font>
      <b/>
      <sz val="11"/>
      <color theme="1"/>
      <name val="Arial"/>
      <family val="2"/>
    </font>
    <font>
      <b/>
      <sz val="14"/>
      <color theme="1"/>
      <name val="Arial"/>
      <family val="2"/>
    </font>
    <font>
      <sz val="11"/>
      <color theme="1"/>
      <name val="Calibri"/>
      <family val="2"/>
    </font>
    <font>
      <b/>
      <sz val="18"/>
      <color theme="1"/>
      <name val="Calibri"/>
      <family val="2"/>
    </font>
    <font>
      <sz val="18"/>
      <color theme="1"/>
      <name val="Calibri"/>
      <family val="2"/>
    </font>
    <font>
      <b/>
      <sz val="14"/>
      <color theme="1"/>
      <name val="Calibri"/>
      <family val="2"/>
    </font>
    <font>
      <b/>
      <sz val="11"/>
      <color theme="1"/>
      <name val="Calibri"/>
      <family val="2"/>
    </font>
    <font>
      <sz val="9"/>
      <color theme="1"/>
      <name val="Calibri"/>
      <family val="2"/>
    </font>
    <font>
      <b/>
      <sz val="9"/>
      <color theme="1"/>
      <name val="Calibri"/>
      <family val="2"/>
    </font>
    <font>
      <b/>
      <sz val="18"/>
      <color theme="1"/>
      <name val="Calibri"/>
      <family val="2"/>
      <scheme val="minor"/>
    </font>
    <font>
      <b/>
      <sz val="10"/>
      <color theme="1"/>
      <name val="Calibri"/>
      <family val="2"/>
      <scheme val="minor"/>
    </font>
    <font>
      <b/>
      <sz val="11"/>
      <color theme="0"/>
      <name val="Calibri"/>
      <family val="2"/>
      <scheme val="minor"/>
    </font>
    <font>
      <b/>
      <sz val="11"/>
      <color theme="1"/>
      <name val="Calibri"/>
      <family val="2"/>
      <scheme val="minor"/>
    </font>
    <font>
      <b/>
      <sz val="11"/>
      <color rgb="FF000000"/>
      <name val="Calibri"/>
      <family val="2"/>
      <scheme val="minor"/>
    </font>
    <font>
      <u/>
      <sz val="11"/>
      <color theme="1"/>
      <name val="Calibri (Hoofdtekst)"/>
    </font>
    <font>
      <b/>
      <sz val="13"/>
      <color theme="1"/>
      <name val="Calibri"/>
      <family val="2"/>
      <scheme val="minor"/>
    </font>
    <font>
      <sz val="10"/>
      <color theme="1"/>
      <name val="Calibri (Hoofdtekst)"/>
    </font>
    <font>
      <u/>
      <sz val="10"/>
      <color theme="1"/>
      <name val="Calibri (Hoofdtekst)"/>
    </font>
    <font>
      <sz val="9"/>
      <color rgb="FF000000"/>
      <name val="Calibri"/>
      <family val="2"/>
    </font>
    <font>
      <b/>
      <u/>
      <sz val="9"/>
      <color rgb="FF000000"/>
      <name val="Calibri"/>
      <family val="2"/>
    </font>
    <font>
      <b/>
      <sz val="9"/>
      <color rgb="FF000000"/>
      <name val="Calibri"/>
      <family val="2"/>
    </font>
    <font>
      <sz val="12"/>
      <name val="Verdana"/>
      <family val="2"/>
    </font>
    <font>
      <sz val="9"/>
      <name val="Verdana"/>
      <family val="2"/>
    </font>
    <font>
      <b/>
      <sz val="10"/>
      <name val="Verdana"/>
      <family val="2"/>
    </font>
    <font>
      <sz val="11"/>
      <color theme="0"/>
      <name val="Calibri"/>
      <family val="2"/>
      <scheme val="minor"/>
    </font>
    <font>
      <sz val="11"/>
      <color theme="1"/>
      <name val="Calibri (Hoofdtekst)"/>
    </font>
    <font>
      <sz val="11"/>
      <name val="Calibri"/>
      <family val="2"/>
    </font>
    <font>
      <b/>
      <sz val="11"/>
      <name val="Calibri"/>
      <family val="2"/>
    </font>
  </fonts>
  <fills count="1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2"/>
        <bgColor indexed="64"/>
      </patternFill>
    </fill>
    <fill>
      <patternFill patternType="solid">
        <fgColor theme="4" tint="0.39997558519241921"/>
        <bgColor indexed="64"/>
      </patternFill>
    </fill>
    <fill>
      <patternFill patternType="solid">
        <fgColor rgb="FFFFFFFF"/>
        <bgColor rgb="FF000000"/>
      </patternFill>
    </fill>
    <fill>
      <patternFill patternType="solid">
        <fgColor rgb="FFFFC000"/>
        <bgColor indexed="64"/>
      </patternFill>
    </fill>
    <fill>
      <patternFill patternType="solid">
        <fgColor theme="4"/>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749992370372631"/>
        <bgColor indexed="64"/>
      </patternFill>
    </fill>
    <fill>
      <patternFill patternType="solid">
        <fgColor theme="5" tint="0.59999389629810485"/>
        <bgColor indexed="64"/>
      </patternFill>
    </fill>
    <fill>
      <patternFill patternType="solid">
        <fgColor rgb="FF00B0F0"/>
        <bgColor indexed="64"/>
      </patternFill>
    </fill>
    <fill>
      <patternFill patternType="solid">
        <fgColor theme="4" tint="0.79998168889431442"/>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8">
    <xf numFmtId="0" fontId="0" fillId="0" borderId="0"/>
    <xf numFmtId="0" fontId="4" fillId="0" borderId="0"/>
    <xf numFmtId="0" fontId="2" fillId="0" borderId="0"/>
    <xf numFmtId="0" fontId="2"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cellStyleXfs>
  <cellXfs count="162">
    <xf numFmtId="0" fontId="0" fillId="0" borderId="0" xfId="0"/>
    <xf numFmtId="0" fontId="0" fillId="2" borderId="0" xfId="0" applyFill="1"/>
    <xf numFmtId="0" fontId="4" fillId="2" borderId="0" xfId="1" applyFill="1" applyProtection="1">
      <protection locked="0"/>
    </xf>
    <xf numFmtId="0" fontId="5" fillId="2" borderId="1" xfId="1" applyFont="1" applyFill="1" applyBorder="1" applyAlignment="1" applyProtection="1">
      <alignment vertical="center"/>
      <protection locked="0"/>
    </xf>
    <xf numFmtId="0" fontId="6" fillId="2" borderId="4" xfId="1" applyFont="1" applyFill="1" applyBorder="1" applyAlignment="1">
      <alignment vertical="center"/>
    </xf>
    <xf numFmtId="0" fontId="8" fillId="2" borderId="7" xfId="1" applyFont="1" applyFill="1" applyBorder="1" applyAlignment="1" applyProtection="1">
      <alignment vertical="center"/>
      <protection locked="0"/>
    </xf>
    <xf numFmtId="0" fontId="9" fillId="2" borderId="0" xfId="1" applyFont="1" applyFill="1"/>
    <xf numFmtId="0" fontId="10" fillId="2" borderId="2" xfId="1" applyFont="1" applyFill="1" applyBorder="1" applyAlignment="1">
      <alignment vertical="center"/>
    </xf>
    <xf numFmtId="0" fontId="11" fillId="2" borderId="3" xfId="1" applyFont="1" applyFill="1" applyBorder="1" applyAlignment="1">
      <alignment vertical="center"/>
    </xf>
    <xf numFmtId="0" fontId="13" fillId="4" borderId="12" xfId="1" applyFont="1" applyFill="1" applyBorder="1"/>
    <xf numFmtId="0" fontId="14" fillId="2" borderId="10" xfId="1" applyFont="1" applyFill="1" applyBorder="1" applyAlignment="1">
      <alignment horizontal="center" vertical="top" wrapText="1"/>
    </xf>
    <xf numFmtId="0" fontId="14" fillId="2" borderId="18" xfId="1" applyFont="1" applyFill="1" applyBorder="1" applyAlignment="1">
      <alignment horizontal="center" vertical="top" wrapText="1"/>
    </xf>
    <xf numFmtId="0" fontId="14" fillId="2" borderId="20" xfId="1" applyFont="1" applyFill="1" applyBorder="1" applyAlignment="1">
      <alignment horizontal="center" vertical="top" wrapText="1"/>
    </xf>
    <xf numFmtId="0" fontId="14" fillId="2" borderId="0" xfId="1" applyFont="1" applyFill="1" applyAlignment="1">
      <alignment horizontal="left" vertical="top" wrapText="1"/>
    </xf>
    <xf numFmtId="0" fontId="14" fillId="2" borderId="0" xfId="1" applyFont="1" applyFill="1" applyAlignment="1">
      <alignment horizontal="center"/>
    </xf>
    <xf numFmtId="0" fontId="14" fillId="2" borderId="0" xfId="1" applyFont="1" applyFill="1"/>
    <xf numFmtId="0" fontId="18" fillId="5" borderId="11" xfId="0" applyFont="1" applyFill="1" applyBorder="1"/>
    <xf numFmtId="0" fontId="19" fillId="2" borderId="0" xfId="0" applyFont="1" applyFill="1" applyAlignment="1">
      <alignment horizontal="right"/>
    </xf>
    <xf numFmtId="44" fontId="20" fillId="6" borderId="13" xfId="0" applyNumberFormat="1" applyFont="1" applyFill="1" applyBorder="1" applyAlignment="1">
      <alignment horizontal="center" vertical="center"/>
    </xf>
    <xf numFmtId="164" fontId="4" fillId="3" borderId="11" xfId="1" applyNumberFormat="1" applyFill="1" applyBorder="1" applyAlignment="1" applyProtection="1">
      <alignment horizontal="left" vertical="center"/>
      <protection locked="0"/>
    </xf>
    <xf numFmtId="44" fontId="22" fillId="2" borderId="23" xfId="0" applyNumberFormat="1" applyFont="1" applyFill="1" applyBorder="1"/>
    <xf numFmtId="0" fontId="0" fillId="2" borderId="3" xfId="0" applyFill="1" applyBorder="1"/>
    <xf numFmtId="0" fontId="17" fillId="2" borderId="24" xfId="0" applyFont="1" applyFill="1" applyBorder="1"/>
    <xf numFmtId="0" fontId="0" fillId="2" borderId="6" xfId="0" applyFill="1" applyBorder="1"/>
    <xf numFmtId="0" fontId="17" fillId="2" borderId="25" xfId="0" applyFont="1" applyFill="1" applyBorder="1"/>
    <xf numFmtId="0" fontId="0" fillId="2" borderId="9" xfId="0" applyFill="1" applyBorder="1"/>
    <xf numFmtId="0" fontId="17" fillId="2" borderId="22" xfId="0" applyFont="1" applyFill="1" applyBorder="1"/>
    <xf numFmtId="0" fontId="3" fillId="7" borderId="23" xfId="0" applyFont="1" applyFill="1" applyBorder="1" applyAlignment="1">
      <alignment horizontal="left" vertical="top" wrapText="1"/>
    </xf>
    <xf numFmtId="0" fontId="16" fillId="2" borderId="2" xfId="0" applyFont="1" applyFill="1" applyBorder="1"/>
    <xf numFmtId="0" fontId="17" fillId="2" borderId="0" xfId="0" applyFont="1" applyFill="1"/>
    <xf numFmtId="0" fontId="22" fillId="2" borderId="22" xfId="0" applyFont="1" applyFill="1" applyBorder="1"/>
    <xf numFmtId="0" fontId="18" fillId="5" borderId="11" xfId="0" applyFont="1" applyFill="1" applyBorder="1" applyAlignment="1">
      <alignment horizontal="left" vertical="top" wrapText="1"/>
    </xf>
    <xf numFmtId="0" fontId="16" fillId="2" borderId="3" xfId="0" applyFont="1" applyFill="1" applyBorder="1"/>
    <xf numFmtId="0" fontId="17" fillId="2" borderId="6" xfId="0" applyFont="1" applyFill="1" applyBorder="1"/>
    <xf numFmtId="0" fontId="18" fillId="8" borderId="11" xfId="0" applyFont="1" applyFill="1" applyBorder="1" applyAlignment="1">
      <alignment horizontal="left" vertical="top" wrapText="1"/>
    </xf>
    <xf numFmtId="44" fontId="18" fillId="5" borderId="11" xfId="0" applyNumberFormat="1" applyFont="1" applyFill="1" applyBorder="1" applyAlignment="1">
      <alignment horizontal="left" vertical="top" wrapText="1"/>
    </xf>
    <xf numFmtId="0" fontId="18" fillId="5" borderId="11" xfId="0" applyFont="1" applyFill="1" applyBorder="1" applyAlignment="1">
      <alignment horizontal="left" vertical="top"/>
    </xf>
    <xf numFmtId="44" fontId="22" fillId="7" borderId="11" xfId="0" applyNumberFormat="1" applyFont="1" applyFill="1" applyBorder="1"/>
    <xf numFmtId="0" fontId="1" fillId="7" borderId="11" xfId="0" applyFont="1" applyFill="1" applyBorder="1" applyAlignment="1">
      <alignment horizontal="left" vertical="top" wrapText="1"/>
    </xf>
    <xf numFmtId="0" fontId="22" fillId="10" borderId="22" xfId="0" applyFont="1" applyFill="1" applyBorder="1" applyAlignment="1">
      <alignment horizontal="right"/>
    </xf>
    <xf numFmtId="0" fontId="22" fillId="10" borderId="26" xfId="0" applyFont="1" applyFill="1" applyBorder="1"/>
    <xf numFmtId="44" fontId="22" fillId="10" borderId="23" xfId="0" applyNumberFormat="1" applyFont="1" applyFill="1" applyBorder="1"/>
    <xf numFmtId="0" fontId="1" fillId="2" borderId="11" xfId="0" applyFont="1" applyFill="1" applyBorder="1" applyAlignment="1">
      <alignment horizontal="left" vertical="top" wrapText="1"/>
    </xf>
    <xf numFmtId="0" fontId="1" fillId="2" borderId="0" xfId="0" applyFont="1" applyFill="1"/>
    <xf numFmtId="0" fontId="1" fillId="2" borderId="0" xfId="0" applyFont="1" applyFill="1" applyAlignment="1">
      <alignment horizontal="left" vertical="top"/>
    </xf>
    <xf numFmtId="0" fontId="1" fillId="3" borderId="11" xfId="0" applyFont="1" applyFill="1" applyBorder="1" applyAlignment="1">
      <alignment horizontal="left" vertical="top"/>
    </xf>
    <xf numFmtId="0" fontId="5" fillId="2" borderId="3" xfId="1" applyFont="1" applyFill="1" applyBorder="1" applyAlignment="1" applyProtection="1">
      <alignment vertical="center"/>
      <protection locked="0"/>
    </xf>
    <xf numFmtId="0" fontId="7" fillId="2" borderId="17" xfId="1" applyFont="1" applyFill="1" applyBorder="1" applyProtection="1">
      <protection locked="0"/>
    </xf>
    <xf numFmtId="164" fontId="6" fillId="3" borderId="31" xfId="1" applyNumberFormat="1" applyFont="1" applyFill="1" applyBorder="1" applyAlignment="1" applyProtection="1">
      <alignment horizontal="left" vertical="center"/>
      <protection locked="0"/>
    </xf>
    <xf numFmtId="0" fontId="12" fillId="2" borderId="32" xfId="1" applyFont="1" applyFill="1" applyBorder="1" applyAlignment="1">
      <alignment vertical="center"/>
    </xf>
    <xf numFmtId="0" fontId="10" fillId="2" borderId="32" xfId="1" applyFont="1" applyFill="1" applyBorder="1" applyAlignment="1">
      <alignment vertical="center"/>
    </xf>
    <xf numFmtId="0" fontId="10" fillId="2" borderId="1" xfId="1" applyFont="1" applyFill="1" applyBorder="1" applyAlignment="1">
      <alignment vertical="center"/>
    </xf>
    <xf numFmtId="0" fontId="12" fillId="2" borderId="33" xfId="1" applyFont="1" applyFill="1" applyBorder="1" applyAlignment="1">
      <alignment vertical="center"/>
    </xf>
    <xf numFmtId="0" fontId="11" fillId="2" borderId="34" xfId="1" applyFont="1" applyFill="1" applyBorder="1" applyAlignment="1">
      <alignment vertical="center"/>
    </xf>
    <xf numFmtId="0" fontId="19" fillId="9" borderId="11" xfId="0" applyFont="1" applyFill="1" applyBorder="1" applyAlignment="1">
      <alignment vertical="top" wrapText="1"/>
    </xf>
    <xf numFmtId="0" fontId="1" fillId="3" borderId="30" xfId="0" applyFont="1" applyFill="1" applyBorder="1"/>
    <xf numFmtId="0" fontId="1" fillId="3" borderId="21" xfId="0" applyFont="1" applyFill="1" applyBorder="1"/>
    <xf numFmtId="0" fontId="1" fillId="3" borderId="13" xfId="0" applyFont="1" applyFill="1" applyBorder="1"/>
    <xf numFmtId="0" fontId="16" fillId="2" borderId="1" xfId="0" applyFont="1" applyFill="1" applyBorder="1" applyAlignment="1">
      <alignment vertical="top"/>
    </xf>
    <xf numFmtId="0" fontId="18" fillId="5" borderId="30" xfId="0" applyFont="1" applyFill="1" applyBorder="1" applyAlignment="1">
      <alignment horizontal="left" vertical="top" wrapText="1"/>
    </xf>
    <xf numFmtId="44" fontId="18" fillId="5" borderId="30" xfId="0" applyNumberFormat="1" applyFont="1" applyFill="1" applyBorder="1" applyAlignment="1">
      <alignment horizontal="left" vertical="top" wrapText="1"/>
    </xf>
    <xf numFmtId="0" fontId="7" fillId="2" borderId="36" xfId="1" applyFont="1" applyFill="1" applyBorder="1" applyProtection="1">
      <protection locked="0"/>
    </xf>
    <xf numFmtId="0" fontId="6" fillId="11" borderId="35" xfId="1" applyFont="1" applyFill="1" applyBorder="1" applyAlignment="1">
      <alignment vertical="center"/>
    </xf>
    <xf numFmtId="0" fontId="1" fillId="0" borderId="0" xfId="4"/>
    <xf numFmtId="0" fontId="29" fillId="12" borderId="11" xfId="4" applyFont="1" applyFill="1" applyBorder="1" applyAlignment="1">
      <alignment horizontal="center"/>
    </xf>
    <xf numFmtId="0" fontId="29" fillId="12" borderId="11" xfId="4" applyFont="1" applyFill="1" applyBorder="1" applyAlignment="1">
      <alignment horizontal="left" vertical="top" wrapText="1"/>
    </xf>
    <xf numFmtId="0" fontId="1" fillId="2" borderId="0" xfId="4" applyFill="1"/>
    <xf numFmtId="0" fontId="1" fillId="2" borderId="0" xfId="4" applyFill="1" applyAlignment="1">
      <alignment horizontal="center"/>
    </xf>
    <xf numFmtId="0" fontId="0" fillId="2" borderId="8" xfId="0" applyFill="1" applyBorder="1"/>
    <xf numFmtId="0" fontId="17" fillId="7" borderId="22" xfId="0" applyFont="1" applyFill="1" applyBorder="1"/>
    <xf numFmtId="0" fontId="0" fillId="7" borderId="26" xfId="0" applyFill="1" applyBorder="1"/>
    <xf numFmtId="0" fontId="3" fillId="7" borderId="26" xfId="0" applyFont="1" applyFill="1" applyBorder="1" applyAlignment="1">
      <alignment vertical="top" wrapText="1"/>
    </xf>
    <xf numFmtId="0" fontId="3" fillId="7" borderId="23" xfId="0" applyFont="1" applyFill="1" applyBorder="1" applyAlignment="1">
      <alignment vertical="top" wrapText="1"/>
    </xf>
    <xf numFmtId="10" fontId="20" fillId="6" borderId="13" xfId="0" applyNumberFormat="1" applyFont="1" applyFill="1" applyBorder="1" applyAlignment="1">
      <alignment horizontal="center" vertical="center"/>
    </xf>
    <xf numFmtId="44" fontId="1" fillId="2" borderId="0" xfId="0" applyNumberFormat="1" applyFont="1" applyFill="1"/>
    <xf numFmtId="44" fontId="1" fillId="2" borderId="0" xfId="0" applyNumberFormat="1" applyFont="1" applyFill="1" applyAlignment="1">
      <alignment horizontal="center"/>
    </xf>
    <xf numFmtId="44" fontId="19" fillId="2" borderId="0" xfId="0" applyNumberFormat="1" applyFont="1" applyFill="1" applyAlignment="1">
      <alignment horizontal="center"/>
    </xf>
    <xf numFmtId="0" fontId="1" fillId="2" borderId="0" xfId="0" applyFont="1" applyFill="1" applyAlignment="1">
      <alignment vertical="top" wrapText="1"/>
    </xf>
    <xf numFmtId="0" fontId="31" fillId="5" borderId="11" xfId="0" applyFont="1" applyFill="1" applyBorder="1" applyAlignment="1">
      <alignment horizontal="left" vertical="top" wrapText="1"/>
    </xf>
    <xf numFmtId="164" fontId="1" fillId="3" borderId="11" xfId="7" applyNumberFormat="1" applyFill="1" applyBorder="1" applyAlignment="1" applyProtection="1">
      <alignment horizontal="center" vertical="center"/>
      <protection locked="0"/>
    </xf>
    <xf numFmtId="0" fontId="1" fillId="2" borderId="11" xfId="0" applyFont="1" applyFill="1" applyBorder="1" applyAlignment="1">
      <alignment horizontal="center" vertical="center" wrapText="1"/>
    </xf>
    <xf numFmtId="164" fontId="1" fillId="2" borderId="11" xfId="0" applyNumberFormat="1" applyFont="1" applyFill="1" applyBorder="1" applyAlignment="1">
      <alignment horizontal="center" vertical="center"/>
    </xf>
    <xf numFmtId="0" fontId="22" fillId="2" borderId="22" xfId="0" applyFont="1" applyFill="1" applyBorder="1" applyAlignment="1">
      <alignment wrapText="1"/>
    </xf>
    <xf numFmtId="0" fontId="19" fillId="2" borderId="26" xfId="0" applyFont="1" applyFill="1" applyBorder="1"/>
    <xf numFmtId="44" fontId="22" fillId="7" borderId="11" xfId="0" applyNumberFormat="1" applyFont="1" applyFill="1" applyBorder="1" applyAlignment="1">
      <alignment vertical="top"/>
    </xf>
    <xf numFmtId="44" fontId="1" fillId="2" borderId="11" xfId="0" applyNumberFormat="1" applyFont="1" applyFill="1" applyBorder="1" applyAlignment="1">
      <alignment vertical="center"/>
    </xf>
    <xf numFmtId="0" fontId="1" fillId="7" borderId="11" xfId="0" applyFont="1" applyFill="1" applyBorder="1" applyAlignment="1">
      <alignment horizontal="center" vertical="center"/>
    </xf>
    <xf numFmtId="0" fontId="0" fillId="2" borderId="2" xfId="0" applyFill="1" applyBorder="1"/>
    <xf numFmtId="0" fontId="1" fillId="7" borderId="0" xfId="0" applyFont="1" applyFill="1"/>
    <xf numFmtId="0" fontId="17" fillId="11" borderId="22" xfId="0" applyFont="1" applyFill="1" applyBorder="1" applyAlignment="1">
      <alignment horizontal="left"/>
    </xf>
    <xf numFmtId="0" fontId="17" fillId="11" borderId="23" xfId="0" applyFont="1" applyFill="1" applyBorder="1" applyAlignment="1">
      <alignment horizontal="left"/>
    </xf>
    <xf numFmtId="0" fontId="17" fillId="11" borderId="26" xfId="0" applyFont="1" applyFill="1" applyBorder="1" applyAlignment="1">
      <alignment horizontal="left"/>
    </xf>
    <xf numFmtId="0" fontId="9" fillId="2" borderId="0" xfId="7" applyFont="1" applyFill="1"/>
    <xf numFmtId="165" fontId="30" fillId="15" borderId="11" xfId="5" quotePrefix="1" applyFont="1" applyFill="1" applyBorder="1" applyAlignment="1" applyProtection="1">
      <alignment vertical="center"/>
    </xf>
    <xf numFmtId="0" fontId="9" fillId="0" borderId="11" xfId="4" applyFont="1" applyBorder="1"/>
    <xf numFmtId="1" fontId="9" fillId="0" borderId="11" xfId="4" applyNumberFormat="1" applyFont="1" applyBorder="1" applyAlignment="1">
      <alignment horizontal="center"/>
    </xf>
    <xf numFmtId="164" fontId="9" fillId="3" borderId="11" xfId="1" applyNumberFormat="1" applyFont="1" applyFill="1" applyBorder="1" applyAlignment="1" applyProtection="1">
      <alignment horizontal="left" vertical="center"/>
      <protection locked="0"/>
    </xf>
    <xf numFmtId="10" fontId="9" fillId="3" borderId="11" xfId="1" applyNumberFormat="1" applyFont="1" applyFill="1" applyBorder="1" applyAlignment="1" applyProtection="1">
      <alignment horizontal="center" vertical="center"/>
      <protection locked="0"/>
    </xf>
    <xf numFmtId="0" fontId="9" fillId="13" borderId="11" xfId="4" applyFont="1" applyFill="1" applyBorder="1" applyProtection="1">
      <protection locked="0"/>
    </xf>
    <xf numFmtId="44" fontId="9" fillId="13" borderId="11" xfId="4" applyNumberFormat="1" applyFont="1" applyFill="1" applyBorder="1" applyAlignment="1" applyProtection="1">
      <alignment horizontal="center"/>
      <protection locked="0"/>
    </xf>
    <xf numFmtId="1" fontId="9" fillId="0" borderId="11" xfId="0" applyNumberFormat="1" applyFont="1" applyBorder="1" applyAlignment="1">
      <alignment horizontal="left"/>
    </xf>
    <xf numFmtId="165" fontId="33" fillId="0" borderId="11" xfId="5" applyFont="1" applyBorder="1" applyProtection="1"/>
    <xf numFmtId="1" fontId="9" fillId="0" borderId="11" xfId="0" applyNumberFormat="1" applyFont="1" applyBorder="1" applyAlignment="1">
      <alignment horizontal="center"/>
    </xf>
    <xf numFmtId="10" fontId="33" fillId="13" borderId="11" xfId="6" applyNumberFormat="1" applyFont="1" applyFill="1" applyBorder="1" applyAlignment="1" applyProtection="1">
      <alignment horizontal="center"/>
      <protection locked="0"/>
    </xf>
    <xf numFmtId="1" fontId="9" fillId="0" borderId="11" xfId="0" applyNumberFormat="1" applyFont="1" applyBorder="1" applyAlignment="1">
      <alignment horizontal="left" wrapText="1"/>
    </xf>
    <xf numFmtId="0" fontId="33" fillId="0" borderId="0" xfId="4" applyFont="1"/>
    <xf numFmtId="0" fontId="34" fillId="0" borderId="11" xfId="4" quotePrefix="1" applyFont="1" applyBorder="1" applyAlignment="1">
      <alignment horizontal="right"/>
    </xf>
    <xf numFmtId="0" fontId="33" fillId="0" borderId="11" xfId="4" quotePrefix="1" applyFont="1" applyBorder="1"/>
    <xf numFmtId="0" fontId="33" fillId="0" borderId="11" xfId="4" applyFont="1" applyBorder="1"/>
    <xf numFmtId="0" fontId="34" fillId="0" borderId="11" xfId="4" applyFont="1" applyBorder="1" applyAlignment="1">
      <alignment horizontal="center"/>
    </xf>
    <xf numFmtId="165" fontId="34" fillId="14" borderId="11" xfId="4" applyNumberFormat="1" applyFont="1" applyFill="1" applyBorder="1"/>
    <xf numFmtId="165" fontId="34" fillId="14" borderId="11" xfId="4" applyNumberFormat="1" applyFont="1" applyFill="1" applyBorder="1" applyAlignment="1">
      <alignment horizontal="center"/>
    </xf>
    <xf numFmtId="0" fontId="13" fillId="2" borderId="11" xfId="0" applyFont="1" applyFill="1" applyBorder="1"/>
    <xf numFmtId="0" fontId="9" fillId="2" borderId="11" xfId="0" applyFont="1" applyFill="1" applyBorder="1" applyAlignment="1">
      <alignment horizontal="left" vertical="top" wrapText="1"/>
    </xf>
    <xf numFmtId="9" fontId="0" fillId="2" borderId="0" xfId="0" applyNumberFormat="1" applyFill="1"/>
    <xf numFmtId="9" fontId="3" fillId="2" borderId="0" xfId="0" applyNumberFormat="1" applyFont="1" applyFill="1"/>
    <xf numFmtId="0" fontId="17" fillId="11" borderId="22" xfId="0" applyFont="1" applyFill="1" applyBorder="1" applyAlignment="1">
      <alignment horizontal="left"/>
    </xf>
    <xf numFmtId="0" fontId="17" fillId="11" borderId="23" xfId="0" applyFont="1" applyFill="1" applyBorder="1" applyAlignment="1">
      <alignment horizontal="left"/>
    </xf>
    <xf numFmtId="0" fontId="18" fillId="5" borderId="19" xfId="0" applyFont="1" applyFill="1" applyBorder="1" applyAlignment="1">
      <alignment horizontal="left"/>
    </xf>
    <xf numFmtId="0" fontId="18" fillId="5" borderId="5" xfId="0" applyFont="1" applyFill="1" applyBorder="1" applyAlignment="1">
      <alignment horizontal="left"/>
    </xf>
    <xf numFmtId="0" fontId="14" fillId="2" borderId="11" xfId="1" applyFont="1" applyFill="1" applyBorder="1" applyAlignment="1">
      <alignment horizontal="left" vertical="top" wrapText="1"/>
    </xf>
    <xf numFmtId="0" fontId="14" fillId="2" borderId="15" xfId="1" applyFont="1" applyFill="1" applyBorder="1" applyAlignment="1">
      <alignment horizontal="left" vertical="top" wrapText="1"/>
    </xf>
    <xf numFmtId="0" fontId="13" fillId="4" borderId="13" xfId="1" applyFont="1" applyFill="1" applyBorder="1" applyAlignment="1">
      <alignment horizontal="left"/>
    </xf>
    <xf numFmtId="0" fontId="13" fillId="4" borderId="14" xfId="1" applyFont="1" applyFill="1" applyBorder="1" applyAlignment="1">
      <alignment horizontal="left"/>
    </xf>
    <xf numFmtId="0" fontId="25" fillId="2" borderId="11" xfId="1" applyFont="1" applyFill="1" applyBorder="1" applyAlignment="1">
      <alignment horizontal="left" vertical="top" wrapText="1"/>
    </xf>
    <xf numFmtId="0" fontId="14" fillId="0" borderId="28" xfId="1" applyFont="1" applyBorder="1" applyAlignment="1">
      <alignment horizontal="left" vertical="top" wrapText="1"/>
    </xf>
    <xf numFmtId="0" fontId="14" fillId="0" borderId="27" xfId="1" applyFont="1" applyBorder="1" applyAlignment="1">
      <alignment horizontal="left" vertical="top" wrapText="1"/>
    </xf>
    <xf numFmtId="0" fontId="14" fillId="0" borderId="29" xfId="1" applyFont="1" applyBorder="1" applyAlignment="1">
      <alignment horizontal="left" vertical="top" wrapText="1"/>
    </xf>
    <xf numFmtId="0" fontId="13" fillId="4" borderId="4" xfId="1" applyFont="1" applyFill="1" applyBorder="1" applyAlignment="1">
      <alignment horizontal="left" vertical="top" wrapText="1"/>
    </xf>
    <xf numFmtId="0" fontId="13" fillId="4" borderId="16" xfId="1" applyFont="1" applyFill="1" applyBorder="1" applyAlignment="1">
      <alignment horizontal="left" vertical="top" wrapText="1"/>
    </xf>
    <xf numFmtId="0" fontId="13" fillId="4" borderId="17" xfId="1" applyFont="1" applyFill="1" applyBorder="1" applyAlignment="1">
      <alignment horizontal="left" vertical="top" wrapText="1"/>
    </xf>
    <xf numFmtId="0" fontId="14" fillId="0" borderId="19" xfId="1" applyFont="1" applyBorder="1" applyAlignment="1">
      <alignment horizontal="left" vertical="top" wrapText="1"/>
    </xf>
    <xf numFmtId="0" fontId="14" fillId="0" borderId="16" xfId="1" applyFont="1" applyBorder="1" applyAlignment="1">
      <alignment horizontal="left" vertical="top" wrapText="1"/>
    </xf>
    <xf numFmtId="0" fontId="14" fillId="0" borderId="17" xfId="1" applyFont="1" applyBorder="1" applyAlignment="1">
      <alignment horizontal="left" vertical="top" wrapText="1"/>
    </xf>
    <xf numFmtId="0" fontId="14" fillId="0" borderId="19" xfId="7" applyFont="1" applyBorder="1" applyAlignment="1">
      <alignment horizontal="left" vertical="top" wrapText="1"/>
    </xf>
    <xf numFmtId="0" fontId="14" fillId="0" borderId="16" xfId="7" applyFont="1" applyBorder="1" applyAlignment="1">
      <alignment horizontal="left" vertical="top" wrapText="1"/>
    </xf>
    <xf numFmtId="0" fontId="14" fillId="0" borderId="17" xfId="7" applyFont="1" applyBorder="1" applyAlignment="1">
      <alignment horizontal="left" vertical="top" wrapText="1"/>
    </xf>
    <xf numFmtId="0" fontId="1" fillId="2" borderId="19"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0" xfId="0" applyFont="1" applyFill="1" applyAlignment="1">
      <alignment horizontal="left" vertical="top"/>
    </xf>
    <xf numFmtId="0" fontId="17" fillId="11" borderId="26" xfId="0" applyFont="1" applyFill="1" applyBorder="1" applyAlignment="1">
      <alignment horizontal="left"/>
    </xf>
    <xf numFmtId="0" fontId="3" fillId="7" borderId="8" xfId="0" applyFont="1" applyFill="1" applyBorder="1" applyAlignment="1">
      <alignment horizontal="center" vertical="top" wrapText="1"/>
    </xf>
    <xf numFmtId="0" fontId="3" fillId="7" borderId="9" xfId="0" applyFont="1" applyFill="1" applyBorder="1" applyAlignment="1">
      <alignment horizontal="center" vertical="top" wrapText="1"/>
    </xf>
    <xf numFmtId="0" fontId="30" fillId="0" borderId="19" xfId="4" quotePrefix="1" applyFont="1" applyBorder="1" applyAlignment="1">
      <alignment horizontal="right" wrapText="1"/>
    </xf>
    <xf numFmtId="0" fontId="30" fillId="0" borderId="16" xfId="4" quotePrefix="1" applyFont="1" applyBorder="1" applyAlignment="1">
      <alignment horizontal="right" wrapText="1"/>
    </xf>
    <xf numFmtId="0" fontId="30" fillId="0" borderId="5" xfId="4" quotePrefix="1" applyFont="1" applyBorder="1" applyAlignment="1">
      <alignment horizontal="right" wrapText="1"/>
    </xf>
    <xf numFmtId="0" fontId="16" fillId="2" borderId="1" xfId="0" applyFont="1" applyFill="1" applyBorder="1" applyAlignment="1">
      <alignment horizontal="left"/>
    </xf>
    <xf numFmtId="0" fontId="16" fillId="2" borderId="2" xfId="0" applyFont="1" applyFill="1" applyBorder="1" applyAlignment="1">
      <alignment horizontal="left"/>
    </xf>
    <xf numFmtId="0" fontId="16" fillId="2" borderId="3" xfId="0" applyFont="1" applyFill="1" applyBorder="1" applyAlignment="1">
      <alignment horizontal="left"/>
    </xf>
    <xf numFmtId="0" fontId="18" fillId="5" borderId="19" xfId="0" applyFont="1" applyFill="1" applyBorder="1" applyAlignment="1">
      <alignment horizontal="center" vertical="top"/>
    </xf>
    <xf numFmtId="0" fontId="18" fillId="5" borderId="16" xfId="0" applyFont="1" applyFill="1" applyBorder="1" applyAlignment="1">
      <alignment horizontal="center" vertical="top"/>
    </xf>
    <xf numFmtId="0" fontId="18" fillId="5" borderId="5" xfId="0" applyFont="1" applyFill="1" applyBorder="1" applyAlignment="1">
      <alignment horizontal="center" vertical="top"/>
    </xf>
    <xf numFmtId="0" fontId="18" fillId="5" borderId="19" xfId="0" applyFont="1" applyFill="1" applyBorder="1" applyAlignment="1">
      <alignment horizontal="left" vertical="top"/>
    </xf>
    <xf numFmtId="0" fontId="18" fillId="5" borderId="16" xfId="0" applyFont="1" applyFill="1" applyBorder="1" applyAlignment="1">
      <alignment horizontal="left" vertical="top"/>
    </xf>
    <xf numFmtId="0" fontId="28" fillId="2" borderId="32" xfId="4" applyFont="1" applyFill="1" applyBorder="1" applyAlignment="1">
      <alignment horizontal="left" vertical="top" wrapText="1"/>
    </xf>
    <xf numFmtId="0" fontId="29" fillId="12" borderId="11" xfId="4" applyFont="1" applyFill="1" applyBorder="1" applyAlignment="1">
      <alignment horizontal="center"/>
    </xf>
    <xf numFmtId="0" fontId="3" fillId="7" borderId="8" xfId="0" applyFont="1" applyFill="1" applyBorder="1" applyAlignment="1">
      <alignment horizontal="left" vertical="top" wrapText="1"/>
    </xf>
    <xf numFmtId="0" fontId="3" fillId="7" borderId="9" xfId="0" applyFont="1" applyFill="1" applyBorder="1" applyAlignment="1">
      <alignment horizontal="left" vertical="top" wrapText="1"/>
    </xf>
    <xf numFmtId="44" fontId="1" fillId="2" borderId="11" xfId="0" applyNumberFormat="1" applyFont="1" applyFill="1" applyBorder="1" applyAlignment="1">
      <alignment horizontal="center" vertical="center"/>
    </xf>
    <xf numFmtId="0" fontId="1" fillId="2" borderId="11" xfId="0" applyFont="1" applyFill="1" applyBorder="1" applyAlignment="1">
      <alignment horizontal="center" vertical="center"/>
    </xf>
    <xf numFmtId="0" fontId="1" fillId="7" borderId="11" xfId="0" applyFont="1" applyFill="1" applyBorder="1" applyAlignment="1">
      <alignment horizontal="center" vertical="center"/>
    </xf>
  </cellXfs>
  <cellStyles count="8">
    <cellStyle name="Procent 2" xfId="6" xr:uid="{D9049F30-6E12-8442-BBDC-6E8AB4BF39E4}"/>
    <cellStyle name="Standaard" xfId="0" builtinId="0"/>
    <cellStyle name="Standaard 2" xfId="1" xr:uid="{F9278E63-097F-F640-8768-6CC24D5FD6A3}"/>
    <cellStyle name="Standaard 2 2" xfId="3" xr:uid="{EB6E3D83-D4BD-C845-AAE8-3C6D66E0A2C3}"/>
    <cellStyle name="Standaard 2 3" xfId="7" xr:uid="{C6E56256-36AB-AC4F-B957-9D6D76E78CD6}"/>
    <cellStyle name="Standaard 3" xfId="2" xr:uid="{4C4900F0-A653-C241-815B-8962487ECC78}"/>
    <cellStyle name="Standaard 4" xfId="4" xr:uid="{63BD8C64-F7C4-8F4F-829D-76C5318E1D9A}"/>
    <cellStyle name="Valuta 2" xfId="5" xr:uid="{FA7F9272-614F-4544-934F-3394FC1957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107461</xdr:colOff>
      <xdr:row>1</xdr:row>
      <xdr:rowOff>117230</xdr:rowOff>
    </xdr:from>
    <xdr:to>
      <xdr:col>2</xdr:col>
      <xdr:colOff>5089770</xdr:colOff>
      <xdr:row>1</xdr:row>
      <xdr:rowOff>468716</xdr:rowOff>
    </xdr:to>
    <xdr:pic>
      <xdr:nvPicPr>
        <xdr:cNvPr id="2" name="Afbeelding 1">
          <a:extLst>
            <a:ext uri="{FF2B5EF4-FFF2-40B4-BE49-F238E27FC236}">
              <a16:creationId xmlns:a16="http://schemas.microsoft.com/office/drawing/2014/main" id="{AD8ED621-B9B0-235F-2BE5-70616FEDF179}"/>
            </a:ext>
          </a:extLst>
        </xdr:cNvPr>
        <xdr:cNvPicPr>
          <a:picLocks noChangeAspect="1"/>
        </xdr:cNvPicPr>
      </xdr:nvPicPr>
      <xdr:blipFill>
        <a:blip xmlns:r="http://schemas.openxmlformats.org/officeDocument/2006/relationships" r:embed="rId1"/>
        <a:stretch>
          <a:fillRect/>
        </a:stretch>
      </xdr:blipFill>
      <xdr:spPr>
        <a:xfrm>
          <a:off x="2784230" y="322384"/>
          <a:ext cx="4982309" cy="3514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4249615</xdr:colOff>
      <xdr:row>1</xdr:row>
      <xdr:rowOff>117230</xdr:rowOff>
    </xdr:from>
    <xdr:to>
      <xdr:col>5</xdr:col>
      <xdr:colOff>478693</xdr:colOff>
      <xdr:row>2</xdr:row>
      <xdr:rowOff>77947</xdr:rowOff>
    </xdr:to>
    <xdr:pic>
      <xdr:nvPicPr>
        <xdr:cNvPr id="2" name="Afbeelding 1">
          <a:extLst>
            <a:ext uri="{FF2B5EF4-FFF2-40B4-BE49-F238E27FC236}">
              <a16:creationId xmlns:a16="http://schemas.microsoft.com/office/drawing/2014/main" id="{8D3320B4-010F-9640-9D45-1BA5783346F7}"/>
            </a:ext>
          </a:extLst>
        </xdr:cNvPr>
        <xdr:cNvPicPr>
          <a:picLocks noChangeAspect="1"/>
        </xdr:cNvPicPr>
      </xdr:nvPicPr>
      <xdr:blipFill>
        <a:blip xmlns:r="http://schemas.openxmlformats.org/officeDocument/2006/relationships" r:embed="rId1"/>
        <a:stretch>
          <a:fillRect/>
        </a:stretch>
      </xdr:blipFill>
      <xdr:spPr>
        <a:xfrm>
          <a:off x="4806461" y="322384"/>
          <a:ext cx="4982309" cy="3514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3829538</xdr:colOff>
      <xdr:row>1</xdr:row>
      <xdr:rowOff>107461</xdr:rowOff>
    </xdr:from>
    <xdr:to>
      <xdr:col>2</xdr:col>
      <xdr:colOff>1270291</xdr:colOff>
      <xdr:row>1</xdr:row>
      <xdr:rowOff>462082</xdr:rowOff>
    </xdr:to>
    <xdr:pic>
      <xdr:nvPicPr>
        <xdr:cNvPr id="3" name="Afbeelding 2">
          <a:extLst>
            <a:ext uri="{FF2B5EF4-FFF2-40B4-BE49-F238E27FC236}">
              <a16:creationId xmlns:a16="http://schemas.microsoft.com/office/drawing/2014/main" id="{64F58558-2CBC-CB40-80A6-671A9B8CD9BB}"/>
            </a:ext>
          </a:extLst>
        </xdr:cNvPr>
        <xdr:cNvPicPr>
          <a:picLocks noChangeAspect="1"/>
        </xdr:cNvPicPr>
      </xdr:nvPicPr>
      <xdr:blipFill>
        <a:blip xmlns:r="http://schemas.openxmlformats.org/officeDocument/2006/relationships" r:embed="rId1"/>
        <a:stretch>
          <a:fillRect/>
        </a:stretch>
      </xdr:blipFill>
      <xdr:spPr>
        <a:xfrm>
          <a:off x="4122615" y="322384"/>
          <a:ext cx="4983250" cy="3546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5179785</xdr:colOff>
      <xdr:row>1</xdr:row>
      <xdr:rowOff>353786</xdr:rowOff>
    </xdr:from>
    <xdr:to>
      <xdr:col>4</xdr:col>
      <xdr:colOff>1265267</xdr:colOff>
      <xdr:row>3</xdr:row>
      <xdr:rowOff>153235</xdr:rowOff>
    </xdr:to>
    <xdr:pic>
      <xdr:nvPicPr>
        <xdr:cNvPr id="4" name="Afbeelding 3">
          <a:extLst>
            <a:ext uri="{FF2B5EF4-FFF2-40B4-BE49-F238E27FC236}">
              <a16:creationId xmlns:a16="http://schemas.microsoft.com/office/drawing/2014/main" id="{9DB1F7AD-5233-E744-ADAE-8F938421E7E6}"/>
            </a:ext>
          </a:extLst>
        </xdr:cNvPr>
        <xdr:cNvPicPr>
          <a:picLocks noChangeAspect="1"/>
        </xdr:cNvPicPr>
      </xdr:nvPicPr>
      <xdr:blipFill>
        <a:blip xmlns:r="http://schemas.openxmlformats.org/officeDocument/2006/relationships" r:embed="rId1"/>
        <a:stretch>
          <a:fillRect/>
        </a:stretch>
      </xdr:blipFill>
      <xdr:spPr>
        <a:xfrm>
          <a:off x="5470071" y="571500"/>
          <a:ext cx="4984553" cy="3546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494812</xdr:colOff>
      <xdr:row>1</xdr:row>
      <xdr:rowOff>217714</xdr:rowOff>
    </xdr:from>
    <xdr:to>
      <xdr:col>11</xdr:col>
      <xdr:colOff>294614</xdr:colOff>
      <xdr:row>3</xdr:row>
      <xdr:rowOff>193289</xdr:rowOff>
    </xdr:to>
    <xdr:pic>
      <xdr:nvPicPr>
        <xdr:cNvPr id="2" name="Afbeelding 1">
          <a:extLst>
            <a:ext uri="{FF2B5EF4-FFF2-40B4-BE49-F238E27FC236}">
              <a16:creationId xmlns:a16="http://schemas.microsoft.com/office/drawing/2014/main" id="{986BFDA0-8647-ED47-8643-A82DFE0082C6}"/>
            </a:ext>
          </a:extLst>
        </xdr:cNvPr>
        <xdr:cNvPicPr>
          <a:picLocks noChangeAspect="1"/>
        </xdr:cNvPicPr>
      </xdr:nvPicPr>
      <xdr:blipFill>
        <a:blip xmlns:r="http://schemas.openxmlformats.org/officeDocument/2006/relationships" r:embed="rId1"/>
        <a:stretch>
          <a:fillRect/>
        </a:stretch>
      </xdr:blipFill>
      <xdr:spPr>
        <a:xfrm>
          <a:off x="10938294" y="421821"/>
          <a:ext cx="4970516" cy="4858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3829538</xdr:colOff>
      <xdr:row>1</xdr:row>
      <xdr:rowOff>107461</xdr:rowOff>
    </xdr:from>
    <xdr:to>
      <xdr:col>2</xdr:col>
      <xdr:colOff>1464733</xdr:colOff>
      <xdr:row>1</xdr:row>
      <xdr:rowOff>384960</xdr:rowOff>
    </xdr:to>
    <xdr:pic>
      <xdr:nvPicPr>
        <xdr:cNvPr id="2" name="Afbeelding 1">
          <a:extLst>
            <a:ext uri="{FF2B5EF4-FFF2-40B4-BE49-F238E27FC236}">
              <a16:creationId xmlns:a16="http://schemas.microsoft.com/office/drawing/2014/main" id="{2A15188E-CF26-1949-AB5A-15D172E8E07C}"/>
            </a:ext>
          </a:extLst>
        </xdr:cNvPr>
        <xdr:cNvPicPr>
          <a:picLocks noChangeAspect="1"/>
        </xdr:cNvPicPr>
      </xdr:nvPicPr>
      <xdr:blipFill>
        <a:blip xmlns:r="http://schemas.openxmlformats.org/officeDocument/2006/relationships" r:embed="rId1"/>
        <a:stretch>
          <a:fillRect/>
        </a:stretch>
      </xdr:blipFill>
      <xdr:spPr>
        <a:xfrm>
          <a:off x="4125871" y="327594"/>
          <a:ext cx="3900529" cy="2774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3985847</xdr:colOff>
      <xdr:row>1</xdr:row>
      <xdr:rowOff>78153</xdr:rowOff>
    </xdr:from>
    <xdr:to>
      <xdr:col>3</xdr:col>
      <xdr:colOff>1300251</xdr:colOff>
      <xdr:row>1</xdr:row>
      <xdr:rowOff>432774</xdr:rowOff>
    </xdr:to>
    <xdr:pic>
      <xdr:nvPicPr>
        <xdr:cNvPr id="3" name="Afbeelding 2">
          <a:extLst>
            <a:ext uri="{FF2B5EF4-FFF2-40B4-BE49-F238E27FC236}">
              <a16:creationId xmlns:a16="http://schemas.microsoft.com/office/drawing/2014/main" id="{1E0FAB84-942E-614D-A2A6-1E71617608F7}"/>
            </a:ext>
          </a:extLst>
        </xdr:cNvPr>
        <xdr:cNvPicPr>
          <a:picLocks noChangeAspect="1"/>
        </xdr:cNvPicPr>
      </xdr:nvPicPr>
      <xdr:blipFill>
        <a:blip xmlns:r="http://schemas.openxmlformats.org/officeDocument/2006/relationships" r:embed="rId1"/>
        <a:stretch>
          <a:fillRect/>
        </a:stretch>
      </xdr:blipFill>
      <xdr:spPr>
        <a:xfrm>
          <a:off x="4278924" y="293076"/>
          <a:ext cx="4983250" cy="354621"/>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DF513-ABA3-8F4F-B8CA-3AE3146CBB9F}">
  <sheetPr>
    <pageSetUpPr fitToPage="1"/>
  </sheetPr>
  <dimension ref="B1:C16"/>
  <sheetViews>
    <sheetView tabSelected="1" zoomScale="130" zoomScaleNormal="130" workbookViewId="0">
      <selection activeCell="B6" sqref="B6"/>
    </sheetView>
  </sheetViews>
  <sheetFormatPr baseColWidth="10" defaultColWidth="9.1640625" defaultRowHeight="15" x14ac:dyDescent="0.2"/>
  <cols>
    <col min="1" max="1" width="3.5" style="2" customWidth="1"/>
    <col min="2" max="2" width="31.6640625" style="2" customWidth="1"/>
    <col min="3" max="3" width="68.5" style="2" customWidth="1"/>
    <col min="4" max="16384" width="9.1640625" style="2"/>
  </cols>
  <sheetData>
    <row r="1" spans="2:3" ht="16" thickBot="1" x14ac:dyDescent="0.25"/>
    <row r="2" spans="2:3" ht="55" customHeight="1" x14ac:dyDescent="0.2">
      <c r="B2" s="3" t="s">
        <v>0</v>
      </c>
      <c r="C2" s="46"/>
    </row>
    <row r="3" spans="2:3" ht="27" customHeight="1" x14ac:dyDescent="0.2">
      <c r="B3" s="4" t="s">
        <v>1</v>
      </c>
      <c r="C3" s="47"/>
    </row>
    <row r="4" spans="2:3" ht="23" customHeight="1" x14ac:dyDescent="0.2">
      <c r="B4" s="4" t="s">
        <v>2</v>
      </c>
      <c r="C4" s="47"/>
    </row>
    <row r="5" spans="2:3" ht="24" customHeight="1" x14ac:dyDescent="0.2">
      <c r="B5" s="4" t="s">
        <v>213</v>
      </c>
      <c r="C5" s="47"/>
    </row>
    <row r="6" spans="2:3" ht="24" customHeight="1" x14ac:dyDescent="0.2">
      <c r="B6" s="62" t="s">
        <v>3</v>
      </c>
      <c r="C6" s="61"/>
    </row>
    <row r="7" spans="2:3" ht="35" customHeight="1" thickBot="1" x14ac:dyDescent="0.25">
      <c r="B7" s="5" t="s">
        <v>4</v>
      </c>
      <c r="C7" s="48" t="s">
        <v>5</v>
      </c>
    </row>
    <row r="13" spans="2:3" ht="30.75" customHeight="1" x14ac:dyDescent="0.2"/>
    <row r="14" spans="2:3" ht="30" customHeight="1" x14ac:dyDescent="0.2"/>
    <row r="15" spans="2:3" ht="31.5" customHeight="1" x14ac:dyDescent="0.2"/>
    <row r="16" spans="2:3" ht="27" customHeight="1" x14ac:dyDescent="0.2"/>
  </sheetData>
  <sheetProtection selectLockedCells="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8A85F-9EB3-144D-8FF0-B30D813BCBB1}">
  <sheetPr>
    <pageSetUpPr fitToPage="1"/>
  </sheetPr>
  <dimension ref="B1:F40"/>
  <sheetViews>
    <sheetView topLeftCell="A10" zoomScale="160" zoomScaleNormal="160" workbookViewId="0">
      <selection activeCell="C21" sqref="C21:F21"/>
    </sheetView>
  </sheetViews>
  <sheetFormatPr baseColWidth="10" defaultColWidth="9.1640625" defaultRowHeight="15" x14ac:dyDescent="0.2"/>
  <cols>
    <col min="1" max="1" width="2.6640625" style="6" customWidth="1"/>
    <col min="2" max="2" width="4.6640625" style="6" customWidth="1"/>
    <col min="3" max="3" width="82.6640625" style="6" customWidth="1"/>
    <col min="4" max="4" width="23" style="6" customWidth="1"/>
    <col min="5" max="6" width="9.1640625" style="6"/>
    <col min="7" max="7" width="69.6640625" style="6" customWidth="1"/>
    <col min="8" max="16384" width="9.1640625" style="6"/>
  </cols>
  <sheetData>
    <row r="1" spans="2:6" ht="16" thickBot="1" x14ac:dyDescent="0.25"/>
    <row r="2" spans="2:6" ht="31" customHeight="1" x14ac:dyDescent="0.2">
      <c r="B2" s="51" t="s">
        <v>6</v>
      </c>
      <c r="C2" s="7"/>
      <c r="D2" s="7"/>
      <c r="E2" s="7"/>
      <c r="F2" s="8"/>
    </row>
    <row r="3" spans="2:6" ht="39" customHeight="1" x14ac:dyDescent="0.2">
      <c r="B3" s="52" t="str">
        <f>Voorblad!B3</f>
        <v>Openbare Europese aanbesteding "Levering technische materialen en gereedschappen” VRGZ</v>
      </c>
      <c r="C3" s="49"/>
      <c r="D3" s="50"/>
      <c r="E3" s="50"/>
      <c r="F3" s="53"/>
    </row>
    <row r="4" spans="2:6" x14ac:dyDescent="0.2">
      <c r="B4" s="9" t="s">
        <v>7</v>
      </c>
      <c r="C4" s="122" t="s">
        <v>8</v>
      </c>
      <c r="D4" s="122"/>
      <c r="E4" s="122"/>
      <c r="F4" s="123"/>
    </row>
    <row r="5" spans="2:6" ht="28.5" customHeight="1" x14ac:dyDescent="0.2">
      <c r="B5" s="10">
        <v>1</v>
      </c>
      <c r="C5" s="120" t="s">
        <v>9</v>
      </c>
      <c r="D5" s="120"/>
      <c r="E5" s="120"/>
      <c r="F5" s="121"/>
    </row>
    <row r="6" spans="2:6" x14ac:dyDescent="0.2">
      <c r="B6" s="10">
        <v>2</v>
      </c>
      <c r="C6" s="120" t="s">
        <v>10</v>
      </c>
      <c r="D6" s="120"/>
      <c r="E6" s="120"/>
      <c r="F6" s="121"/>
    </row>
    <row r="7" spans="2:6" ht="26" customHeight="1" x14ac:dyDescent="0.2">
      <c r="B7" s="10">
        <v>3</v>
      </c>
      <c r="C7" s="120" t="s">
        <v>11</v>
      </c>
      <c r="D7" s="120"/>
      <c r="E7" s="120"/>
      <c r="F7" s="121"/>
    </row>
    <row r="8" spans="2:6" ht="86" customHeight="1" x14ac:dyDescent="0.2">
      <c r="B8" s="10">
        <v>4</v>
      </c>
      <c r="C8" s="124" t="s">
        <v>12</v>
      </c>
      <c r="D8" s="120"/>
      <c r="E8" s="120"/>
      <c r="F8" s="121"/>
    </row>
    <row r="9" spans="2:6" x14ac:dyDescent="0.2">
      <c r="B9" s="10">
        <v>5</v>
      </c>
      <c r="C9" s="120" t="s">
        <v>13</v>
      </c>
      <c r="D9" s="120"/>
      <c r="E9" s="120"/>
      <c r="F9" s="121"/>
    </row>
    <row r="10" spans="2:6" ht="27" customHeight="1" x14ac:dyDescent="0.2">
      <c r="B10" s="10">
        <v>6</v>
      </c>
      <c r="C10" s="120" t="s">
        <v>14</v>
      </c>
      <c r="D10" s="120"/>
      <c r="E10" s="120"/>
      <c r="F10" s="121"/>
    </row>
    <row r="11" spans="2:6" x14ac:dyDescent="0.2">
      <c r="B11" s="10">
        <v>7</v>
      </c>
      <c r="C11" s="120" t="s">
        <v>15</v>
      </c>
      <c r="D11" s="120"/>
      <c r="E11" s="120"/>
      <c r="F11" s="121"/>
    </row>
    <row r="12" spans="2:6" x14ac:dyDescent="0.2">
      <c r="B12" s="10">
        <v>8</v>
      </c>
      <c r="C12" s="120" t="s">
        <v>16</v>
      </c>
      <c r="D12" s="120"/>
      <c r="E12" s="120"/>
      <c r="F12" s="121"/>
    </row>
    <row r="13" spans="2:6" ht="25" customHeight="1" x14ac:dyDescent="0.2">
      <c r="B13" s="10">
        <v>9</v>
      </c>
      <c r="C13" s="120" t="s">
        <v>17</v>
      </c>
      <c r="D13" s="120"/>
      <c r="E13" s="120"/>
      <c r="F13" s="121"/>
    </row>
    <row r="14" spans="2:6" ht="24" customHeight="1" x14ac:dyDescent="0.2">
      <c r="B14" s="10">
        <v>10</v>
      </c>
      <c r="C14" s="120" t="s">
        <v>18</v>
      </c>
      <c r="D14" s="120"/>
      <c r="E14" s="120"/>
      <c r="F14" s="121"/>
    </row>
    <row r="15" spans="2:6" x14ac:dyDescent="0.2">
      <c r="B15" s="10">
        <v>11</v>
      </c>
      <c r="C15" s="120" t="s">
        <v>19</v>
      </c>
      <c r="D15" s="120"/>
      <c r="E15" s="120"/>
      <c r="F15" s="121"/>
    </row>
    <row r="16" spans="2:6" x14ac:dyDescent="0.2">
      <c r="B16" s="128" t="s">
        <v>20</v>
      </c>
      <c r="C16" s="129"/>
      <c r="D16" s="129"/>
      <c r="E16" s="129"/>
      <c r="F16" s="130"/>
    </row>
    <row r="17" spans="2:6" x14ac:dyDescent="0.2">
      <c r="B17" s="10">
        <v>12</v>
      </c>
      <c r="C17" s="120" t="s">
        <v>21</v>
      </c>
      <c r="D17" s="120"/>
      <c r="E17" s="120"/>
      <c r="F17" s="121"/>
    </row>
    <row r="18" spans="2:6" x14ac:dyDescent="0.2">
      <c r="B18" s="10">
        <v>13</v>
      </c>
      <c r="C18" s="120" t="s">
        <v>22</v>
      </c>
      <c r="D18" s="120"/>
      <c r="E18" s="120"/>
      <c r="F18" s="121"/>
    </row>
    <row r="19" spans="2:6" ht="15" customHeight="1" x14ac:dyDescent="0.2">
      <c r="B19" s="11">
        <v>14</v>
      </c>
      <c r="C19" s="131" t="s">
        <v>23</v>
      </c>
      <c r="D19" s="132"/>
      <c r="E19" s="132"/>
      <c r="F19" s="133"/>
    </row>
    <row r="20" spans="2:6" ht="15" customHeight="1" x14ac:dyDescent="0.2">
      <c r="B20" s="10">
        <v>15</v>
      </c>
      <c r="C20" s="131" t="s">
        <v>24</v>
      </c>
      <c r="D20" s="132"/>
      <c r="E20" s="132"/>
      <c r="F20" s="133"/>
    </row>
    <row r="21" spans="2:6" ht="82" customHeight="1" x14ac:dyDescent="0.2">
      <c r="B21" s="10">
        <v>16</v>
      </c>
      <c r="C21" s="131" t="s">
        <v>218</v>
      </c>
      <c r="D21" s="132"/>
      <c r="E21" s="132"/>
      <c r="F21" s="133"/>
    </row>
    <row r="22" spans="2:6" s="92" customFormat="1" ht="25" customHeight="1" x14ac:dyDescent="0.2">
      <c r="B22" s="11">
        <v>17</v>
      </c>
      <c r="C22" s="134" t="s">
        <v>217</v>
      </c>
      <c r="D22" s="135"/>
      <c r="E22" s="135"/>
      <c r="F22" s="136"/>
    </row>
    <row r="23" spans="2:6" ht="19" customHeight="1" thickBot="1" x14ac:dyDescent="0.25">
      <c r="B23" s="12">
        <v>18</v>
      </c>
      <c r="C23" s="125" t="s">
        <v>25</v>
      </c>
      <c r="D23" s="126"/>
      <c r="E23" s="126"/>
      <c r="F23" s="127"/>
    </row>
    <row r="25" spans="2:6" x14ac:dyDescent="0.2">
      <c r="B25" s="13"/>
      <c r="C25" s="13"/>
      <c r="D25" s="13"/>
      <c r="E25" s="13"/>
      <c r="F25" s="13"/>
    </row>
    <row r="26" spans="2:6" x14ac:dyDescent="0.2">
      <c r="B26" s="13"/>
      <c r="C26" s="13"/>
      <c r="D26" s="13"/>
      <c r="E26" s="13"/>
      <c r="F26" s="13"/>
    </row>
    <row r="27" spans="2:6" x14ac:dyDescent="0.2">
      <c r="B27" s="13"/>
      <c r="C27" s="13"/>
      <c r="D27" s="13"/>
      <c r="E27" s="13"/>
      <c r="F27" s="13"/>
    </row>
    <row r="28" spans="2:6" x14ac:dyDescent="0.2">
      <c r="B28" s="13"/>
      <c r="C28" s="13"/>
      <c r="D28" s="13"/>
      <c r="E28" s="13"/>
      <c r="F28" s="13"/>
    </row>
    <row r="29" spans="2:6" x14ac:dyDescent="0.2">
      <c r="B29" s="13"/>
      <c r="C29" s="13"/>
      <c r="D29" s="13"/>
      <c r="E29" s="13"/>
      <c r="F29" s="13"/>
    </row>
    <row r="30" spans="2:6" x14ac:dyDescent="0.2">
      <c r="B30" s="13"/>
      <c r="C30" s="13"/>
      <c r="D30" s="13"/>
      <c r="E30" s="13"/>
      <c r="F30" s="13"/>
    </row>
    <row r="31" spans="2:6" x14ac:dyDescent="0.2">
      <c r="B31" s="13"/>
      <c r="C31" s="13"/>
      <c r="D31" s="13"/>
      <c r="E31" s="13"/>
      <c r="F31" s="13"/>
    </row>
    <row r="32" spans="2:6" x14ac:dyDescent="0.2">
      <c r="B32" s="13"/>
      <c r="C32" s="13"/>
      <c r="D32" s="13"/>
      <c r="E32" s="13"/>
      <c r="F32" s="13"/>
    </row>
    <row r="33" spans="2:6" x14ac:dyDescent="0.2">
      <c r="B33" s="13"/>
      <c r="C33" s="13"/>
      <c r="D33" s="13"/>
      <c r="E33" s="13"/>
      <c r="F33" s="13"/>
    </row>
    <row r="34" spans="2:6" x14ac:dyDescent="0.2">
      <c r="B34" s="13"/>
      <c r="C34" s="13"/>
      <c r="D34" s="13"/>
      <c r="E34" s="13"/>
      <c r="F34" s="13"/>
    </row>
    <row r="35" spans="2:6" x14ac:dyDescent="0.2">
      <c r="B35" s="14"/>
      <c r="C35" s="15"/>
      <c r="D35" s="15"/>
      <c r="E35" s="15"/>
      <c r="F35" s="15"/>
    </row>
    <row r="36" spans="2:6" x14ac:dyDescent="0.2">
      <c r="B36" s="14"/>
      <c r="C36" s="15"/>
      <c r="D36" s="15"/>
      <c r="E36" s="15"/>
      <c r="F36" s="15"/>
    </row>
    <row r="37" spans="2:6" x14ac:dyDescent="0.2">
      <c r="B37" s="15"/>
      <c r="C37" s="15"/>
      <c r="D37" s="15"/>
      <c r="E37" s="15"/>
      <c r="F37" s="15"/>
    </row>
    <row r="38" spans="2:6" x14ac:dyDescent="0.2">
      <c r="B38" s="15"/>
      <c r="C38" s="15"/>
      <c r="D38" s="15"/>
      <c r="E38" s="15"/>
      <c r="F38" s="15"/>
    </row>
    <row r="39" spans="2:6" x14ac:dyDescent="0.2">
      <c r="B39" s="15"/>
      <c r="C39" s="15"/>
      <c r="D39" s="15"/>
      <c r="E39" s="15"/>
      <c r="F39" s="15"/>
    </row>
    <row r="40" spans="2:6" x14ac:dyDescent="0.2">
      <c r="B40" s="15"/>
      <c r="C40" s="15"/>
      <c r="D40" s="15"/>
      <c r="E40" s="15"/>
      <c r="F40" s="15"/>
    </row>
  </sheetData>
  <sheetProtection selectLockedCells="1"/>
  <mergeCells count="20">
    <mergeCell ref="C23:F23"/>
    <mergeCell ref="B16:F16"/>
    <mergeCell ref="C17:F17"/>
    <mergeCell ref="C18:F18"/>
    <mergeCell ref="C19:F19"/>
    <mergeCell ref="C20:F20"/>
    <mergeCell ref="C21:F21"/>
    <mergeCell ref="C22:F22"/>
    <mergeCell ref="C15:F15"/>
    <mergeCell ref="C4:F4"/>
    <mergeCell ref="C5:F5"/>
    <mergeCell ref="C6:F6"/>
    <mergeCell ref="C7:F7"/>
    <mergeCell ref="C8:F8"/>
    <mergeCell ref="C9:F9"/>
    <mergeCell ref="C10:F10"/>
    <mergeCell ref="C11:F11"/>
    <mergeCell ref="C12:F12"/>
    <mergeCell ref="C13:F13"/>
    <mergeCell ref="C14:F14"/>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938D-D5A9-1142-9B25-3EF44A7A9BE3}">
  <dimension ref="B1:F119"/>
  <sheetViews>
    <sheetView topLeftCell="A9" zoomScale="120" zoomScaleNormal="120" workbookViewId="0">
      <selection activeCell="B10" sqref="B10"/>
    </sheetView>
  </sheetViews>
  <sheetFormatPr baseColWidth="10" defaultColWidth="10.83203125" defaultRowHeight="16" x14ac:dyDescent="0.2"/>
  <cols>
    <col min="1" max="1" width="3.83203125" style="1" customWidth="1"/>
    <col min="2" max="2" width="99" style="1" customWidth="1"/>
    <col min="3" max="3" width="22.5" style="1" customWidth="1"/>
    <col min="4" max="4" width="4.33203125" style="1" customWidth="1"/>
    <col min="5" max="5" width="81.6640625" style="1" customWidth="1"/>
    <col min="6" max="16384" width="10.83203125" style="1"/>
  </cols>
  <sheetData>
    <row r="1" spans="2:6" ht="17" thickBot="1" x14ac:dyDescent="0.25"/>
    <row r="2" spans="2:6" ht="39" customHeight="1" x14ac:dyDescent="0.2">
      <c r="B2" s="58" t="s">
        <v>26</v>
      </c>
      <c r="C2" s="21"/>
    </row>
    <row r="3" spans="2:6" x14ac:dyDescent="0.2">
      <c r="B3" s="22" t="str">
        <f>Voorblad!B3</f>
        <v>Openbare Europese aanbesteding "Levering technische materialen en gereedschappen” VRGZ</v>
      </c>
      <c r="C3" s="23"/>
    </row>
    <row r="4" spans="2:6" x14ac:dyDescent="0.2">
      <c r="B4" s="22" t="str">
        <f>Voorblad!B4</f>
        <v>TenderNed kenmerk: TN577273</v>
      </c>
      <c r="C4" s="23"/>
    </row>
    <row r="5" spans="2:6" ht="17" thickBot="1" x14ac:dyDescent="0.25">
      <c r="B5" s="24" t="str">
        <f>Voorblad!B5</f>
        <v>Datum: 15-07-2026/ Versie: 1.0</v>
      </c>
      <c r="C5" s="25"/>
    </row>
    <row r="6" spans="2:6" ht="17" thickBot="1" x14ac:dyDescent="0.25">
      <c r="B6" s="116" t="str">
        <f>Voorblad!B6</f>
        <v>Perceel 1 Installatiemateriaal</v>
      </c>
      <c r="C6" s="117"/>
    </row>
    <row r="7" spans="2:6" ht="18" thickBot="1" x14ac:dyDescent="0.25">
      <c r="B7" s="26" t="s">
        <v>27</v>
      </c>
      <c r="C7" s="27" t="str">
        <f>Voorblad!C7</f>
        <v>Invullen op 'voorblad'</v>
      </c>
    </row>
    <row r="8" spans="2:6" ht="10" customHeight="1" x14ac:dyDescent="0.2"/>
    <row r="9" spans="2:6" x14ac:dyDescent="0.2">
      <c r="B9" s="16" t="s">
        <v>28</v>
      </c>
      <c r="C9" s="16" t="s">
        <v>29</v>
      </c>
      <c r="D9" s="43"/>
      <c r="E9" s="43"/>
      <c r="F9" s="43"/>
    </row>
    <row r="10" spans="2:6" ht="154" customHeight="1" x14ac:dyDescent="0.2">
      <c r="B10" s="42" t="s">
        <v>30</v>
      </c>
      <c r="C10" s="19">
        <v>1</v>
      </c>
      <c r="D10" s="43"/>
      <c r="E10" s="77"/>
      <c r="F10" s="43"/>
    </row>
    <row r="11" spans="2:6" x14ac:dyDescent="0.2">
      <c r="B11" s="17" t="s">
        <v>31</v>
      </c>
      <c r="C11" s="18">
        <f>C10</f>
        <v>1</v>
      </c>
      <c r="D11" s="43"/>
      <c r="E11" s="43"/>
      <c r="F11" s="43"/>
    </row>
    <row r="12" spans="2:6" ht="10" customHeight="1" x14ac:dyDescent="0.2">
      <c r="B12" s="43"/>
      <c r="C12" s="43"/>
      <c r="D12" s="43"/>
      <c r="E12" s="43"/>
      <c r="F12" s="43"/>
    </row>
    <row r="13" spans="2:6" x14ac:dyDescent="0.2">
      <c r="B13" s="16" t="s">
        <v>32</v>
      </c>
      <c r="C13" s="16" t="s">
        <v>29</v>
      </c>
      <c r="D13" s="43"/>
      <c r="E13" s="43"/>
      <c r="F13" s="43"/>
    </row>
    <row r="14" spans="2:6" ht="16" customHeight="1" x14ac:dyDescent="0.2">
      <c r="B14" s="42" t="s">
        <v>33</v>
      </c>
      <c r="C14" s="19">
        <v>1</v>
      </c>
      <c r="D14" s="43"/>
      <c r="E14" s="44"/>
      <c r="F14" s="43"/>
    </row>
    <row r="15" spans="2:6" x14ac:dyDescent="0.2">
      <c r="B15" s="42" t="s">
        <v>34</v>
      </c>
      <c r="C15" s="19">
        <v>1</v>
      </c>
      <c r="D15" s="43"/>
      <c r="E15" s="43"/>
      <c r="F15" s="43"/>
    </row>
    <row r="16" spans="2:6" x14ac:dyDescent="0.2">
      <c r="B16" s="17" t="s">
        <v>35</v>
      </c>
      <c r="C16" s="18">
        <f>SUM(C14:C15)</f>
        <v>2</v>
      </c>
      <c r="D16" s="43"/>
      <c r="E16" s="43"/>
      <c r="F16" s="43"/>
    </row>
    <row r="17" spans="2:6" ht="10" customHeight="1" thickBot="1" x14ac:dyDescent="0.25">
      <c r="B17" s="43"/>
      <c r="C17" s="43"/>
      <c r="D17" s="43"/>
      <c r="E17" s="43"/>
      <c r="F17" s="43"/>
    </row>
    <row r="18" spans="2:6" ht="18" thickBot="1" x14ac:dyDescent="0.25">
      <c r="B18" s="30" t="s">
        <v>36</v>
      </c>
      <c r="C18" s="20">
        <f>C11+C16</f>
        <v>3</v>
      </c>
      <c r="D18" s="43"/>
      <c r="F18" s="43"/>
    </row>
    <row r="19" spans="2:6" x14ac:dyDescent="0.2">
      <c r="B19" s="43"/>
      <c r="C19" s="43"/>
      <c r="D19" s="43"/>
      <c r="F19" s="43"/>
    </row>
    <row r="20" spans="2:6" ht="17" x14ac:dyDescent="0.2">
      <c r="B20" s="43"/>
      <c r="C20" s="37">
        <v>2000</v>
      </c>
      <c r="D20" s="43"/>
      <c r="E20" s="43"/>
      <c r="F20" s="43"/>
    </row>
    <row r="21" spans="2:6" ht="32" customHeight="1" x14ac:dyDescent="0.2">
      <c r="B21" s="43"/>
      <c r="C21" s="38" t="s">
        <v>37</v>
      </c>
      <c r="D21" s="43"/>
      <c r="E21" s="43"/>
      <c r="F21" s="43"/>
    </row>
    <row r="22" spans="2:6" x14ac:dyDescent="0.2">
      <c r="B22" s="43"/>
      <c r="C22" s="43"/>
      <c r="D22" s="43"/>
      <c r="E22" s="43"/>
      <c r="F22" s="43"/>
    </row>
    <row r="23" spans="2:6" x14ac:dyDescent="0.2">
      <c r="B23" s="43"/>
      <c r="C23" s="43"/>
      <c r="D23" s="43"/>
      <c r="E23" s="43"/>
      <c r="F23" s="43"/>
    </row>
    <row r="24" spans="2:6" x14ac:dyDescent="0.2">
      <c r="B24" s="43"/>
      <c r="C24" s="43"/>
      <c r="D24" s="43"/>
      <c r="E24" s="43"/>
      <c r="F24" s="43"/>
    </row>
    <row r="25" spans="2:6" x14ac:dyDescent="0.2">
      <c r="B25" s="43"/>
      <c r="C25" s="43"/>
      <c r="D25" s="43"/>
      <c r="E25" s="43"/>
      <c r="F25" s="43"/>
    </row>
    <row r="26" spans="2:6" x14ac:dyDescent="0.2">
      <c r="B26" s="43"/>
      <c r="C26" s="43"/>
      <c r="D26" s="43"/>
      <c r="E26" s="43"/>
      <c r="F26" s="43"/>
    </row>
    <row r="27" spans="2:6" x14ac:dyDescent="0.2">
      <c r="B27" s="43"/>
      <c r="C27" s="43"/>
      <c r="D27" s="43"/>
      <c r="E27" s="43"/>
      <c r="F27" s="43"/>
    </row>
    <row r="28" spans="2:6" x14ac:dyDescent="0.2">
      <c r="B28" s="43"/>
      <c r="C28" s="43"/>
      <c r="D28" s="43"/>
      <c r="E28" s="43"/>
      <c r="F28" s="43"/>
    </row>
    <row r="29" spans="2:6" x14ac:dyDescent="0.2">
      <c r="B29" s="43"/>
      <c r="C29" s="43"/>
      <c r="D29" s="43"/>
      <c r="E29" s="43"/>
      <c r="F29" s="43"/>
    </row>
    <row r="30" spans="2:6" x14ac:dyDescent="0.2">
      <c r="B30" s="43"/>
      <c r="C30" s="43"/>
      <c r="D30" s="43"/>
      <c r="E30" s="43"/>
      <c r="F30" s="43"/>
    </row>
    <row r="31" spans="2:6" x14ac:dyDescent="0.2">
      <c r="B31" s="43"/>
      <c r="C31" s="43"/>
      <c r="D31" s="43"/>
      <c r="E31" s="43"/>
      <c r="F31" s="43"/>
    </row>
    <row r="32" spans="2:6" x14ac:dyDescent="0.2">
      <c r="B32" s="43"/>
      <c r="C32" s="43"/>
      <c r="D32" s="43"/>
      <c r="E32" s="43"/>
      <c r="F32" s="43"/>
    </row>
    <row r="33" spans="2:6" x14ac:dyDescent="0.2">
      <c r="B33" s="43"/>
      <c r="C33" s="43"/>
      <c r="D33" s="43"/>
      <c r="E33" s="43"/>
      <c r="F33" s="43"/>
    </row>
    <row r="34" spans="2:6" x14ac:dyDescent="0.2">
      <c r="B34" s="43"/>
      <c r="C34" s="43"/>
      <c r="D34" s="43"/>
      <c r="E34" s="43"/>
      <c r="F34" s="43"/>
    </row>
    <row r="35" spans="2:6" x14ac:dyDescent="0.2">
      <c r="B35" s="43"/>
      <c r="C35" s="43"/>
      <c r="D35" s="43"/>
      <c r="E35" s="43"/>
      <c r="F35" s="43"/>
    </row>
    <row r="36" spans="2:6" x14ac:dyDescent="0.2">
      <c r="B36" s="43"/>
      <c r="C36" s="43"/>
      <c r="D36" s="43"/>
      <c r="E36" s="43"/>
      <c r="F36" s="43"/>
    </row>
    <row r="37" spans="2:6" x14ac:dyDescent="0.2">
      <c r="B37" s="43"/>
      <c r="C37" s="43"/>
      <c r="D37" s="43"/>
      <c r="E37" s="43"/>
      <c r="F37" s="43"/>
    </row>
    <row r="38" spans="2:6" x14ac:dyDescent="0.2">
      <c r="B38" s="43"/>
      <c r="C38" s="43"/>
      <c r="D38" s="43"/>
      <c r="E38" s="43"/>
      <c r="F38" s="43"/>
    </row>
    <row r="39" spans="2:6" x14ac:dyDescent="0.2">
      <c r="B39" s="43"/>
      <c r="C39" s="43"/>
      <c r="D39" s="43"/>
      <c r="E39" s="43"/>
      <c r="F39" s="43"/>
    </row>
    <row r="40" spans="2:6" x14ac:dyDescent="0.2">
      <c r="B40" s="43"/>
      <c r="C40" s="43"/>
      <c r="D40" s="43"/>
      <c r="E40" s="43"/>
      <c r="F40" s="43"/>
    </row>
    <row r="41" spans="2:6" x14ac:dyDescent="0.2">
      <c r="B41" s="43"/>
      <c r="C41" s="43"/>
      <c r="D41" s="43"/>
      <c r="E41" s="43"/>
      <c r="F41" s="43"/>
    </row>
    <row r="42" spans="2:6" x14ac:dyDescent="0.2">
      <c r="B42" s="43"/>
      <c r="C42" s="43"/>
      <c r="D42" s="43"/>
      <c r="E42" s="43"/>
      <c r="F42" s="43"/>
    </row>
    <row r="43" spans="2:6" x14ac:dyDescent="0.2">
      <c r="B43" s="43"/>
      <c r="C43" s="43"/>
      <c r="D43" s="43"/>
      <c r="E43" s="43"/>
      <c r="F43" s="43"/>
    </row>
    <row r="44" spans="2:6" x14ac:dyDescent="0.2">
      <c r="B44" s="43"/>
      <c r="C44" s="43"/>
      <c r="D44" s="43"/>
      <c r="E44" s="43"/>
      <c r="F44" s="43"/>
    </row>
    <row r="45" spans="2:6" x14ac:dyDescent="0.2">
      <c r="B45" s="43"/>
      <c r="C45" s="43"/>
      <c r="D45" s="43"/>
      <c r="E45" s="43"/>
      <c r="F45" s="43"/>
    </row>
    <row r="46" spans="2:6" x14ac:dyDescent="0.2">
      <c r="B46" s="43"/>
      <c r="C46" s="43"/>
      <c r="D46" s="43"/>
      <c r="E46" s="43"/>
      <c r="F46" s="43"/>
    </row>
    <row r="47" spans="2:6" x14ac:dyDescent="0.2">
      <c r="B47" s="43"/>
      <c r="C47" s="43"/>
      <c r="D47" s="43"/>
      <c r="E47" s="43"/>
      <c r="F47" s="43"/>
    </row>
    <row r="48" spans="2:6" x14ac:dyDescent="0.2">
      <c r="B48" s="43"/>
      <c r="C48" s="43"/>
      <c r="D48" s="43"/>
      <c r="E48" s="43"/>
      <c r="F48" s="43"/>
    </row>
    <row r="49" spans="2:6" x14ac:dyDescent="0.2">
      <c r="B49" s="43"/>
      <c r="C49" s="43"/>
      <c r="D49" s="43"/>
      <c r="E49" s="43"/>
      <c r="F49" s="43"/>
    </row>
    <row r="50" spans="2:6" x14ac:dyDescent="0.2">
      <c r="B50" s="43"/>
      <c r="C50" s="43"/>
      <c r="D50" s="43"/>
      <c r="E50" s="43"/>
      <c r="F50" s="43"/>
    </row>
    <row r="51" spans="2:6" x14ac:dyDescent="0.2">
      <c r="B51" s="43"/>
      <c r="C51" s="43"/>
      <c r="D51" s="43"/>
      <c r="E51" s="43"/>
      <c r="F51" s="43"/>
    </row>
    <row r="52" spans="2:6" x14ac:dyDescent="0.2">
      <c r="B52" s="43"/>
      <c r="C52" s="43"/>
      <c r="D52" s="43"/>
      <c r="E52" s="43"/>
      <c r="F52" s="43"/>
    </row>
    <row r="53" spans="2:6" x14ac:dyDescent="0.2">
      <c r="B53" s="43"/>
      <c r="C53" s="43"/>
      <c r="D53" s="43"/>
      <c r="E53" s="43"/>
      <c r="F53" s="43"/>
    </row>
    <row r="54" spans="2:6" x14ac:dyDescent="0.2">
      <c r="B54" s="43"/>
      <c r="C54" s="43"/>
      <c r="D54" s="43"/>
      <c r="E54" s="43"/>
      <c r="F54" s="43"/>
    </row>
    <row r="55" spans="2:6" x14ac:dyDescent="0.2">
      <c r="B55" s="43"/>
      <c r="C55" s="43"/>
      <c r="D55" s="43"/>
      <c r="E55" s="43"/>
      <c r="F55" s="43"/>
    </row>
    <row r="56" spans="2:6" x14ac:dyDescent="0.2">
      <c r="B56" s="43"/>
      <c r="C56" s="43"/>
      <c r="D56" s="43"/>
      <c r="E56" s="43"/>
      <c r="F56" s="43"/>
    </row>
    <row r="57" spans="2:6" x14ac:dyDescent="0.2">
      <c r="B57" s="43"/>
      <c r="C57" s="43"/>
      <c r="D57" s="43"/>
      <c r="E57" s="43"/>
      <c r="F57" s="43"/>
    </row>
    <row r="58" spans="2:6" x14ac:dyDescent="0.2">
      <c r="B58" s="43"/>
      <c r="C58" s="43"/>
      <c r="D58" s="43"/>
      <c r="E58" s="43"/>
      <c r="F58" s="43"/>
    </row>
    <row r="59" spans="2:6" x14ac:dyDescent="0.2">
      <c r="B59" s="43"/>
      <c r="C59" s="43"/>
      <c r="D59" s="43"/>
      <c r="E59" s="43"/>
      <c r="F59" s="43"/>
    </row>
    <row r="60" spans="2:6" x14ac:dyDescent="0.2">
      <c r="B60" s="43"/>
      <c r="C60" s="43"/>
      <c r="D60" s="43"/>
      <c r="E60" s="43"/>
      <c r="F60" s="43"/>
    </row>
    <row r="61" spans="2:6" x14ac:dyDescent="0.2">
      <c r="B61" s="43"/>
      <c r="C61" s="43"/>
      <c r="D61" s="43"/>
      <c r="E61" s="43"/>
      <c r="F61" s="43"/>
    </row>
    <row r="62" spans="2:6" x14ac:dyDescent="0.2">
      <c r="B62" s="43"/>
      <c r="C62" s="43"/>
      <c r="D62" s="43"/>
      <c r="E62" s="43"/>
      <c r="F62" s="43"/>
    </row>
    <row r="63" spans="2:6" x14ac:dyDescent="0.2">
      <c r="B63" s="43"/>
      <c r="C63" s="43"/>
      <c r="D63" s="43"/>
      <c r="E63" s="43"/>
      <c r="F63" s="43"/>
    </row>
    <row r="64" spans="2:6" x14ac:dyDescent="0.2">
      <c r="B64" s="43"/>
      <c r="C64" s="43"/>
      <c r="D64" s="43"/>
      <c r="E64" s="43"/>
      <c r="F64" s="43"/>
    </row>
    <row r="65" spans="2:6" x14ac:dyDescent="0.2">
      <c r="B65" s="43"/>
      <c r="C65" s="43"/>
      <c r="D65" s="43"/>
      <c r="E65" s="43"/>
      <c r="F65" s="43"/>
    </row>
    <row r="66" spans="2:6" x14ac:dyDescent="0.2">
      <c r="B66" s="43"/>
      <c r="C66" s="43"/>
      <c r="D66" s="43"/>
      <c r="E66" s="43"/>
      <c r="F66" s="43"/>
    </row>
    <row r="67" spans="2:6" x14ac:dyDescent="0.2">
      <c r="B67" s="43"/>
      <c r="C67" s="43"/>
      <c r="D67" s="43"/>
      <c r="E67" s="43"/>
      <c r="F67" s="43"/>
    </row>
    <row r="68" spans="2:6" x14ac:dyDescent="0.2">
      <c r="B68" s="43"/>
      <c r="C68" s="43"/>
      <c r="D68" s="43"/>
      <c r="E68" s="43"/>
      <c r="F68" s="43"/>
    </row>
    <row r="69" spans="2:6" x14ac:dyDescent="0.2">
      <c r="B69" s="43"/>
      <c r="C69" s="43"/>
      <c r="D69" s="43"/>
      <c r="E69" s="43"/>
      <c r="F69" s="43"/>
    </row>
    <row r="70" spans="2:6" x14ac:dyDescent="0.2">
      <c r="B70" s="43"/>
      <c r="C70" s="43"/>
      <c r="D70" s="43"/>
      <c r="E70" s="43"/>
      <c r="F70" s="43"/>
    </row>
    <row r="71" spans="2:6" x14ac:dyDescent="0.2">
      <c r="B71" s="43"/>
      <c r="C71" s="43"/>
      <c r="D71" s="43"/>
      <c r="E71" s="43"/>
      <c r="F71" s="43"/>
    </row>
    <row r="72" spans="2:6" x14ac:dyDescent="0.2">
      <c r="B72" s="43"/>
      <c r="C72" s="43"/>
      <c r="D72" s="43"/>
      <c r="E72" s="43"/>
      <c r="F72" s="43"/>
    </row>
    <row r="73" spans="2:6" x14ac:dyDescent="0.2">
      <c r="B73" s="43"/>
      <c r="C73" s="43"/>
      <c r="D73" s="43"/>
      <c r="E73" s="43"/>
      <c r="F73" s="43"/>
    </row>
    <row r="74" spans="2:6" x14ac:dyDescent="0.2">
      <c r="B74" s="43"/>
      <c r="C74" s="43"/>
      <c r="D74" s="43"/>
      <c r="E74" s="43"/>
      <c r="F74" s="43"/>
    </row>
    <row r="75" spans="2:6" x14ac:dyDescent="0.2">
      <c r="B75" s="43"/>
      <c r="C75" s="43"/>
      <c r="D75" s="43"/>
      <c r="E75" s="43"/>
      <c r="F75" s="43"/>
    </row>
    <row r="76" spans="2:6" x14ac:dyDescent="0.2">
      <c r="B76" s="43"/>
      <c r="C76" s="43"/>
      <c r="D76" s="43"/>
      <c r="E76" s="43"/>
      <c r="F76" s="43"/>
    </row>
    <row r="77" spans="2:6" x14ac:dyDescent="0.2">
      <c r="B77" s="43"/>
      <c r="C77" s="43"/>
      <c r="D77" s="43"/>
      <c r="E77" s="43"/>
      <c r="F77" s="43"/>
    </row>
    <row r="78" spans="2:6" x14ac:dyDescent="0.2">
      <c r="B78" s="43"/>
      <c r="C78" s="43"/>
      <c r="D78" s="43"/>
      <c r="E78" s="43"/>
      <c r="F78" s="43"/>
    </row>
    <row r="79" spans="2:6" x14ac:dyDescent="0.2">
      <c r="B79" s="43"/>
      <c r="C79" s="43"/>
      <c r="D79" s="43"/>
      <c r="E79" s="43"/>
      <c r="F79" s="43"/>
    </row>
    <row r="80" spans="2:6" x14ac:dyDescent="0.2">
      <c r="B80" s="43"/>
      <c r="C80" s="43"/>
      <c r="D80" s="43"/>
      <c r="E80" s="43"/>
      <c r="F80" s="43"/>
    </row>
    <row r="81" spans="2:6" x14ac:dyDescent="0.2">
      <c r="B81" s="43"/>
      <c r="C81" s="43"/>
      <c r="D81" s="43"/>
      <c r="E81" s="43"/>
      <c r="F81" s="43"/>
    </row>
    <row r="82" spans="2:6" x14ac:dyDescent="0.2">
      <c r="B82" s="43"/>
      <c r="C82" s="43"/>
      <c r="D82" s="43"/>
      <c r="E82" s="43"/>
      <c r="F82" s="43"/>
    </row>
    <row r="83" spans="2:6" x14ac:dyDescent="0.2">
      <c r="B83" s="43"/>
      <c r="C83" s="43"/>
      <c r="D83" s="43"/>
      <c r="E83" s="43"/>
      <c r="F83" s="43"/>
    </row>
    <row r="84" spans="2:6" x14ac:dyDescent="0.2">
      <c r="B84" s="43"/>
      <c r="C84" s="43"/>
      <c r="D84" s="43"/>
      <c r="E84" s="43"/>
      <c r="F84" s="43"/>
    </row>
    <row r="85" spans="2:6" x14ac:dyDescent="0.2">
      <c r="B85" s="43"/>
      <c r="C85" s="43"/>
      <c r="D85" s="43"/>
      <c r="E85" s="43"/>
      <c r="F85" s="43"/>
    </row>
    <row r="86" spans="2:6" x14ac:dyDescent="0.2">
      <c r="B86" s="43"/>
      <c r="C86" s="43"/>
      <c r="D86" s="43"/>
      <c r="E86" s="43"/>
      <c r="F86" s="43"/>
    </row>
    <row r="87" spans="2:6" x14ac:dyDescent="0.2">
      <c r="B87" s="43"/>
      <c r="C87" s="43"/>
      <c r="D87" s="43"/>
      <c r="E87" s="43"/>
      <c r="F87" s="43"/>
    </row>
    <row r="88" spans="2:6" x14ac:dyDescent="0.2">
      <c r="B88" s="43"/>
      <c r="C88" s="43"/>
      <c r="D88" s="43"/>
      <c r="E88" s="43"/>
      <c r="F88" s="43"/>
    </row>
    <row r="89" spans="2:6" x14ac:dyDescent="0.2">
      <c r="B89" s="43"/>
      <c r="C89" s="43"/>
      <c r="D89" s="43"/>
      <c r="E89" s="43"/>
      <c r="F89" s="43"/>
    </row>
    <row r="90" spans="2:6" x14ac:dyDescent="0.2">
      <c r="B90" s="43"/>
      <c r="C90" s="43"/>
      <c r="D90" s="43"/>
      <c r="E90" s="43"/>
      <c r="F90" s="43"/>
    </row>
    <row r="91" spans="2:6" x14ac:dyDescent="0.2">
      <c r="B91" s="43"/>
      <c r="C91" s="43"/>
      <c r="D91" s="43"/>
      <c r="E91" s="43"/>
      <c r="F91" s="43"/>
    </row>
    <row r="92" spans="2:6" x14ac:dyDescent="0.2">
      <c r="B92" s="43"/>
      <c r="C92" s="43"/>
      <c r="D92" s="43"/>
      <c r="E92" s="43"/>
      <c r="F92" s="43"/>
    </row>
    <row r="93" spans="2:6" x14ac:dyDescent="0.2">
      <c r="B93" s="43"/>
      <c r="C93" s="43"/>
      <c r="D93" s="43"/>
      <c r="E93" s="43"/>
      <c r="F93" s="43"/>
    </row>
    <row r="94" spans="2:6" x14ac:dyDescent="0.2">
      <c r="B94" s="43"/>
      <c r="C94" s="43"/>
      <c r="D94" s="43"/>
      <c r="E94" s="43"/>
      <c r="F94" s="43"/>
    </row>
    <row r="95" spans="2:6" x14ac:dyDescent="0.2">
      <c r="B95" s="43"/>
      <c r="C95" s="43"/>
      <c r="D95" s="43"/>
      <c r="E95" s="43"/>
      <c r="F95" s="43"/>
    </row>
    <row r="96" spans="2:6" x14ac:dyDescent="0.2">
      <c r="B96" s="43"/>
      <c r="C96" s="43"/>
      <c r="D96" s="43"/>
      <c r="E96" s="43"/>
      <c r="F96" s="43"/>
    </row>
    <row r="97" spans="2:6" x14ac:dyDescent="0.2">
      <c r="B97" s="43"/>
      <c r="C97" s="43"/>
      <c r="D97" s="43"/>
      <c r="E97" s="43"/>
      <c r="F97" s="43"/>
    </row>
    <row r="98" spans="2:6" x14ac:dyDescent="0.2">
      <c r="B98" s="43"/>
      <c r="C98" s="43"/>
      <c r="D98" s="43"/>
      <c r="E98" s="43"/>
      <c r="F98" s="43"/>
    </row>
    <row r="99" spans="2:6" x14ac:dyDescent="0.2">
      <c r="B99" s="43"/>
      <c r="C99" s="43"/>
      <c r="D99" s="43"/>
      <c r="E99" s="43"/>
      <c r="F99" s="43"/>
    </row>
    <row r="100" spans="2:6" x14ac:dyDescent="0.2">
      <c r="B100" s="43"/>
      <c r="C100" s="43"/>
      <c r="D100" s="43"/>
      <c r="E100" s="43"/>
      <c r="F100" s="43"/>
    </row>
    <row r="101" spans="2:6" x14ac:dyDescent="0.2">
      <c r="B101" s="43"/>
      <c r="C101" s="43"/>
      <c r="D101" s="43"/>
      <c r="E101" s="43"/>
      <c r="F101" s="43"/>
    </row>
    <row r="102" spans="2:6" x14ac:dyDescent="0.2">
      <c r="B102" s="43"/>
      <c r="C102" s="43"/>
      <c r="D102" s="43"/>
      <c r="E102" s="43"/>
      <c r="F102" s="43"/>
    </row>
    <row r="103" spans="2:6" x14ac:dyDescent="0.2">
      <c r="B103" s="43"/>
      <c r="C103" s="43"/>
      <c r="D103" s="43"/>
      <c r="E103" s="43"/>
      <c r="F103" s="43"/>
    </row>
    <row r="104" spans="2:6" x14ac:dyDescent="0.2">
      <c r="B104" s="43"/>
      <c r="C104" s="43"/>
      <c r="D104" s="43"/>
      <c r="E104" s="43"/>
      <c r="F104" s="43"/>
    </row>
    <row r="105" spans="2:6" x14ac:dyDescent="0.2">
      <c r="B105" s="43"/>
      <c r="C105" s="43"/>
      <c r="D105" s="43"/>
      <c r="E105" s="43"/>
      <c r="F105" s="43"/>
    </row>
    <row r="106" spans="2:6" x14ac:dyDescent="0.2">
      <c r="B106" s="43"/>
      <c r="C106" s="43"/>
      <c r="D106" s="43"/>
      <c r="E106" s="43"/>
      <c r="F106" s="43"/>
    </row>
    <row r="107" spans="2:6" x14ac:dyDescent="0.2">
      <c r="B107" s="43"/>
      <c r="C107" s="43"/>
      <c r="D107" s="43"/>
      <c r="E107" s="43"/>
      <c r="F107" s="43"/>
    </row>
    <row r="108" spans="2:6" x14ac:dyDescent="0.2">
      <c r="B108" s="43"/>
      <c r="C108" s="43"/>
      <c r="D108" s="43"/>
      <c r="E108" s="43"/>
      <c r="F108" s="43"/>
    </row>
    <row r="109" spans="2:6" x14ac:dyDescent="0.2">
      <c r="B109" s="43"/>
      <c r="C109" s="43"/>
      <c r="D109" s="43"/>
      <c r="E109" s="43"/>
      <c r="F109" s="43"/>
    </row>
    <row r="110" spans="2:6" x14ac:dyDescent="0.2">
      <c r="B110" s="43"/>
      <c r="C110" s="43"/>
      <c r="D110" s="43"/>
      <c r="E110" s="43"/>
      <c r="F110" s="43"/>
    </row>
    <row r="111" spans="2:6" x14ac:dyDescent="0.2">
      <c r="B111" s="43"/>
      <c r="C111" s="43"/>
      <c r="D111" s="43"/>
      <c r="E111" s="43"/>
      <c r="F111" s="43"/>
    </row>
    <row r="112" spans="2:6" x14ac:dyDescent="0.2">
      <c r="B112" s="43"/>
      <c r="C112" s="43"/>
      <c r="D112" s="43"/>
      <c r="E112" s="43"/>
      <c r="F112" s="43"/>
    </row>
    <row r="113" spans="2:6" x14ac:dyDescent="0.2">
      <c r="B113" s="43"/>
      <c r="C113" s="43"/>
      <c r="D113" s="43"/>
      <c r="E113" s="43"/>
      <c r="F113" s="43"/>
    </row>
    <row r="114" spans="2:6" x14ac:dyDescent="0.2">
      <c r="B114" s="43"/>
      <c r="C114" s="43"/>
      <c r="D114" s="43"/>
      <c r="E114" s="43"/>
      <c r="F114" s="43"/>
    </row>
    <row r="115" spans="2:6" x14ac:dyDescent="0.2">
      <c r="B115" s="43"/>
      <c r="C115" s="43"/>
      <c r="D115" s="43"/>
      <c r="E115" s="43"/>
      <c r="F115" s="43"/>
    </row>
    <row r="116" spans="2:6" x14ac:dyDescent="0.2">
      <c r="B116" s="43"/>
      <c r="C116" s="43"/>
      <c r="D116" s="43"/>
      <c r="E116" s="43"/>
      <c r="F116" s="43"/>
    </row>
    <row r="117" spans="2:6" x14ac:dyDescent="0.2">
      <c r="B117" s="43"/>
      <c r="C117" s="43"/>
      <c r="D117" s="43"/>
      <c r="E117" s="43"/>
      <c r="F117" s="43"/>
    </row>
    <row r="118" spans="2:6" x14ac:dyDescent="0.2">
      <c r="B118" s="43"/>
      <c r="C118" s="43"/>
      <c r="D118" s="43"/>
      <c r="E118" s="43"/>
      <c r="F118" s="43"/>
    </row>
    <row r="119" spans="2:6" x14ac:dyDescent="0.2">
      <c r="B119" s="43"/>
      <c r="C119" s="43"/>
      <c r="D119" s="43"/>
      <c r="E119" s="43"/>
      <c r="F119" s="43"/>
    </row>
  </sheetData>
  <mergeCells count="1">
    <mergeCell ref="B6:C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5826A-0148-2447-9FB0-A717F50AFF7F}">
  <dimension ref="B1:M114"/>
  <sheetViews>
    <sheetView topLeftCell="A2" zoomScale="140" zoomScaleNormal="140" workbookViewId="0">
      <selection activeCell="D13" sqref="D13"/>
    </sheetView>
  </sheetViews>
  <sheetFormatPr baseColWidth="10" defaultColWidth="10.83203125" defaultRowHeight="16" x14ac:dyDescent="0.2"/>
  <cols>
    <col min="1" max="1" width="3.83203125" style="1" customWidth="1"/>
    <col min="2" max="2" width="90.33203125" style="1" customWidth="1"/>
    <col min="3" max="3" width="17.6640625" style="1" customWidth="1"/>
    <col min="4" max="4" width="8.83203125" style="1" customWidth="1"/>
    <col min="5" max="5" width="18.1640625" style="1" customWidth="1"/>
    <col min="6" max="6" width="2.5" style="1" customWidth="1"/>
    <col min="7" max="7" width="18.5" style="1" customWidth="1"/>
    <col min="8" max="16384" width="10.83203125" style="1"/>
  </cols>
  <sheetData>
    <row r="1" spans="2:13" ht="17" thickBot="1" x14ac:dyDescent="0.25"/>
    <row r="2" spans="2:13" ht="25" customHeight="1" x14ac:dyDescent="0.2">
      <c r="B2" s="58" t="s">
        <v>26</v>
      </c>
      <c r="C2" s="87"/>
      <c r="D2" s="87"/>
      <c r="E2" s="21"/>
    </row>
    <row r="3" spans="2:13" x14ac:dyDescent="0.2">
      <c r="B3" s="22" t="str">
        <f>Voorblad!B3</f>
        <v>Openbare Europese aanbesteding "Levering technische materialen en gereedschappen” VRGZ</v>
      </c>
      <c r="E3" s="23"/>
    </row>
    <row r="4" spans="2:13" x14ac:dyDescent="0.2">
      <c r="B4" s="22" t="str">
        <f>Voorblad!B4</f>
        <v>TenderNed kenmerk: TN577273</v>
      </c>
      <c r="E4" s="23"/>
    </row>
    <row r="5" spans="2:13" ht="17" thickBot="1" x14ac:dyDescent="0.25">
      <c r="B5" s="22" t="str">
        <f>Voorblad!B5</f>
        <v>Datum: 15-07-2026/ Versie: 1.0</v>
      </c>
      <c r="E5" s="23"/>
    </row>
    <row r="6" spans="2:13" ht="17" thickBot="1" x14ac:dyDescent="0.25">
      <c r="B6" s="116" t="str">
        <f>Voorblad!B6</f>
        <v>Perceel 1 Installatiemateriaal</v>
      </c>
      <c r="C6" s="141"/>
      <c r="D6" s="141"/>
      <c r="E6" s="117"/>
    </row>
    <row r="7" spans="2:13" ht="35" customHeight="1" thickBot="1" x14ac:dyDescent="0.25">
      <c r="B7" s="24" t="s">
        <v>27</v>
      </c>
      <c r="C7" s="142" t="str">
        <f>Voorblad!C7</f>
        <v>Invullen op 'voorblad'</v>
      </c>
      <c r="D7" s="142"/>
      <c r="E7" s="143"/>
    </row>
    <row r="8" spans="2:13" ht="10" customHeight="1" x14ac:dyDescent="0.2">
      <c r="F8" s="43"/>
      <c r="G8" s="43"/>
      <c r="H8" s="43"/>
      <c r="I8" s="43"/>
      <c r="J8" s="43"/>
      <c r="K8" s="43"/>
    </row>
    <row r="9" spans="2:13" ht="35" customHeight="1" x14ac:dyDescent="0.2">
      <c r="B9" s="36" t="s">
        <v>38</v>
      </c>
      <c r="C9" s="31" t="s">
        <v>39</v>
      </c>
      <c r="D9" s="78" t="s">
        <v>40</v>
      </c>
      <c r="E9" s="36" t="s">
        <v>29</v>
      </c>
      <c r="F9" s="43"/>
      <c r="G9" s="43"/>
      <c r="H9" s="43"/>
      <c r="I9" s="43"/>
      <c r="J9" s="43"/>
      <c r="K9" s="43"/>
    </row>
    <row r="10" spans="2:13" ht="36" customHeight="1" x14ac:dyDescent="0.2">
      <c r="B10" s="137" t="s">
        <v>216</v>
      </c>
      <c r="C10" s="138"/>
      <c r="D10" s="138"/>
      <c r="E10" s="139"/>
      <c r="F10" s="43"/>
      <c r="G10" s="43"/>
      <c r="H10" s="43"/>
      <c r="I10" s="43"/>
      <c r="J10" s="43"/>
      <c r="K10" s="43"/>
    </row>
    <row r="11" spans="2:13" ht="15" customHeight="1" x14ac:dyDescent="0.2">
      <c r="B11" s="42" t="s">
        <v>33</v>
      </c>
      <c r="C11" s="79">
        <v>1</v>
      </c>
      <c r="D11" s="80">
        <v>12</v>
      </c>
      <c r="E11" s="81">
        <f t="shared" ref="E11:E12" si="0">C11*D11</f>
        <v>12</v>
      </c>
      <c r="F11" s="43"/>
      <c r="G11" s="140"/>
      <c r="H11" s="140"/>
      <c r="I11" s="140"/>
      <c r="J11" s="140"/>
      <c r="K11" s="43"/>
      <c r="L11" s="43"/>
      <c r="M11" s="43"/>
    </row>
    <row r="12" spans="2:13" ht="15" customHeight="1" x14ac:dyDescent="0.2">
      <c r="B12" s="42" t="s">
        <v>34</v>
      </c>
      <c r="C12" s="79">
        <v>1</v>
      </c>
      <c r="D12" s="80">
        <v>12</v>
      </c>
      <c r="E12" s="81">
        <f t="shared" si="0"/>
        <v>12</v>
      </c>
      <c r="F12" s="43"/>
      <c r="G12" s="43"/>
      <c r="H12" s="43"/>
      <c r="I12" s="43"/>
      <c r="J12" s="43"/>
      <c r="K12" s="43"/>
    </row>
    <row r="13" spans="2:13" x14ac:dyDescent="0.2">
      <c r="B13" s="17" t="s">
        <v>35</v>
      </c>
      <c r="C13" s="17"/>
      <c r="D13" s="17"/>
      <c r="E13" s="18">
        <f>SUM(E11:E12)</f>
        <v>24</v>
      </c>
      <c r="F13" s="43"/>
      <c r="G13" s="43"/>
      <c r="H13" s="43"/>
      <c r="I13" s="43"/>
      <c r="J13" s="43"/>
      <c r="K13" s="43"/>
    </row>
    <row r="14" spans="2:13" ht="10" customHeight="1" thickBot="1" x14ac:dyDescent="0.25">
      <c r="F14" s="43"/>
      <c r="G14" s="43"/>
      <c r="H14" s="43"/>
      <c r="I14" s="43"/>
      <c r="J14" s="43"/>
      <c r="K14" s="43"/>
    </row>
    <row r="15" spans="2:13" ht="37" thickBot="1" x14ac:dyDescent="0.25">
      <c r="B15" s="82" t="s">
        <v>215</v>
      </c>
      <c r="C15" s="83"/>
      <c r="D15" s="83"/>
      <c r="E15" s="20">
        <f>E13</f>
        <v>24</v>
      </c>
      <c r="F15" s="43"/>
      <c r="G15" s="43"/>
      <c r="H15" s="43"/>
      <c r="I15" s="43"/>
      <c r="J15" s="43"/>
      <c r="K15" s="43"/>
    </row>
    <row r="16" spans="2:13" x14ac:dyDescent="0.2">
      <c r="B16" s="43"/>
      <c r="C16" s="43"/>
      <c r="D16" s="43"/>
      <c r="E16" s="43"/>
      <c r="F16" s="43"/>
      <c r="G16" s="43"/>
      <c r="H16" s="43"/>
      <c r="I16" s="43"/>
      <c r="J16" s="43"/>
      <c r="K16" s="43"/>
    </row>
    <row r="17" spans="2:11" ht="17" x14ac:dyDescent="0.2">
      <c r="B17" s="43"/>
      <c r="C17" s="43"/>
      <c r="D17" s="43"/>
      <c r="E17" s="84">
        <v>1000</v>
      </c>
      <c r="F17" s="43"/>
      <c r="G17" s="88" t="s">
        <v>41</v>
      </c>
      <c r="H17" s="43"/>
      <c r="I17" s="43"/>
      <c r="J17" s="43"/>
      <c r="K17" s="43"/>
    </row>
    <row r="18" spans="2:11" x14ac:dyDescent="0.2">
      <c r="B18" s="43"/>
      <c r="C18" s="43"/>
      <c r="D18" s="43"/>
      <c r="F18" s="43"/>
      <c r="G18" s="43"/>
      <c r="H18" s="43"/>
      <c r="I18" s="43"/>
      <c r="J18" s="43"/>
      <c r="K18" s="43"/>
    </row>
    <row r="19" spans="2:11" x14ac:dyDescent="0.2">
      <c r="B19" s="43"/>
      <c r="C19" s="43"/>
      <c r="D19" s="43"/>
      <c r="E19" s="43"/>
      <c r="F19" s="43"/>
      <c r="G19" s="43"/>
      <c r="H19" s="43"/>
      <c r="I19" s="43"/>
      <c r="J19" s="43"/>
      <c r="K19" s="43"/>
    </row>
    <row r="20" spans="2:11" x14ac:dyDescent="0.2">
      <c r="B20" s="43"/>
      <c r="C20" s="43"/>
      <c r="D20" s="43"/>
      <c r="E20" s="43"/>
      <c r="F20" s="43"/>
      <c r="G20" s="43"/>
      <c r="H20" s="43"/>
      <c r="I20" s="43"/>
      <c r="J20" s="43"/>
      <c r="K20" s="43"/>
    </row>
    <row r="21" spans="2:11" x14ac:dyDescent="0.2">
      <c r="B21" s="43"/>
      <c r="C21" s="43"/>
      <c r="D21" s="43"/>
      <c r="E21" s="43"/>
      <c r="F21" s="43"/>
      <c r="G21" s="43"/>
      <c r="H21" s="43"/>
      <c r="I21" s="43"/>
      <c r="J21" s="43"/>
      <c r="K21" s="43"/>
    </row>
    <row r="22" spans="2:11" x14ac:dyDescent="0.2">
      <c r="B22" s="43"/>
      <c r="C22" s="43"/>
      <c r="D22" s="43"/>
      <c r="E22" s="43"/>
      <c r="F22" s="43"/>
      <c r="G22" s="43"/>
      <c r="H22" s="43"/>
      <c r="I22" s="43"/>
      <c r="J22" s="43"/>
      <c r="K22" s="43"/>
    </row>
    <row r="23" spans="2:11" x14ac:dyDescent="0.2">
      <c r="B23" s="43"/>
      <c r="C23" s="43"/>
      <c r="D23" s="43"/>
      <c r="E23" s="43"/>
      <c r="F23" s="43"/>
      <c r="G23" s="43"/>
      <c r="H23" s="43"/>
      <c r="I23" s="43"/>
      <c r="J23" s="43"/>
      <c r="K23" s="43"/>
    </row>
    <row r="24" spans="2:11" x14ac:dyDescent="0.2">
      <c r="B24" s="43"/>
      <c r="C24" s="43"/>
      <c r="D24" s="43"/>
      <c r="E24" s="43"/>
      <c r="F24" s="43"/>
      <c r="G24" s="43"/>
      <c r="H24" s="43"/>
      <c r="I24" s="43"/>
      <c r="J24" s="43"/>
      <c r="K24" s="43"/>
    </row>
    <row r="25" spans="2:11" x14ac:dyDescent="0.2">
      <c r="B25" s="43"/>
      <c r="C25" s="43"/>
      <c r="D25" s="43"/>
      <c r="E25" s="43"/>
      <c r="F25" s="43"/>
      <c r="G25" s="43"/>
      <c r="H25" s="43"/>
      <c r="I25" s="43"/>
      <c r="J25" s="43"/>
      <c r="K25" s="43"/>
    </row>
    <row r="26" spans="2:11" x14ac:dyDescent="0.2">
      <c r="B26" s="43"/>
      <c r="C26" s="43"/>
      <c r="D26" s="43"/>
      <c r="E26" s="43"/>
      <c r="F26" s="43"/>
      <c r="G26" s="43"/>
      <c r="H26" s="43"/>
      <c r="I26" s="43"/>
      <c r="J26" s="43"/>
      <c r="K26" s="43"/>
    </row>
    <row r="27" spans="2:11" x14ac:dyDescent="0.2">
      <c r="B27" s="43"/>
      <c r="C27" s="43"/>
      <c r="D27" s="43"/>
      <c r="E27" s="43"/>
      <c r="F27" s="43"/>
      <c r="G27" s="43"/>
      <c r="H27" s="43"/>
      <c r="I27" s="43"/>
      <c r="J27" s="43"/>
      <c r="K27" s="43"/>
    </row>
    <row r="28" spans="2:11" x14ac:dyDescent="0.2">
      <c r="B28" s="43"/>
      <c r="C28" s="43"/>
      <c r="D28" s="43"/>
      <c r="E28" s="43"/>
      <c r="F28" s="43"/>
      <c r="G28" s="43"/>
      <c r="H28" s="43"/>
      <c r="I28" s="43"/>
      <c r="J28" s="43"/>
      <c r="K28" s="43"/>
    </row>
    <row r="29" spans="2:11" x14ac:dyDescent="0.2">
      <c r="B29" s="43"/>
      <c r="C29" s="43"/>
      <c r="D29" s="43"/>
      <c r="E29" s="43"/>
      <c r="F29" s="43"/>
      <c r="G29" s="43"/>
      <c r="H29" s="43"/>
      <c r="I29" s="43"/>
      <c r="J29" s="43"/>
      <c r="K29" s="43"/>
    </row>
    <row r="30" spans="2:11" x14ac:dyDescent="0.2">
      <c r="B30" s="43"/>
      <c r="C30" s="43"/>
      <c r="D30" s="43"/>
      <c r="E30" s="43"/>
      <c r="F30" s="43"/>
      <c r="G30" s="43"/>
      <c r="H30" s="43"/>
      <c r="I30" s="43"/>
      <c r="J30" s="43"/>
      <c r="K30" s="43"/>
    </row>
    <row r="31" spans="2:11" x14ac:dyDescent="0.2">
      <c r="B31" s="43"/>
      <c r="C31" s="43"/>
      <c r="D31" s="43"/>
      <c r="E31" s="43"/>
      <c r="F31" s="43"/>
      <c r="G31" s="43"/>
      <c r="H31" s="43"/>
      <c r="I31" s="43"/>
      <c r="J31" s="43"/>
      <c r="K31" s="43"/>
    </row>
    <row r="32" spans="2:11" x14ac:dyDescent="0.2">
      <c r="B32" s="43"/>
      <c r="C32" s="43"/>
      <c r="D32" s="43"/>
      <c r="E32" s="43"/>
      <c r="F32" s="43"/>
      <c r="G32" s="43"/>
      <c r="H32" s="43"/>
      <c r="I32" s="43"/>
      <c r="J32" s="43"/>
      <c r="K32" s="43"/>
    </row>
    <row r="33" spans="2:11" x14ac:dyDescent="0.2">
      <c r="B33" s="43"/>
      <c r="C33" s="43"/>
      <c r="D33" s="43"/>
      <c r="E33" s="43"/>
      <c r="F33" s="43"/>
      <c r="G33" s="43"/>
      <c r="H33" s="43"/>
      <c r="I33" s="43"/>
      <c r="J33" s="43"/>
      <c r="K33" s="43"/>
    </row>
    <row r="34" spans="2:11" x14ac:dyDescent="0.2">
      <c r="B34" s="43"/>
      <c r="C34" s="43"/>
      <c r="D34" s="43"/>
      <c r="E34" s="43"/>
      <c r="F34" s="43"/>
      <c r="G34" s="43"/>
      <c r="H34" s="43"/>
      <c r="I34" s="43"/>
      <c r="J34" s="43"/>
      <c r="K34" s="43"/>
    </row>
    <row r="35" spans="2:11" x14ac:dyDescent="0.2">
      <c r="B35" s="43"/>
      <c r="C35" s="43"/>
      <c r="D35" s="43"/>
      <c r="E35" s="43"/>
      <c r="F35" s="43"/>
      <c r="G35" s="43"/>
      <c r="H35" s="43"/>
      <c r="I35" s="43"/>
      <c r="J35" s="43"/>
      <c r="K35" s="43"/>
    </row>
    <row r="36" spans="2:11" x14ac:dyDescent="0.2">
      <c r="B36" s="43"/>
      <c r="C36" s="43"/>
      <c r="D36" s="43"/>
      <c r="E36" s="43"/>
      <c r="F36" s="43"/>
      <c r="G36" s="43"/>
      <c r="H36" s="43"/>
      <c r="I36" s="43"/>
      <c r="J36" s="43"/>
      <c r="K36" s="43"/>
    </row>
    <row r="37" spans="2:11" x14ac:dyDescent="0.2">
      <c r="B37" s="43"/>
      <c r="C37" s="43"/>
      <c r="D37" s="43"/>
      <c r="E37" s="43"/>
      <c r="F37" s="43"/>
      <c r="G37" s="43"/>
      <c r="H37" s="43"/>
      <c r="I37" s="43"/>
      <c r="J37" s="43"/>
      <c r="K37" s="43"/>
    </row>
    <row r="38" spans="2:11" x14ac:dyDescent="0.2">
      <c r="B38" s="43"/>
      <c r="C38" s="43"/>
      <c r="D38" s="43"/>
      <c r="E38" s="43"/>
      <c r="F38" s="43"/>
      <c r="G38" s="43"/>
      <c r="H38" s="43"/>
      <c r="I38" s="43"/>
      <c r="J38" s="43"/>
      <c r="K38" s="43"/>
    </row>
    <row r="39" spans="2:11" x14ac:dyDescent="0.2">
      <c r="B39" s="43"/>
      <c r="C39" s="43"/>
      <c r="D39" s="43"/>
      <c r="E39" s="43"/>
      <c r="F39" s="43"/>
      <c r="G39" s="43"/>
      <c r="H39" s="43"/>
      <c r="I39" s="43"/>
      <c r="J39" s="43"/>
      <c r="K39" s="43"/>
    </row>
    <row r="40" spans="2:11" x14ac:dyDescent="0.2">
      <c r="B40" s="43"/>
      <c r="C40" s="43"/>
      <c r="D40" s="43"/>
      <c r="E40" s="43"/>
      <c r="F40" s="43"/>
      <c r="G40" s="43"/>
      <c r="H40" s="43"/>
      <c r="I40" s="43"/>
      <c r="J40" s="43"/>
      <c r="K40" s="43"/>
    </row>
    <row r="41" spans="2:11" x14ac:dyDescent="0.2">
      <c r="B41" s="43"/>
      <c r="C41" s="43"/>
      <c r="D41" s="43"/>
      <c r="E41" s="43"/>
      <c r="F41" s="43"/>
      <c r="G41" s="43"/>
      <c r="H41" s="43"/>
      <c r="I41" s="43"/>
      <c r="J41" s="43"/>
      <c r="K41" s="43"/>
    </row>
    <row r="42" spans="2:11" x14ac:dyDescent="0.2">
      <c r="B42" s="43"/>
      <c r="C42" s="43"/>
      <c r="D42" s="43"/>
      <c r="E42" s="43"/>
      <c r="F42" s="43"/>
      <c r="G42" s="43"/>
      <c r="H42" s="43"/>
      <c r="I42" s="43"/>
      <c r="J42" s="43"/>
      <c r="K42" s="43"/>
    </row>
    <row r="43" spans="2:11" x14ac:dyDescent="0.2">
      <c r="B43" s="43"/>
      <c r="C43" s="43"/>
      <c r="D43" s="43"/>
      <c r="E43" s="43"/>
      <c r="F43" s="43"/>
      <c r="G43" s="43"/>
      <c r="H43" s="43"/>
      <c r="I43" s="43"/>
      <c r="J43" s="43"/>
      <c r="K43" s="43"/>
    </row>
    <row r="44" spans="2:11" x14ac:dyDescent="0.2">
      <c r="B44" s="43"/>
      <c r="C44" s="43"/>
      <c r="D44" s="43"/>
      <c r="E44" s="43"/>
      <c r="F44" s="43"/>
      <c r="G44" s="43"/>
      <c r="H44" s="43"/>
      <c r="I44" s="43"/>
      <c r="J44" s="43"/>
      <c r="K44" s="43"/>
    </row>
    <row r="45" spans="2:11" x14ac:dyDescent="0.2">
      <c r="B45" s="43"/>
      <c r="C45" s="43"/>
      <c r="D45" s="43"/>
      <c r="E45" s="43"/>
      <c r="F45" s="43"/>
      <c r="G45" s="43"/>
      <c r="H45" s="43"/>
      <c r="I45" s="43"/>
      <c r="J45" s="43"/>
      <c r="K45" s="43"/>
    </row>
    <row r="46" spans="2:11" x14ac:dyDescent="0.2">
      <c r="B46" s="43"/>
      <c r="C46" s="43"/>
      <c r="D46" s="43"/>
      <c r="E46" s="43"/>
      <c r="F46" s="43"/>
      <c r="G46" s="43"/>
      <c r="H46" s="43"/>
      <c r="I46" s="43"/>
      <c r="J46" s="43"/>
      <c r="K46" s="43"/>
    </row>
    <row r="47" spans="2:11" x14ac:dyDescent="0.2">
      <c r="B47" s="43"/>
      <c r="C47" s="43"/>
      <c r="D47" s="43"/>
      <c r="E47" s="43"/>
      <c r="F47" s="43"/>
      <c r="G47" s="43"/>
      <c r="H47" s="43"/>
      <c r="I47" s="43"/>
      <c r="J47" s="43"/>
      <c r="K47" s="43"/>
    </row>
    <row r="48" spans="2:11" x14ac:dyDescent="0.2">
      <c r="B48" s="43"/>
      <c r="C48" s="43"/>
      <c r="D48" s="43"/>
      <c r="E48" s="43"/>
      <c r="F48" s="43"/>
      <c r="G48" s="43"/>
      <c r="H48" s="43"/>
      <c r="I48" s="43"/>
      <c r="J48" s="43"/>
      <c r="K48" s="43"/>
    </row>
    <row r="49" spans="2:11" x14ac:dyDescent="0.2">
      <c r="B49" s="43"/>
      <c r="C49" s="43"/>
      <c r="D49" s="43"/>
      <c r="E49" s="43"/>
      <c r="F49" s="43"/>
      <c r="G49" s="43"/>
      <c r="H49" s="43"/>
      <c r="I49" s="43"/>
      <c r="J49" s="43"/>
      <c r="K49" s="43"/>
    </row>
    <row r="50" spans="2:11" x14ac:dyDescent="0.2">
      <c r="B50" s="43"/>
      <c r="C50" s="43"/>
      <c r="D50" s="43"/>
      <c r="E50" s="43"/>
      <c r="F50" s="43"/>
      <c r="G50" s="43"/>
      <c r="H50" s="43"/>
      <c r="I50" s="43"/>
      <c r="J50" s="43"/>
      <c r="K50" s="43"/>
    </row>
    <row r="51" spans="2:11" x14ac:dyDescent="0.2">
      <c r="B51" s="43"/>
      <c r="C51" s="43"/>
      <c r="D51" s="43"/>
      <c r="E51" s="43"/>
      <c r="F51" s="43"/>
      <c r="G51" s="43"/>
      <c r="H51" s="43"/>
      <c r="I51" s="43"/>
      <c r="J51" s="43"/>
      <c r="K51" s="43"/>
    </row>
    <row r="52" spans="2:11" x14ac:dyDescent="0.2">
      <c r="B52" s="43"/>
      <c r="C52" s="43"/>
      <c r="D52" s="43"/>
      <c r="E52" s="43"/>
      <c r="F52" s="43"/>
      <c r="G52" s="43"/>
      <c r="H52" s="43"/>
      <c r="I52" s="43"/>
      <c r="J52" s="43"/>
      <c r="K52" s="43"/>
    </row>
    <row r="53" spans="2:11" x14ac:dyDescent="0.2">
      <c r="B53" s="43"/>
      <c r="C53" s="43"/>
      <c r="D53" s="43"/>
      <c r="E53" s="43"/>
      <c r="F53" s="43"/>
      <c r="G53" s="43"/>
      <c r="H53" s="43"/>
      <c r="I53" s="43"/>
      <c r="J53" s="43"/>
      <c r="K53" s="43"/>
    </row>
    <row r="54" spans="2:11" x14ac:dyDescent="0.2">
      <c r="B54" s="43"/>
      <c r="C54" s="43"/>
      <c r="D54" s="43"/>
      <c r="E54" s="43"/>
      <c r="F54" s="43"/>
      <c r="G54" s="43"/>
      <c r="H54" s="43"/>
      <c r="I54" s="43"/>
      <c r="J54" s="43"/>
      <c r="K54" s="43"/>
    </row>
    <row r="55" spans="2:11" x14ac:dyDescent="0.2">
      <c r="B55" s="43"/>
      <c r="C55" s="43"/>
      <c r="D55" s="43"/>
      <c r="E55" s="43"/>
      <c r="F55" s="43"/>
      <c r="G55" s="43"/>
      <c r="H55" s="43"/>
      <c r="I55" s="43"/>
      <c r="J55" s="43"/>
      <c r="K55" s="43"/>
    </row>
    <row r="56" spans="2:11" x14ac:dyDescent="0.2">
      <c r="B56" s="43"/>
      <c r="C56" s="43"/>
      <c r="D56" s="43"/>
      <c r="E56" s="43"/>
      <c r="F56" s="43"/>
      <c r="G56" s="43"/>
      <c r="H56" s="43"/>
      <c r="I56" s="43"/>
      <c r="J56" s="43"/>
      <c r="K56" s="43"/>
    </row>
    <row r="57" spans="2:11" x14ac:dyDescent="0.2">
      <c r="B57" s="43"/>
      <c r="C57" s="43"/>
      <c r="D57" s="43"/>
      <c r="E57" s="43"/>
      <c r="F57" s="43"/>
      <c r="G57" s="43"/>
      <c r="H57" s="43"/>
      <c r="I57" s="43"/>
      <c r="J57" s="43"/>
      <c r="K57" s="43"/>
    </row>
    <row r="58" spans="2:11" x14ac:dyDescent="0.2">
      <c r="B58" s="43"/>
      <c r="C58" s="43"/>
      <c r="D58" s="43"/>
      <c r="E58" s="43"/>
      <c r="F58" s="43"/>
      <c r="G58" s="43"/>
      <c r="H58" s="43"/>
      <c r="I58" s="43"/>
      <c r="J58" s="43"/>
      <c r="K58" s="43"/>
    </row>
    <row r="59" spans="2:11" x14ac:dyDescent="0.2">
      <c r="B59" s="43"/>
      <c r="C59" s="43"/>
      <c r="D59" s="43"/>
      <c r="E59" s="43"/>
      <c r="F59" s="43"/>
      <c r="G59" s="43"/>
      <c r="H59" s="43"/>
      <c r="I59" s="43"/>
      <c r="J59" s="43"/>
      <c r="K59" s="43"/>
    </row>
    <row r="60" spans="2:11" x14ac:dyDescent="0.2">
      <c r="B60" s="43"/>
      <c r="C60" s="43"/>
      <c r="D60" s="43"/>
      <c r="E60" s="43"/>
      <c r="F60" s="43"/>
      <c r="G60" s="43"/>
      <c r="H60" s="43"/>
      <c r="I60" s="43"/>
      <c r="J60" s="43"/>
      <c r="K60" s="43"/>
    </row>
    <row r="61" spans="2:11" x14ac:dyDescent="0.2">
      <c r="B61" s="43"/>
      <c r="C61" s="43"/>
      <c r="D61" s="43"/>
      <c r="E61" s="43"/>
      <c r="F61" s="43"/>
      <c r="G61" s="43"/>
      <c r="H61" s="43"/>
      <c r="I61" s="43"/>
      <c r="J61" s="43"/>
      <c r="K61" s="43"/>
    </row>
    <row r="62" spans="2:11" x14ac:dyDescent="0.2">
      <c r="B62" s="43"/>
      <c r="C62" s="43"/>
      <c r="D62" s="43"/>
      <c r="E62" s="43"/>
      <c r="F62" s="43"/>
      <c r="G62" s="43"/>
      <c r="H62" s="43"/>
      <c r="I62" s="43"/>
      <c r="J62" s="43"/>
      <c r="K62" s="43"/>
    </row>
    <row r="63" spans="2:11" x14ac:dyDescent="0.2">
      <c r="B63" s="43"/>
      <c r="C63" s="43"/>
      <c r="D63" s="43"/>
      <c r="E63" s="43"/>
      <c r="F63" s="43"/>
      <c r="G63" s="43"/>
      <c r="H63" s="43"/>
      <c r="I63" s="43"/>
      <c r="J63" s="43"/>
      <c r="K63" s="43"/>
    </row>
    <row r="64" spans="2:11" x14ac:dyDescent="0.2">
      <c r="B64" s="43"/>
      <c r="C64" s="43"/>
      <c r="D64" s="43"/>
      <c r="E64" s="43"/>
      <c r="F64" s="43"/>
      <c r="G64" s="43"/>
      <c r="H64" s="43"/>
      <c r="I64" s="43"/>
      <c r="J64" s="43"/>
      <c r="K64" s="43"/>
    </row>
    <row r="65" spans="2:11" x14ac:dyDescent="0.2">
      <c r="B65" s="43"/>
      <c r="C65" s="43"/>
      <c r="D65" s="43"/>
      <c r="E65" s="43"/>
      <c r="F65" s="43"/>
      <c r="G65" s="43"/>
      <c r="H65" s="43"/>
      <c r="I65" s="43"/>
      <c r="J65" s="43"/>
      <c r="K65" s="43"/>
    </row>
    <row r="66" spans="2:11" x14ac:dyDescent="0.2">
      <c r="B66" s="43"/>
      <c r="C66" s="43"/>
      <c r="D66" s="43"/>
      <c r="E66" s="43"/>
      <c r="F66" s="43"/>
      <c r="G66" s="43"/>
      <c r="H66" s="43"/>
      <c r="I66" s="43"/>
      <c r="J66" s="43"/>
      <c r="K66" s="43"/>
    </row>
    <row r="67" spans="2:11" x14ac:dyDescent="0.2">
      <c r="B67" s="43"/>
      <c r="C67" s="43"/>
      <c r="D67" s="43"/>
      <c r="E67" s="43"/>
      <c r="F67" s="43"/>
      <c r="G67" s="43"/>
      <c r="H67" s="43"/>
      <c r="I67" s="43"/>
      <c r="J67" s="43"/>
      <c r="K67" s="43"/>
    </row>
    <row r="68" spans="2:11" x14ac:dyDescent="0.2">
      <c r="B68" s="43"/>
      <c r="C68" s="43"/>
      <c r="D68" s="43"/>
      <c r="E68" s="43"/>
      <c r="F68" s="43"/>
      <c r="G68" s="43"/>
      <c r="H68" s="43"/>
      <c r="I68" s="43"/>
      <c r="J68" s="43"/>
      <c r="K68" s="43"/>
    </row>
    <row r="69" spans="2:11" x14ac:dyDescent="0.2">
      <c r="B69" s="43"/>
      <c r="C69" s="43"/>
      <c r="D69" s="43"/>
      <c r="E69" s="43"/>
      <c r="F69" s="43"/>
      <c r="G69" s="43"/>
      <c r="H69" s="43"/>
      <c r="I69" s="43"/>
      <c r="J69" s="43"/>
      <c r="K69" s="43"/>
    </row>
    <row r="70" spans="2:11" x14ac:dyDescent="0.2">
      <c r="B70" s="43"/>
      <c r="C70" s="43"/>
      <c r="D70" s="43"/>
      <c r="E70" s="43"/>
      <c r="F70" s="43"/>
      <c r="G70" s="43"/>
      <c r="H70" s="43"/>
      <c r="I70" s="43"/>
      <c r="J70" s="43"/>
      <c r="K70" s="43"/>
    </row>
    <row r="71" spans="2:11" x14ac:dyDescent="0.2">
      <c r="B71" s="43"/>
      <c r="C71" s="43"/>
      <c r="D71" s="43"/>
      <c r="E71" s="43"/>
      <c r="F71" s="43"/>
      <c r="G71" s="43"/>
      <c r="H71" s="43"/>
      <c r="I71" s="43"/>
      <c r="J71" s="43"/>
      <c r="K71" s="43"/>
    </row>
    <row r="72" spans="2:11" x14ac:dyDescent="0.2">
      <c r="B72" s="43"/>
      <c r="C72" s="43"/>
      <c r="D72" s="43"/>
      <c r="E72" s="43"/>
      <c r="F72" s="43"/>
      <c r="G72" s="43"/>
      <c r="H72" s="43"/>
      <c r="I72" s="43"/>
      <c r="J72" s="43"/>
      <c r="K72" s="43"/>
    </row>
    <row r="73" spans="2:11" x14ac:dyDescent="0.2">
      <c r="B73" s="43"/>
      <c r="C73" s="43"/>
      <c r="D73" s="43"/>
      <c r="E73" s="43"/>
      <c r="F73" s="43"/>
      <c r="G73" s="43"/>
      <c r="H73" s="43"/>
      <c r="I73" s="43"/>
      <c r="J73" s="43"/>
      <c r="K73" s="43"/>
    </row>
    <row r="74" spans="2:11" x14ac:dyDescent="0.2">
      <c r="B74" s="43"/>
      <c r="C74" s="43"/>
      <c r="D74" s="43"/>
      <c r="E74" s="43"/>
      <c r="F74" s="43"/>
      <c r="G74" s="43"/>
      <c r="H74" s="43"/>
      <c r="I74" s="43"/>
      <c r="J74" s="43"/>
      <c r="K74" s="43"/>
    </row>
    <row r="75" spans="2:11" x14ac:dyDescent="0.2">
      <c r="B75" s="43"/>
      <c r="C75" s="43"/>
      <c r="D75" s="43"/>
      <c r="E75" s="43"/>
      <c r="F75" s="43"/>
      <c r="G75" s="43"/>
      <c r="H75" s="43"/>
      <c r="I75" s="43"/>
      <c r="J75" s="43"/>
      <c r="K75" s="43"/>
    </row>
    <row r="76" spans="2:11" x14ac:dyDescent="0.2">
      <c r="B76" s="43"/>
      <c r="C76" s="43"/>
      <c r="D76" s="43"/>
      <c r="E76" s="43"/>
      <c r="F76" s="43"/>
      <c r="G76" s="43"/>
      <c r="H76" s="43"/>
      <c r="I76" s="43"/>
      <c r="J76" s="43"/>
      <c r="K76" s="43"/>
    </row>
    <row r="77" spans="2:11" x14ac:dyDescent="0.2">
      <c r="B77" s="43"/>
      <c r="C77" s="43"/>
      <c r="D77" s="43"/>
      <c r="E77" s="43"/>
      <c r="F77" s="43"/>
      <c r="G77" s="43"/>
      <c r="H77" s="43"/>
      <c r="I77" s="43"/>
      <c r="J77" s="43"/>
      <c r="K77" s="43"/>
    </row>
    <row r="78" spans="2:11" x14ac:dyDescent="0.2">
      <c r="B78" s="43"/>
      <c r="C78" s="43"/>
      <c r="D78" s="43"/>
      <c r="E78" s="43"/>
      <c r="F78" s="43"/>
      <c r="G78" s="43"/>
      <c r="H78" s="43"/>
      <c r="I78" s="43"/>
      <c r="J78" s="43"/>
      <c r="K78" s="43"/>
    </row>
    <row r="79" spans="2:11" x14ac:dyDescent="0.2">
      <c r="B79" s="43"/>
      <c r="C79" s="43"/>
      <c r="D79" s="43"/>
      <c r="E79" s="43"/>
      <c r="F79" s="43"/>
      <c r="G79" s="43"/>
      <c r="H79" s="43"/>
      <c r="I79" s="43"/>
      <c r="J79" s="43"/>
      <c r="K79" s="43"/>
    </row>
    <row r="80" spans="2:11" x14ac:dyDescent="0.2">
      <c r="B80" s="43"/>
      <c r="C80" s="43"/>
      <c r="D80" s="43"/>
      <c r="E80" s="43"/>
      <c r="F80" s="43"/>
      <c r="G80" s="43"/>
      <c r="H80" s="43"/>
      <c r="I80" s="43"/>
      <c r="J80" s="43"/>
      <c r="K80" s="43"/>
    </row>
    <row r="81" spans="2:11" x14ac:dyDescent="0.2">
      <c r="B81" s="43"/>
      <c r="C81" s="43"/>
      <c r="D81" s="43"/>
      <c r="E81" s="43"/>
      <c r="F81" s="43"/>
      <c r="G81" s="43"/>
      <c r="H81" s="43"/>
      <c r="I81" s="43"/>
      <c r="J81" s="43"/>
      <c r="K81" s="43"/>
    </row>
    <row r="82" spans="2:11" x14ac:dyDescent="0.2">
      <c r="B82" s="43"/>
      <c r="C82" s="43"/>
      <c r="D82" s="43"/>
      <c r="E82" s="43"/>
      <c r="F82" s="43"/>
      <c r="G82" s="43"/>
      <c r="H82" s="43"/>
      <c r="I82" s="43"/>
      <c r="J82" s="43"/>
      <c r="K82" s="43"/>
    </row>
    <row r="83" spans="2:11" x14ac:dyDescent="0.2">
      <c r="B83" s="43"/>
      <c r="C83" s="43"/>
      <c r="D83" s="43"/>
      <c r="E83" s="43"/>
      <c r="F83" s="43"/>
      <c r="G83" s="43"/>
      <c r="H83" s="43"/>
      <c r="I83" s="43"/>
      <c r="J83" s="43"/>
      <c r="K83" s="43"/>
    </row>
    <row r="84" spans="2:11" x14ac:dyDescent="0.2">
      <c r="B84" s="43"/>
      <c r="C84" s="43"/>
      <c r="D84" s="43"/>
      <c r="E84" s="43"/>
      <c r="F84" s="43"/>
      <c r="G84" s="43"/>
      <c r="H84" s="43"/>
      <c r="I84" s="43"/>
      <c r="J84" s="43"/>
      <c r="K84" s="43"/>
    </row>
    <row r="85" spans="2:11" x14ac:dyDescent="0.2">
      <c r="B85" s="43"/>
      <c r="C85" s="43"/>
      <c r="D85" s="43"/>
      <c r="E85" s="43"/>
      <c r="F85" s="43"/>
      <c r="G85" s="43"/>
      <c r="H85" s="43"/>
      <c r="I85" s="43"/>
      <c r="J85" s="43"/>
      <c r="K85" s="43"/>
    </row>
    <row r="86" spans="2:11" x14ac:dyDescent="0.2">
      <c r="B86" s="43"/>
      <c r="C86" s="43"/>
      <c r="D86" s="43"/>
      <c r="E86" s="43"/>
      <c r="F86" s="43"/>
      <c r="G86" s="43"/>
      <c r="H86" s="43"/>
      <c r="I86" s="43"/>
      <c r="J86" s="43"/>
      <c r="K86" s="43"/>
    </row>
    <row r="87" spans="2:11" x14ac:dyDescent="0.2">
      <c r="B87" s="43"/>
      <c r="C87" s="43"/>
      <c r="D87" s="43"/>
      <c r="E87" s="43"/>
      <c r="F87" s="43"/>
      <c r="G87" s="43"/>
      <c r="H87" s="43"/>
      <c r="I87" s="43"/>
      <c r="J87" s="43"/>
      <c r="K87" s="43"/>
    </row>
    <row r="88" spans="2:11" x14ac:dyDescent="0.2">
      <c r="B88" s="43"/>
      <c r="C88" s="43"/>
      <c r="D88" s="43"/>
      <c r="E88" s="43"/>
      <c r="F88" s="43"/>
      <c r="G88" s="43"/>
      <c r="H88" s="43"/>
      <c r="I88" s="43"/>
      <c r="J88" s="43"/>
      <c r="K88" s="43"/>
    </row>
    <row r="89" spans="2:11" x14ac:dyDescent="0.2">
      <c r="B89" s="43"/>
      <c r="C89" s="43"/>
      <c r="D89" s="43"/>
      <c r="E89" s="43"/>
      <c r="F89" s="43"/>
      <c r="G89" s="43"/>
      <c r="H89" s="43"/>
      <c r="I89" s="43"/>
      <c r="J89" s="43"/>
      <c r="K89" s="43"/>
    </row>
    <row r="90" spans="2:11" x14ac:dyDescent="0.2">
      <c r="B90" s="43"/>
      <c r="C90" s="43"/>
      <c r="D90" s="43"/>
      <c r="E90" s="43"/>
      <c r="F90" s="43"/>
      <c r="G90" s="43"/>
      <c r="H90" s="43"/>
      <c r="I90" s="43"/>
      <c r="J90" s="43"/>
      <c r="K90" s="43"/>
    </row>
    <row r="91" spans="2:11" x14ac:dyDescent="0.2">
      <c r="B91" s="43"/>
      <c r="C91" s="43"/>
      <c r="D91" s="43"/>
      <c r="E91" s="43"/>
      <c r="F91" s="43"/>
      <c r="G91" s="43"/>
      <c r="H91" s="43"/>
      <c r="I91" s="43"/>
      <c r="J91" s="43"/>
      <c r="K91" s="43"/>
    </row>
    <row r="92" spans="2:11" x14ac:dyDescent="0.2">
      <c r="B92" s="43"/>
      <c r="C92" s="43"/>
      <c r="D92" s="43"/>
      <c r="E92" s="43"/>
      <c r="F92" s="43"/>
      <c r="G92" s="43"/>
      <c r="H92" s="43"/>
      <c r="I92" s="43"/>
      <c r="J92" s="43"/>
      <c r="K92" s="43"/>
    </row>
    <row r="93" spans="2:11" x14ac:dyDescent="0.2">
      <c r="B93" s="43"/>
      <c r="C93" s="43"/>
      <c r="D93" s="43"/>
      <c r="E93" s="43"/>
      <c r="F93" s="43"/>
      <c r="G93" s="43"/>
      <c r="H93" s="43"/>
      <c r="I93" s="43"/>
      <c r="J93" s="43"/>
      <c r="K93" s="43"/>
    </row>
    <row r="94" spans="2:11" x14ac:dyDescent="0.2">
      <c r="B94" s="43"/>
      <c r="C94" s="43"/>
      <c r="D94" s="43"/>
      <c r="E94" s="43"/>
      <c r="F94" s="43"/>
      <c r="G94" s="43"/>
      <c r="H94" s="43"/>
      <c r="I94" s="43"/>
      <c r="J94" s="43"/>
      <c r="K94" s="43"/>
    </row>
    <row r="95" spans="2:11" x14ac:dyDescent="0.2">
      <c r="B95" s="43"/>
      <c r="C95" s="43"/>
      <c r="D95" s="43"/>
      <c r="E95" s="43"/>
      <c r="F95" s="43"/>
      <c r="G95" s="43"/>
      <c r="H95" s="43"/>
      <c r="I95" s="43"/>
      <c r="J95" s="43"/>
      <c r="K95" s="43"/>
    </row>
    <row r="96" spans="2:11" x14ac:dyDescent="0.2">
      <c r="B96" s="43"/>
      <c r="C96" s="43"/>
      <c r="D96" s="43"/>
      <c r="E96" s="43"/>
      <c r="F96" s="43"/>
      <c r="G96" s="43"/>
      <c r="H96" s="43"/>
      <c r="I96" s="43"/>
      <c r="J96" s="43"/>
      <c r="K96" s="43"/>
    </row>
    <row r="97" spans="2:11" x14ac:dyDescent="0.2">
      <c r="B97" s="43"/>
      <c r="C97" s="43"/>
      <c r="D97" s="43"/>
      <c r="E97" s="43"/>
      <c r="F97" s="43"/>
      <c r="G97" s="43"/>
      <c r="H97" s="43"/>
      <c r="I97" s="43"/>
      <c r="J97" s="43"/>
      <c r="K97" s="43"/>
    </row>
    <row r="98" spans="2:11" x14ac:dyDescent="0.2">
      <c r="B98" s="43"/>
      <c r="C98" s="43"/>
      <c r="D98" s="43"/>
      <c r="E98" s="43"/>
      <c r="F98" s="43"/>
      <c r="G98" s="43"/>
      <c r="H98" s="43"/>
      <c r="I98" s="43"/>
      <c r="J98" s="43"/>
      <c r="K98" s="43"/>
    </row>
    <row r="99" spans="2:11" x14ac:dyDescent="0.2">
      <c r="B99" s="43"/>
      <c r="C99" s="43"/>
      <c r="D99" s="43"/>
      <c r="E99" s="43"/>
      <c r="F99" s="43"/>
      <c r="G99" s="43"/>
      <c r="H99" s="43"/>
      <c r="I99" s="43"/>
      <c r="J99" s="43"/>
      <c r="K99" s="43"/>
    </row>
    <row r="100" spans="2:11" x14ac:dyDescent="0.2">
      <c r="B100" s="43"/>
      <c r="C100" s="43"/>
      <c r="D100" s="43"/>
      <c r="E100" s="43"/>
      <c r="F100" s="43"/>
      <c r="G100" s="43"/>
      <c r="H100" s="43"/>
      <c r="I100" s="43"/>
      <c r="J100" s="43"/>
      <c r="K100" s="43"/>
    </row>
    <row r="101" spans="2:11" x14ac:dyDescent="0.2">
      <c r="B101" s="43"/>
      <c r="C101" s="43"/>
      <c r="D101" s="43"/>
      <c r="E101" s="43"/>
      <c r="F101" s="43"/>
      <c r="G101" s="43"/>
      <c r="H101" s="43"/>
      <c r="I101" s="43"/>
      <c r="J101" s="43"/>
      <c r="K101" s="43"/>
    </row>
    <row r="102" spans="2:11" x14ac:dyDescent="0.2">
      <c r="B102" s="43"/>
      <c r="C102" s="43"/>
      <c r="D102" s="43"/>
      <c r="E102" s="43"/>
      <c r="F102" s="43"/>
      <c r="G102" s="43"/>
      <c r="H102" s="43"/>
      <c r="I102" s="43"/>
      <c r="J102" s="43"/>
      <c r="K102" s="43"/>
    </row>
    <row r="103" spans="2:11" x14ac:dyDescent="0.2">
      <c r="B103" s="43"/>
      <c r="C103" s="43"/>
      <c r="D103" s="43"/>
      <c r="E103" s="43"/>
      <c r="F103" s="43"/>
      <c r="G103" s="43"/>
      <c r="H103" s="43"/>
      <c r="I103" s="43"/>
      <c r="J103" s="43"/>
      <c r="K103" s="43"/>
    </row>
    <row r="104" spans="2:11" x14ac:dyDescent="0.2">
      <c r="B104" s="43"/>
      <c r="C104" s="43"/>
      <c r="D104" s="43"/>
      <c r="E104" s="43"/>
      <c r="F104" s="43"/>
      <c r="G104" s="43"/>
      <c r="H104" s="43"/>
      <c r="I104" s="43"/>
      <c r="J104" s="43"/>
      <c r="K104" s="43"/>
    </row>
    <row r="105" spans="2:11" x14ac:dyDescent="0.2">
      <c r="B105" s="43"/>
      <c r="C105" s="43"/>
      <c r="D105" s="43"/>
      <c r="E105" s="43"/>
      <c r="F105" s="43"/>
      <c r="G105" s="43"/>
      <c r="H105" s="43"/>
      <c r="I105" s="43"/>
      <c r="J105" s="43"/>
      <c r="K105" s="43"/>
    </row>
    <row r="106" spans="2:11" x14ac:dyDescent="0.2">
      <c r="B106" s="43"/>
      <c r="C106" s="43"/>
      <c r="D106" s="43"/>
      <c r="E106" s="43"/>
      <c r="F106" s="43"/>
      <c r="G106" s="43"/>
      <c r="H106" s="43"/>
      <c r="I106" s="43"/>
      <c r="J106" s="43"/>
      <c r="K106" s="43"/>
    </row>
    <row r="107" spans="2:11" x14ac:dyDescent="0.2">
      <c r="B107" s="43"/>
      <c r="C107" s="43"/>
      <c r="D107" s="43"/>
      <c r="E107" s="43"/>
      <c r="F107" s="43"/>
      <c r="G107" s="43"/>
      <c r="H107" s="43"/>
      <c r="I107" s="43"/>
      <c r="J107" s="43"/>
      <c r="K107" s="43"/>
    </row>
    <row r="108" spans="2:11" x14ac:dyDescent="0.2">
      <c r="B108" s="43"/>
      <c r="C108" s="43"/>
      <c r="D108" s="43"/>
      <c r="E108" s="43"/>
      <c r="F108" s="43"/>
      <c r="G108" s="43"/>
      <c r="H108" s="43"/>
      <c r="I108" s="43"/>
      <c r="J108" s="43"/>
      <c r="K108" s="43"/>
    </row>
    <row r="109" spans="2:11" x14ac:dyDescent="0.2">
      <c r="B109" s="43"/>
      <c r="C109" s="43"/>
      <c r="D109" s="43"/>
      <c r="E109" s="43"/>
      <c r="F109" s="43"/>
      <c r="G109" s="43"/>
      <c r="H109" s="43"/>
      <c r="I109" s="43"/>
      <c r="J109" s="43"/>
      <c r="K109" s="43"/>
    </row>
    <row r="110" spans="2:11" x14ac:dyDescent="0.2">
      <c r="B110" s="43"/>
      <c r="C110" s="43"/>
      <c r="D110" s="43"/>
      <c r="E110" s="43"/>
      <c r="F110" s="43"/>
      <c r="G110" s="43"/>
      <c r="H110" s="43"/>
      <c r="I110" s="43"/>
      <c r="J110" s="43"/>
      <c r="K110" s="43"/>
    </row>
    <row r="111" spans="2:11" x14ac:dyDescent="0.2">
      <c r="B111" s="43"/>
      <c r="C111" s="43"/>
      <c r="D111" s="43"/>
      <c r="E111" s="43"/>
      <c r="F111" s="43"/>
      <c r="G111" s="43"/>
      <c r="H111" s="43"/>
      <c r="I111" s="43"/>
      <c r="J111" s="43"/>
      <c r="K111" s="43"/>
    </row>
    <row r="112" spans="2:11" x14ac:dyDescent="0.2">
      <c r="B112" s="43"/>
      <c r="C112" s="43"/>
      <c r="D112" s="43"/>
      <c r="E112" s="43"/>
      <c r="F112" s="43"/>
      <c r="G112" s="43"/>
      <c r="H112" s="43"/>
      <c r="I112" s="43"/>
      <c r="J112" s="43"/>
      <c r="K112" s="43"/>
    </row>
    <row r="113" spans="2:11" x14ac:dyDescent="0.2">
      <c r="B113" s="43"/>
      <c r="C113" s="43"/>
      <c r="D113" s="43"/>
      <c r="E113" s="43"/>
      <c r="F113" s="43"/>
      <c r="G113" s="43"/>
      <c r="H113" s="43"/>
      <c r="I113" s="43"/>
      <c r="J113" s="43"/>
      <c r="K113" s="43"/>
    </row>
    <row r="114" spans="2:11" x14ac:dyDescent="0.2">
      <c r="B114" s="43"/>
      <c r="C114" s="43"/>
      <c r="D114" s="43"/>
      <c r="E114" s="43"/>
      <c r="F114" s="43"/>
      <c r="G114" s="43"/>
      <c r="H114" s="43"/>
      <c r="I114" s="43"/>
      <c r="J114" s="43"/>
      <c r="K114" s="43"/>
    </row>
  </sheetData>
  <mergeCells count="4">
    <mergeCell ref="B10:E10"/>
    <mergeCell ref="G11:J11"/>
    <mergeCell ref="B6:E6"/>
    <mergeCell ref="C7:E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E070-0010-524C-BAF7-90362DDC0E52}">
  <dimension ref="A1:ASB1046"/>
  <sheetViews>
    <sheetView zoomScale="112" workbookViewId="0">
      <pane xSplit="1" ySplit="11" topLeftCell="B30" activePane="bottomRight" state="frozen"/>
      <selection pane="topRight" activeCell="B1" sqref="B1"/>
      <selection pane="bottomLeft" activeCell="A11" sqref="A11"/>
      <selection pane="bottomRight" activeCell="D112" sqref="D112"/>
    </sheetView>
  </sheetViews>
  <sheetFormatPr baseColWidth="10" defaultColWidth="8.83203125" defaultRowHeight="15" x14ac:dyDescent="0.2"/>
  <cols>
    <col min="1" max="1" width="2.1640625" style="66" customWidth="1"/>
    <col min="2" max="2" width="4.33203125" style="63" customWidth="1"/>
    <col min="3" max="3" width="15.83203125" style="63" customWidth="1"/>
    <col min="4" max="4" width="77.5" style="63" customWidth="1"/>
    <col min="5" max="6" width="8.83203125" style="63"/>
    <col min="7" max="7" width="10.83203125" style="63" customWidth="1"/>
    <col min="8" max="8" width="8.83203125" style="63"/>
    <col min="9" max="9" width="10.6640625" style="63" customWidth="1"/>
    <col min="10" max="10" width="13.5" style="63" customWidth="1"/>
    <col min="11" max="11" width="54.33203125" style="63" customWidth="1"/>
    <col min="12" max="14" width="8.83203125" style="63"/>
    <col min="15" max="15" width="11" style="63" customWidth="1"/>
    <col min="16" max="1172" width="8.83203125" style="66"/>
    <col min="1173" max="16384" width="8.83203125" style="63"/>
  </cols>
  <sheetData>
    <row r="1" spans="2:15" s="66" customFormat="1" ht="16" thickBot="1" x14ac:dyDescent="0.25"/>
    <row r="2" spans="2:15" s="1" customFormat="1" ht="24" x14ac:dyDescent="0.3">
      <c r="B2" s="147" t="s">
        <v>42</v>
      </c>
      <c r="C2" s="148"/>
      <c r="D2" s="148"/>
      <c r="E2" s="148"/>
      <c r="F2" s="148"/>
      <c r="G2" s="148"/>
      <c r="H2" s="148"/>
      <c r="I2" s="148"/>
      <c r="J2" s="148"/>
      <c r="K2" s="148"/>
      <c r="L2" s="148"/>
      <c r="M2" s="148"/>
      <c r="N2" s="148"/>
      <c r="O2" s="149"/>
    </row>
    <row r="3" spans="2:15" s="1" customFormat="1" ht="16" x14ac:dyDescent="0.2">
      <c r="B3" s="22" t="str">
        <f>Voorblad!B3</f>
        <v>Openbare Europese aanbesteding "Levering technische materialen en gereedschappen” VRGZ</v>
      </c>
      <c r="C3" s="29"/>
      <c r="D3" s="29"/>
      <c r="O3" s="23"/>
    </row>
    <row r="4" spans="2:15" s="1" customFormat="1" ht="16" x14ac:dyDescent="0.2">
      <c r="B4" s="22" t="str">
        <f>Voorblad!B4</f>
        <v>TenderNed kenmerk: TN577273</v>
      </c>
      <c r="C4" s="29"/>
      <c r="D4" s="29"/>
      <c r="O4" s="23"/>
    </row>
    <row r="5" spans="2:15" s="1" customFormat="1" ht="17" thickBot="1" x14ac:dyDescent="0.25">
      <c r="B5" s="22" t="str">
        <f>Voorblad!B5</f>
        <v>Datum: 15-07-2026/ Versie: 1.0</v>
      </c>
      <c r="C5" s="29"/>
      <c r="D5" s="29"/>
      <c r="O5" s="23"/>
    </row>
    <row r="6" spans="2:15" s="1" customFormat="1" ht="17" thickBot="1" x14ac:dyDescent="0.25">
      <c r="B6" s="116" t="str">
        <f>Voorblad!B6</f>
        <v>Perceel 1 Installatiemateriaal</v>
      </c>
      <c r="C6" s="141"/>
      <c r="D6" s="141"/>
      <c r="E6" s="141"/>
      <c r="F6" s="141"/>
      <c r="G6" s="141"/>
      <c r="H6" s="141"/>
      <c r="I6" s="141"/>
      <c r="J6" s="141"/>
      <c r="K6" s="141"/>
      <c r="L6" s="141"/>
      <c r="M6" s="141"/>
      <c r="N6" s="141"/>
      <c r="O6" s="117"/>
    </row>
    <row r="7" spans="2:15" s="1" customFormat="1" ht="18" customHeight="1" thickBot="1" x14ac:dyDescent="0.25">
      <c r="B7" s="69" t="s">
        <v>27</v>
      </c>
      <c r="C7" s="70"/>
      <c r="D7" s="71" t="str">
        <f>Voorblad!$C$7</f>
        <v>Invullen op 'voorblad'</v>
      </c>
      <c r="E7" s="72"/>
      <c r="F7" s="68"/>
      <c r="G7" s="68"/>
      <c r="H7" s="68"/>
      <c r="I7" s="68"/>
      <c r="J7" s="68"/>
      <c r="K7" s="68"/>
      <c r="L7" s="68"/>
      <c r="M7" s="68"/>
      <c r="N7" s="68"/>
      <c r="O7" s="25"/>
    </row>
    <row r="8" spans="2:15" s="66" customFormat="1" ht="10" customHeight="1" x14ac:dyDescent="0.2">
      <c r="C8" s="155"/>
      <c r="D8" s="155"/>
      <c r="E8" s="155"/>
      <c r="F8" s="155"/>
      <c r="G8" s="155"/>
      <c r="H8" s="155"/>
      <c r="I8" s="155"/>
      <c r="J8" s="155"/>
      <c r="K8" s="155"/>
      <c r="L8" s="155"/>
      <c r="M8" s="155"/>
      <c r="N8" s="155"/>
      <c r="O8" s="155"/>
    </row>
    <row r="9" spans="2:15" s="66" customFormat="1" ht="22" customHeight="1" x14ac:dyDescent="0.2">
      <c r="B9" s="153" t="s">
        <v>43</v>
      </c>
      <c r="C9" s="154"/>
      <c r="D9" s="154"/>
      <c r="E9" s="154"/>
      <c r="F9" s="154"/>
      <c r="G9" s="154"/>
      <c r="H9" s="154"/>
      <c r="I9" s="154"/>
      <c r="J9" s="154"/>
      <c r="K9" s="154"/>
      <c r="L9" s="154"/>
      <c r="M9" s="154"/>
      <c r="N9" s="154"/>
      <c r="O9" s="154"/>
    </row>
    <row r="10" spans="2:15" x14ac:dyDescent="0.2">
      <c r="B10" s="150"/>
      <c r="C10" s="151"/>
      <c r="D10" s="151"/>
      <c r="E10" s="152"/>
      <c r="F10" s="150" t="s">
        <v>44</v>
      </c>
      <c r="G10" s="151"/>
      <c r="H10" s="151"/>
      <c r="I10" s="151"/>
      <c r="J10" s="152"/>
      <c r="K10" s="64"/>
      <c r="L10" s="156" t="s">
        <v>45</v>
      </c>
      <c r="M10" s="156"/>
      <c r="N10" s="156"/>
      <c r="O10" s="156"/>
    </row>
    <row r="11" spans="2:15" ht="64" x14ac:dyDescent="0.2">
      <c r="B11" s="36" t="s">
        <v>7</v>
      </c>
      <c r="C11" s="36" t="s">
        <v>46</v>
      </c>
      <c r="D11" s="36" t="s">
        <v>47</v>
      </c>
      <c r="E11" s="31" t="s">
        <v>48</v>
      </c>
      <c r="F11" s="31" t="s">
        <v>49</v>
      </c>
      <c r="G11" s="31" t="s">
        <v>50</v>
      </c>
      <c r="H11" s="31" t="s">
        <v>51</v>
      </c>
      <c r="I11" s="31" t="s">
        <v>52</v>
      </c>
      <c r="J11" s="31" t="s">
        <v>53</v>
      </c>
      <c r="K11" s="65" t="s">
        <v>54</v>
      </c>
      <c r="L11" s="65" t="s">
        <v>55</v>
      </c>
      <c r="M11" s="65" t="s">
        <v>56</v>
      </c>
      <c r="N11" s="65" t="s">
        <v>57</v>
      </c>
      <c r="O11" s="65" t="s">
        <v>58</v>
      </c>
    </row>
    <row r="12" spans="2:15" x14ac:dyDescent="0.2">
      <c r="B12" s="94">
        <v>1</v>
      </c>
      <c r="C12" s="100">
        <v>8712061679720</v>
      </c>
      <c r="D12" s="100" t="s">
        <v>59</v>
      </c>
      <c r="E12" s="95">
        <v>1</v>
      </c>
      <c r="F12" s="96">
        <v>1</v>
      </c>
      <c r="G12" s="97">
        <v>0.01</v>
      </c>
      <c r="H12" s="101">
        <f t="shared" ref="H12:H80" si="0">F12-(F12*G12)</f>
        <v>0.99</v>
      </c>
      <c r="I12" s="102">
        <v>4</v>
      </c>
      <c r="J12" s="101">
        <f>H12*I12</f>
        <v>3.96</v>
      </c>
      <c r="K12" s="98"/>
      <c r="L12" s="99">
        <v>0</v>
      </c>
      <c r="M12" s="103">
        <v>0</v>
      </c>
      <c r="N12" s="101">
        <f t="shared" ref="N12:N80" si="1">L12-(L12*M12)</f>
        <v>0</v>
      </c>
      <c r="O12" s="101">
        <f t="shared" ref="O12:O75" si="2">I12*N12</f>
        <v>0</v>
      </c>
    </row>
    <row r="13" spans="2:15" x14ac:dyDescent="0.2">
      <c r="B13" s="94">
        <v>2</v>
      </c>
      <c r="C13" s="100">
        <v>8712061138357</v>
      </c>
      <c r="D13" s="100" t="s">
        <v>60</v>
      </c>
      <c r="E13" s="95">
        <v>1</v>
      </c>
      <c r="F13" s="96">
        <v>1</v>
      </c>
      <c r="G13" s="97">
        <v>0.01</v>
      </c>
      <c r="H13" s="101">
        <f t="shared" si="0"/>
        <v>0.99</v>
      </c>
      <c r="I13" s="102">
        <v>4</v>
      </c>
      <c r="J13" s="101">
        <f t="shared" ref="J13:J76" si="3">H13*I13</f>
        <v>3.96</v>
      </c>
      <c r="K13" s="98"/>
      <c r="L13" s="99">
        <v>0</v>
      </c>
      <c r="M13" s="103">
        <v>0</v>
      </c>
      <c r="N13" s="101">
        <f t="shared" si="1"/>
        <v>0</v>
      </c>
      <c r="O13" s="101">
        <f t="shared" si="2"/>
        <v>0</v>
      </c>
    </row>
    <row r="14" spans="2:15" x14ac:dyDescent="0.2">
      <c r="B14" s="94">
        <v>3</v>
      </c>
      <c r="C14" s="100">
        <v>8712061138364</v>
      </c>
      <c r="D14" s="100" t="s">
        <v>61</v>
      </c>
      <c r="E14" s="95">
        <v>1</v>
      </c>
      <c r="F14" s="96">
        <v>1</v>
      </c>
      <c r="G14" s="97">
        <v>0.01</v>
      </c>
      <c r="H14" s="101">
        <f t="shared" si="0"/>
        <v>0.99</v>
      </c>
      <c r="I14" s="102">
        <v>4</v>
      </c>
      <c r="J14" s="101">
        <f t="shared" si="3"/>
        <v>3.96</v>
      </c>
      <c r="K14" s="98"/>
      <c r="L14" s="99">
        <v>0</v>
      </c>
      <c r="M14" s="103">
        <v>0</v>
      </c>
      <c r="N14" s="101">
        <f t="shared" si="1"/>
        <v>0</v>
      </c>
      <c r="O14" s="101">
        <f t="shared" si="2"/>
        <v>0</v>
      </c>
    </row>
    <row r="15" spans="2:15" x14ac:dyDescent="0.2">
      <c r="B15" s="94">
        <v>4</v>
      </c>
      <c r="C15" s="100">
        <v>8712061138388</v>
      </c>
      <c r="D15" s="100" t="s">
        <v>62</v>
      </c>
      <c r="E15" s="95">
        <v>1</v>
      </c>
      <c r="F15" s="96">
        <v>1</v>
      </c>
      <c r="G15" s="97">
        <v>0.01</v>
      </c>
      <c r="H15" s="101">
        <f t="shared" si="0"/>
        <v>0.99</v>
      </c>
      <c r="I15" s="102">
        <v>4</v>
      </c>
      <c r="J15" s="101">
        <f t="shared" si="3"/>
        <v>3.96</v>
      </c>
      <c r="K15" s="98"/>
      <c r="L15" s="99">
        <v>0</v>
      </c>
      <c r="M15" s="103">
        <v>0</v>
      </c>
      <c r="N15" s="101">
        <f t="shared" si="1"/>
        <v>0</v>
      </c>
      <c r="O15" s="101">
        <f t="shared" si="2"/>
        <v>0</v>
      </c>
    </row>
    <row r="16" spans="2:15" x14ac:dyDescent="0.2">
      <c r="B16" s="94">
        <v>5</v>
      </c>
      <c r="C16" s="100">
        <v>4048962239836</v>
      </c>
      <c r="D16" s="100" t="s">
        <v>63</v>
      </c>
      <c r="E16" s="95">
        <v>1</v>
      </c>
      <c r="F16" s="96">
        <v>1</v>
      </c>
      <c r="G16" s="97">
        <v>0.01</v>
      </c>
      <c r="H16" s="101">
        <f t="shared" si="0"/>
        <v>0.99</v>
      </c>
      <c r="I16" s="102">
        <v>4</v>
      </c>
      <c r="J16" s="101">
        <f t="shared" si="3"/>
        <v>3.96</v>
      </c>
      <c r="K16" s="98"/>
      <c r="L16" s="99">
        <v>0</v>
      </c>
      <c r="M16" s="103">
        <v>0</v>
      </c>
      <c r="N16" s="101">
        <f t="shared" si="1"/>
        <v>0</v>
      </c>
      <c r="O16" s="101">
        <f t="shared" si="2"/>
        <v>0</v>
      </c>
    </row>
    <row r="17" spans="2:15" x14ac:dyDescent="0.2">
      <c r="B17" s="94">
        <v>6</v>
      </c>
      <c r="C17" s="100">
        <v>4048962239867</v>
      </c>
      <c r="D17" s="100" t="s">
        <v>64</v>
      </c>
      <c r="E17" s="95">
        <v>1</v>
      </c>
      <c r="F17" s="96">
        <v>1</v>
      </c>
      <c r="G17" s="97">
        <v>0.01</v>
      </c>
      <c r="H17" s="101">
        <f t="shared" si="0"/>
        <v>0.99</v>
      </c>
      <c r="I17" s="102">
        <v>4</v>
      </c>
      <c r="J17" s="101">
        <f t="shared" si="3"/>
        <v>3.96</v>
      </c>
      <c r="K17" s="98"/>
      <c r="L17" s="99">
        <v>0</v>
      </c>
      <c r="M17" s="103">
        <v>0</v>
      </c>
      <c r="N17" s="101">
        <f t="shared" si="1"/>
        <v>0</v>
      </c>
      <c r="O17" s="101">
        <f t="shared" si="2"/>
        <v>0</v>
      </c>
    </row>
    <row r="18" spans="2:15" x14ac:dyDescent="0.2">
      <c r="B18" s="94">
        <v>7</v>
      </c>
      <c r="C18" s="100">
        <v>8711595039833</v>
      </c>
      <c r="D18" s="100" t="s">
        <v>65</v>
      </c>
      <c r="E18" s="95">
        <v>1</v>
      </c>
      <c r="F18" s="96">
        <v>1</v>
      </c>
      <c r="G18" s="97">
        <v>0.01</v>
      </c>
      <c r="H18" s="101">
        <f t="shared" si="0"/>
        <v>0.99</v>
      </c>
      <c r="I18" s="102">
        <v>12</v>
      </c>
      <c r="J18" s="101">
        <f t="shared" si="3"/>
        <v>11.879999999999999</v>
      </c>
      <c r="K18" s="98"/>
      <c r="L18" s="99">
        <v>0</v>
      </c>
      <c r="M18" s="103">
        <v>0</v>
      </c>
      <c r="N18" s="101">
        <f t="shared" si="1"/>
        <v>0</v>
      </c>
      <c r="O18" s="101">
        <f t="shared" si="2"/>
        <v>0</v>
      </c>
    </row>
    <row r="19" spans="2:15" x14ac:dyDescent="0.2">
      <c r="B19" s="94">
        <v>8</v>
      </c>
      <c r="C19" s="100">
        <v>8711595206167</v>
      </c>
      <c r="D19" s="100" t="s">
        <v>66</v>
      </c>
      <c r="E19" s="95">
        <v>1</v>
      </c>
      <c r="F19" s="96">
        <v>1</v>
      </c>
      <c r="G19" s="97">
        <v>0.01</v>
      </c>
      <c r="H19" s="101">
        <f t="shared" si="0"/>
        <v>0.99</v>
      </c>
      <c r="I19" s="102">
        <v>6</v>
      </c>
      <c r="J19" s="101">
        <f t="shared" si="3"/>
        <v>5.9399999999999995</v>
      </c>
      <c r="K19" s="98"/>
      <c r="L19" s="99">
        <v>0</v>
      </c>
      <c r="M19" s="103">
        <v>0</v>
      </c>
      <c r="N19" s="101">
        <f t="shared" si="1"/>
        <v>0</v>
      </c>
      <c r="O19" s="101">
        <f t="shared" si="2"/>
        <v>0</v>
      </c>
    </row>
    <row r="20" spans="2:15" x14ac:dyDescent="0.2">
      <c r="B20" s="94">
        <v>9</v>
      </c>
      <c r="C20" s="100">
        <v>8711595216869</v>
      </c>
      <c r="D20" s="100" t="s">
        <v>67</v>
      </c>
      <c r="E20" s="95">
        <v>1</v>
      </c>
      <c r="F20" s="96">
        <v>1</v>
      </c>
      <c r="G20" s="97">
        <v>0.01</v>
      </c>
      <c r="H20" s="101">
        <f t="shared" si="0"/>
        <v>0.99</v>
      </c>
      <c r="I20" s="102">
        <v>6</v>
      </c>
      <c r="J20" s="101">
        <f t="shared" si="3"/>
        <v>5.9399999999999995</v>
      </c>
      <c r="K20" s="98"/>
      <c r="L20" s="99">
        <v>0</v>
      </c>
      <c r="M20" s="103">
        <v>0</v>
      </c>
      <c r="N20" s="101">
        <f t="shared" si="1"/>
        <v>0</v>
      </c>
      <c r="O20" s="101">
        <f t="shared" si="2"/>
        <v>0</v>
      </c>
    </row>
    <row r="21" spans="2:15" x14ac:dyDescent="0.2">
      <c r="B21" s="94">
        <v>10</v>
      </c>
      <c r="C21" s="100">
        <v>8711595216883</v>
      </c>
      <c r="D21" s="100" t="s">
        <v>68</v>
      </c>
      <c r="E21" s="95">
        <v>1</v>
      </c>
      <c r="F21" s="96">
        <v>1</v>
      </c>
      <c r="G21" s="97">
        <v>0.01</v>
      </c>
      <c r="H21" s="101">
        <f t="shared" si="0"/>
        <v>0.99</v>
      </c>
      <c r="I21" s="102">
        <v>6</v>
      </c>
      <c r="J21" s="101">
        <f t="shared" si="3"/>
        <v>5.9399999999999995</v>
      </c>
      <c r="K21" s="98"/>
      <c r="L21" s="99">
        <v>0</v>
      </c>
      <c r="M21" s="103">
        <v>0</v>
      </c>
      <c r="N21" s="101">
        <f t="shared" si="1"/>
        <v>0</v>
      </c>
      <c r="O21" s="101">
        <f t="shared" si="2"/>
        <v>0</v>
      </c>
    </row>
    <row r="22" spans="2:15" x14ac:dyDescent="0.2">
      <c r="B22" s="94">
        <v>11</v>
      </c>
      <c r="C22" s="100">
        <v>8710439919164</v>
      </c>
      <c r="D22" s="100" t="s">
        <v>69</v>
      </c>
      <c r="E22" s="95">
        <v>1</v>
      </c>
      <c r="F22" s="96">
        <v>1</v>
      </c>
      <c r="G22" s="97">
        <v>0.01</v>
      </c>
      <c r="H22" s="101">
        <f t="shared" si="0"/>
        <v>0.99</v>
      </c>
      <c r="I22" s="102">
        <v>6</v>
      </c>
      <c r="J22" s="101">
        <f t="shared" si="3"/>
        <v>5.9399999999999995</v>
      </c>
      <c r="K22" s="98"/>
      <c r="L22" s="99">
        <v>0</v>
      </c>
      <c r="M22" s="103">
        <v>0</v>
      </c>
      <c r="N22" s="101">
        <f t="shared" si="1"/>
        <v>0</v>
      </c>
      <c r="O22" s="101">
        <f t="shared" si="2"/>
        <v>0</v>
      </c>
    </row>
    <row r="23" spans="2:15" x14ac:dyDescent="0.2">
      <c r="B23" s="94">
        <v>12</v>
      </c>
      <c r="C23" s="100">
        <v>5032227310377</v>
      </c>
      <c r="D23" s="100" t="s">
        <v>70</v>
      </c>
      <c r="E23" s="95">
        <v>1</v>
      </c>
      <c r="F23" s="96">
        <v>1</v>
      </c>
      <c r="G23" s="97">
        <v>0.01</v>
      </c>
      <c r="H23" s="101">
        <f t="shared" si="0"/>
        <v>0.99</v>
      </c>
      <c r="I23" s="102">
        <v>6</v>
      </c>
      <c r="J23" s="101">
        <f t="shared" si="3"/>
        <v>5.9399999999999995</v>
      </c>
      <c r="K23" s="98"/>
      <c r="L23" s="99">
        <v>0</v>
      </c>
      <c r="M23" s="103">
        <v>0</v>
      </c>
      <c r="N23" s="101">
        <f t="shared" si="1"/>
        <v>0</v>
      </c>
      <c r="O23" s="101">
        <f t="shared" si="2"/>
        <v>0</v>
      </c>
    </row>
    <row r="24" spans="2:15" x14ac:dyDescent="0.2">
      <c r="B24" s="94">
        <v>13</v>
      </c>
      <c r="C24" s="100">
        <v>8711595189422</v>
      </c>
      <c r="D24" s="100" t="s">
        <v>71</v>
      </c>
      <c r="E24" s="95">
        <v>1</v>
      </c>
      <c r="F24" s="96">
        <v>1</v>
      </c>
      <c r="G24" s="97">
        <v>0.01</v>
      </c>
      <c r="H24" s="101">
        <f t="shared" si="0"/>
        <v>0.99</v>
      </c>
      <c r="I24" s="102">
        <v>6</v>
      </c>
      <c r="J24" s="101">
        <f t="shared" si="3"/>
        <v>5.9399999999999995</v>
      </c>
      <c r="K24" s="98"/>
      <c r="L24" s="99">
        <v>0</v>
      </c>
      <c r="M24" s="103">
        <v>0</v>
      </c>
      <c r="N24" s="101">
        <f t="shared" si="1"/>
        <v>0</v>
      </c>
      <c r="O24" s="101">
        <f t="shared" si="2"/>
        <v>0</v>
      </c>
    </row>
    <row r="25" spans="2:15" x14ac:dyDescent="0.2">
      <c r="B25" s="94">
        <v>14</v>
      </c>
      <c r="C25" s="100">
        <v>8718249058622</v>
      </c>
      <c r="D25" s="100" t="s">
        <v>72</v>
      </c>
      <c r="E25" s="95">
        <v>1</v>
      </c>
      <c r="F25" s="96">
        <v>1</v>
      </c>
      <c r="G25" s="97">
        <v>0.01</v>
      </c>
      <c r="H25" s="101">
        <f t="shared" si="0"/>
        <v>0.99</v>
      </c>
      <c r="I25" s="102">
        <v>4</v>
      </c>
      <c r="J25" s="101">
        <f t="shared" si="3"/>
        <v>3.96</v>
      </c>
      <c r="K25" s="98"/>
      <c r="L25" s="99">
        <v>0</v>
      </c>
      <c r="M25" s="103">
        <v>0</v>
      </c>
      <c r="N25" s="101">
        <f t="shared" si="1"/>
        <v>0</v>
      </c>
      <c r="O25" s="101">
        <f t="shared" si="2"/>
        <v>0</v>
      </c>
    </row>
    <row r="26" spans="2:15" x14ac:dyDescent="0.2">
      <c r="B26" s="94">
        <v>15</v>
      </c>
      <c r="C26" s="100">
        <v>8715182141015</v>
      </c>
      <c r="D26" s="100" t="s">
        <v>73</v>
      </c>
      <c r="E26" s="95">
        <v>1</v>
      </c>
      <c r="F26" s="96">
        <v>1</v>
      </c>
      <c r="G26" s="97">
        <v>0.01</v>
      </c>
      <c r="H26" s="101">
        <f t="shared" si="0"/>
        <v>0.99</v>
      </c>
      <c r="I26" s="102">
        <v>50</v>
      </c>
      <c r="J26" s="101">
        <f t="shared" si="3"/>
        <v>49.5</v>
      </c>
      <c r="K26" s="98"/>
      <c r="L26" s="99">
        <v>0</v>
      </c>
      <c r="M26" s="103">
        <v>0</v>
      </c>
      <c r="N26" s="101">
        <f t="shared" si="1"/>
        <v>0</v>
      </c>
      <c r="O26" s="101">
        <f t="shared" si="2"/>
        <v>0</v>
      </c>
    </row>
    <row r="27" spans="2:15" x14ac:dyDescent="0.2">
      <c r="B27" s="94">
        <v>16</v>
      </c>
      <c r="C27" s="100">
        <v>8721103333445</v>
      </c>
      <c r="D27" s="100" t="s">
        <v>74</v>
      </c>
      <c r="E27" s="95">
        <v>1</v>
      </c>
      <c r="F27" s="96">
        <v>1</v>
      </c>
      <c r="G27" s="97">
        <v>0.01</v>
      </c>
      <c r="H27" s="101">
        <f t="shared" si="0"/>
        <v>0.99</v>
      </c>
      <c r="I27" s="102">
        <v>25</v>
      </c>
      <c r="J27" s="101">
        <f t="shared" si="3"/>
        <v>24.75</v>
      </c>
      <c r="K27" s="98"/>
      <c r="L27" s="99">
        <v>0</v>
      </c>
      <c r="M27" s="103">
        <v>0</v>
      </c>
      <c r="N27" s="101">
        <f t="shared" si="1"/>
        <v>0</v>
      </c>
      <c r="O27" s="101">
        <f t="shared" si="2"/>
        <v>0</v>
      </c>
    </row>
    <row r="28" spans="2:15" x14ac:dyDescent="0.2">
      <c r="B28" s="94">
        <v>17</v>
      </c>
      <c r="C28" s="100">
        <v>8720169516731</v>
      </c>
      <c r="D28" s="100" t="s">
        <v>75</v>
      </c>
      <c r="E28" s="95">
        <v>1</v>
      </c>
      <c r="F28" s="96">
        <v>1</v>
      </c>
      <c r="G28" s="97">
        <v>0.01</v>
      </c>
      <c r="H28" s="101">
        <f t="shared" si="0"/>
        <v>0.99</v>
      </c>
      <c r="I28" s="102">
        <v>25</v>
      </c>
      <c r="J28" s="101">
        <f t="shared" si="3"/>
        <v>24.75</v>
      </c>
      <c r="K28" s="98"/>
      <c r="L28" s="99">
        <v>0</v>
      </c>
      <c r="M28" s="103">
        <v>0</v>
      </c>
      <c r="N28" s="101">
        <f t="shared" si="1"/>
        <v>0</v>
      </c>
      <c r="O28" s="101">
        <f t="shared" si="2"/>
        <v>0</v>
      </c>
    </row>
    <row r="29" spans="2:15" x14ac:dyDescent="0.2">
      <c r="B29" s="94">
        <v>18</v>
      </c>
      <c r="C29" s="100">
        <v>8715774012020</v>
      </c>
      <c r="D29" s="100" t="s">
        <v>76</v>
      </c>
      <c r="E29" s="95">
        <v>1</v>
      </c>
      <c r="F29" s="96">
        <v>1</v>
      </c>
      <c r="G29" s="97">
        <v>0.01</v>
      </c>
      <c r="H29" s="101">
        <f t="shared" si="0"/>
        <v>0.99</v>
      </c>
      <c r="I29" s="102">
        <v>25</v>
      </c>
      <c r="J29" s="101">
        <f t="shared" si="3"/>
        <v>24.75</v>
      </c>
      <c r="K29" s="98"/>
      <c r="L29" s="99">
        <v>0</v>
      </c>
      <c r="M29" s="103">
        <v>0</v>
      </c>
      <c r="N29" s="101">
        <f t="shared" si="1"/>
        <v>0</v>
      </c>
      <c r="O29" s="101">
        <f t="shared" si="2"/>
        <v>0</v>
      </c>
    </row>
    <row r="30" spans="2:15" x14ac:dyDescent="0.2">
      <c r="B30" s="94">
        <v>19</v>
      </c>
      <c r="C30" s="100">
        <v>8715774015397</v>
      </c>
      <c r="D30" s="100" t="s">
        <v>77</v>
      </c>
      <c r="E30" s="95">
        <v>1</v>
      </c>
      <c r="F30" s="96">
        <v>1</v>
      </c>
      <c r="G30" s="97">
        <v>0.01</v>
      </c>
      <c r="H30" s="101">
        <f t="shared" si="0"/>
        <v>0.99</v>
      </c>
      <c r="I30" s="102">
        <v>50</v>
      </c>
      <c r="J30" s="101">
        <f t="shared" si="3"/>
        <v>49.5</v>
      </c>
      <c r="K30" s="98"/>
      <c r="L30" s="99">
        <v>0</v>
      </c>
      <c r="M30" s="103">
        <v>0</v>
      </c>
      <c r="N30" s="101">
        <f t="shared" si="1"/>
        <v>0</v>
      </c>
      <c r="O30" s="101">
        <f t="shared" si="2"/>
        <v>0</v>
      </c>
    </row>
    <row r="31" spans="2:15" x14ac:dyDescent="0.2">
      <c r="B31" s="94">
        <v>20</v>
      </c>
      <c r="C31" s="100">
        <v>8715774012921</v>
      </c>
      <c r="D31" s="100" t="s">
        <v>78</v>
      </c>
      <c r="E31" s="95">
        <v>1</v>
      </c>
      <c r="F31" s="96">
        <v>1</v>
      </c>
      <c r="G31" s="97">
        <v>0.01</v>
      </c>
      <c r="H31" s="101">
        <f t="shared" si="0"/>
        <v>0.99</v>
      </c>
      <c r="I31" s="102">
        <v>50</v>
      </c>
      <c r="J31" s="101">
        <f t="shared" si="3"/>
        <v>49.5</v>
      </c>
      <c r="K31" s="98"/>
      <c r="L31" s="99">
        <v>0</v>
      </c>
      <c r="M31" s="103">
        <v>0</v>
      </c>
      <c r="N31" s="101">
        <f t="shared" si="1"/>
        <v>0</v>
      </c>
      <c r="O31" s="101">
        <f t="shared" si="2"/>
        <v>0</v>
      </c>
    </row>
    <row r="32" spans="2:15" x14ac:dyDescent="0.2">
      <c r="B32" s="94">
        <v>21</v>
      </c>
      <c r="C32" s="100">
        <v>8713812749679</v>
      </c>
      <c r="D32" s="100" t="s">
        <v>79</v>
      </c>
      <c r="E32" s="95">
        <v>1</v>
      </c>
      <c r="F32" s="96">
        <v>1</v>
      </c>
      <c r="G32" s="97">
        <v>0.01</v>
      </c>
      <c r="H32" s="101">
        <f t="shared" si="0"/>
        <v>0.99</v>
      </c>
      <c r="I32" s="102">
        <v>50</v>
      </c>
      <c r="J32" s="101">
        <f t="shared" si="3"/>
        <v>49.5</v>
      </c>
      <c r="K32" s="98"/>
      <c r="L32" s="99">
        <v>0</v>
      </c>
      <c r="M32" s="103">
        <v>0</v>
      </c>
      <c r="N32" s="101">
        <f t="shared" si="1"/>
        <v>0</v>
      </c>
      <c r="O32" s="101">
        <f t="shared" si="2"/>
        <v>0</v>
      </c>
    </row>
    <row r="33" spans="2:15" x14ac:dyDescent="0.2">
      <c r="B33" s="94">
        <v>22</v>
      </c>
      <c r="C33" s="100">
        <v>8713812745435</v>
      </c>
      <c r="D33" s="100" t="s">
        <v>80</v>
      </c>
      <c r="E33" s="95">
        <v>1</v>
      </c>
      <c r="F33" s="96">
        <v>1</v>
      </c>
      <c r="G33" s="97">
        <v>0.01</v>
      </c>
      <c r="H33" s="101">
        <f t="shared" si="0"/>
        <v>0.99</v>
      </c>
      <c r="I33" s="102">
        <v>50</v>
      </c>
      <c r="J33" s="101">
        <f t="shared" si="3"/>
        <v>49.5</v>
      </c>
      <c r="K33" s="98"/>
      <c r="L33" s="99">
        <v>0</v>
      </c>
      <c r="M33" s="103">
        <v>0</v>
      </c>
      <c r="N33" s="101">
        <f t="shared" si="1"/>
        <v>0</v>
      </c>
      <c r="O33" s="101">
        <f t="shared" si="2"/>
        <v>0</v>
      </c>
    </row>
    <row r="34" spans="2:15" x14ac:dyDescent="0.2">
      <c r="B34" s="94">
        <v>23</v>
      </c>
      <c r="C34" s="100">
        <v>4010337211037</v>
      </c>
      <c r="D34" s="100" t="s">
        <v>81</v>
      </c>
      <c r="E34" s="95">
        <v>1</v>
      </c>
      <c r="F34" s="96">
        <v>1</v>
      </c>
      <c r="G34" s="97">
        <v>0.01</v>
      </c>
      <c r="H34" s="101">
        <f t="shared" si="0"/>
        <v>0.99</v>
      </c>
      <c r="I34" s="102">
        <v>20</v>
      </c>
      <c r="J34" s="101">
        <f t="shared" si="3"/>
        <v>19.8</v>
      </c>
      <c r="K34" s="98"/>
      <c r="L34" s="99">
        <v>0</v>
      </c>
      <c r="M34" s="103">
        <v>0</v>
      </c>
      <c r="N34" s="101">
        <f t="shared" si="1"/>
        <v>0</v>
      </c>
      <c r="O34" s="101">
        <f t="shared" si="2"/>
        <v>0</v>
      </c>
    </row>
    <row r="35" spans="2:15" x14ac:dyDescent="0.2">
      <c r="B35" s="94">
        <v>24</v>
      </c>
      <c r="C35" s="100">
        <v>4010337212034</v>
      </c>
      <c r="D35" s="100" t="s">
        <v>82</v>
      </c>
      <c r="E35" s="95">
        <v>1</v>
      </c>
      <c r="F35" s="96">
        <v>1</v>
      </c>
      <c r="G35" s="97">
        <v>0.01</v>
      </c>
      <c r="H35" s="101">
        <f t="shared" si="0"/>
        <v>0.99</v>
      </c>
      <c r="I35" s="102">
        <v>20</v>
      </c>
      <c r="J35" s="101">
        <f t="shared" si="3"/>
        <v>19.8</v>
      </c>
      <c r="K35" s="98"/>
      <c r="L35" s="99">
        <v>0</v>
      </c>
      <c r="M35" s="103">
        <v>0</v>
      </c>
      <c r="N35" s="101">
        <f t="shared" si="1"/>
        <v>0</v>
      </c>
      <c r="O35" s="101">
        <f t="shared" si="2"/>
        <v>0</v>
      </c>
    </row>
    <row r="36" spans="2:15" x14ac:dyDescent="0.2">
      <c r="B36" s="94">
        <v>25</v>
      </c>
      <c r="C36" s="100">
        <v>4010337213031</v>
      </c>
      <c r="D36" s="100" t="s">
        <v>83</v>
      </c>
      <c r="E36" s="95">
        <v>1</v>
      </c>
      <c r="F36" s="96">
        <v>1</v>
      </c>
      <c r="G36" s="97">
        <v>0.01</v>
      </c>
      <c r="H36" s="101">
        <f t="shared" si="0"/>
        <v>0.99</v>
      </c>
      <c r="I36" s="102">
        <v>20</v>
      </c>
      <c r="J36" s="101">
        <f t="shared" si="3"/>
        <v>19.8</v>
      </c>
      <c r="K36" s="98"/>
      <c r="L36" s="99">
        <v>0</v>
      </c>
      <c r="M36" s="103">
        <v>0</v>
      </c>
      <c r="N36" s="101">
        <f t="shared" si="1"/>
        <v>0</v>
      </c>
      <c r="O36" s="101">
        <f t="shared" si="2"/>
        <v>0</v>
      </c>
    </row>
    <row r="37" spans="2:15" x14ac:dyDescent="0.2">
      <c r="B37" s="94">
        <v>26</v>
      </c>
      <c r="C37" s="100">
        <v>4010337095101</v>
      </c>
      <c r="D37" s="100" t="s">
        <v>84</v>
      </c>
      <c r="E37" s="95">
        <v>1</v>
      </c>
      <c r="F37" s="96">
        <v>1</v>
      </c>
      <c r="G37" s="97">
        <v>0.01</v>
      </c>
      <c r="H37" s="101">
        <f t="shared" si="0"/>
        <v>0.99</v>
      </c>
      <c r="I37" s="102">
        <v>20</v>
      </c>
      <c r="J37" s="101">
        <f t="shared" si="3"/>
        <v>19.8</v>
      </c>
      <c r="K37" s="98"/>
      <c r="L37" s="99">
        <v>0</v>
      </c>
      <c r="M37" s="103">
        <v>0</v>
      </c>
      <c r="N37" s="101">
        <f t="shared" si="1"/>
        <v>0</v>
      </c>
      <c r="O37" s="101">
        <f t="shared" si="2"/>
        <v>0</v>
      </c>
    </row>
    <row r="38" spans="2:15" x14ac:dyDescent="0.2">
      <c r="B38" s="94">
        <v>27</v>
      </c>
      <c r="C38" s="100">
        <v>4010337038948</v>
      </c>
      <c r="D38" s="100" t="s">
        <v>85</v>
      </c>
      <c r="E38" s="95">
        <v>1</v>
      </c>
      <c r="F38" s="96">
        <v>1</v>
      </c>
      <c r="G38" s="97">
        <v>0.01</v>
      </c>
      <c r="H38" s="101">
        <f t="shared" si="0"/>
        <v>0.99</v>
      </c>
      <c r="I38" s="102">
        <v>20</v>
      </c>
      <c r="J38" s="101">
        <f t="shared" si="3"/>
        <v>19.8</v>
      </c>
      <c r="K38" s="98"/>
      <c r="L38" s="99">
        <v>0</v>
      </c>
      <c r="M38" s="103">
        <v>0</v>
      </c>
      <c r="N38" s="101">
        <f t="shared" si="1"/>
        <v>0</v>
      </c>
      <c r="O38" s="101">
        <f t="shared" si="2"/>
        <v>0</v>
      </c>
    </row>
    <row r="39" spans="2:15" x14ac:dyDescent="0.2">
      <c r="B39" s="94">
        <v>28</v>
      </c>
      <c r="C39" s="100">
        <v>4010337092704</v>
      </c>
      <c r="D39" s="100" t="s">
        <v>86</v>
      </c>
      <c r="E39" s="95">
        <v>1</v>
      </c>
      <c r="F39" s="96">
        <v>1</v>
      </c>
      <c r="G39" s="97">
        <v>0.01</v>
      </c>
      <c r="H39" s="101">
        <f t="shared" si="0"/>
        <v>0.99</v>
      </c>
      <c r="I39" s="102">
        <v>20</v>
      </c>
      <c r="J39" s="101">
        <f t="shared" si="3"/>
        <v>19.8</v>
      </c>
      <c r="K39" s="98"/>
      <c r="L39" s="99">
        <v>0</v>
      </c>
      <c r="M39" s="103">
        <v>0</v>
      </c>
      <c r="N39" s="101">
        <f t="shared" si="1"/>
        <v>0</v>
      </c>
      <c r="O39" s="101">
        <f t="shared" si="2"/>
        <v>0</v>
      </c>
    </row>
    <row r="40" spans="2:15" x14ac:dyDescent="0.2">
      <c r="B40" s="94">
        <v>29</v>
      </c>
      <c r="C40" s="100">
        <v>4010337092681</v>
      </c>
      <c r="D40" s="100" t="s">
        <v>87</v>
      </c>
      <c r="E40" s="95">
        <v>1</v>
      </c>
      <c r="F40" s="96">
        <v>1</v>
      </c>
      <c r="G40" s="97">
        <v>0.01</v>
      </c>
      <c r="H40" s="101">
        <f t="shared" si="0"/>
        <v>0.99</v>
      </c>
      <c r="I40" s="102">
        <v>20</v>
      </c>
      <c r="J40" s="101">
        <f t="shared" si="3"/>
        <v>19.8</v>
      </c>
      <c r="K40" s="98"/>
      <c r="L40" s="99">
        <v>0</v>
      </c>
      <c r="M40" s="103">
        <v>0</v>
      </c>
      <c r="N40" s="101">
        <f t="shared" si="1"/>
        <v>0</v>
      </c>
      <c r="O40" s="101">
        <f t="shared" si="2"/>
        <v>0</v>
      </c>
    </row>
    <row r="41" spans="2:15" x14ac:dyDescent="0.2">
      <c r="B41" s="94">
        <v>30</v>
      </c>
      <c r="C41" s="100">
        <v>4010337061359</v>
      </c>
      <c r="D41" s="100" t="s">
        <v>88</v>
      </c>
      <c r="E41" s="95">
        <v>1</v>
      </c>
      <c r="F41" s="96">
        <v>1</v>
      </c>
      <c r="G41" s="97">
        <v>0.01</v>
      </c>
      <c r="H41" s="101">
        <f t="shared" si="0"/>
        <v>0.99</v>
      </c>
      <c r="I41" s="102">
        <v>20</v>
      </c>
      <c r="J41" s="101">
        <f t="shared" si="3"/>
        <v>19.8</v>
      </c>
      <c r="K41" s="98"/>
      <c r="L41" s="99">
        <v>0</v>
      </c>
      <c r="M41" s="103">
        <v>0</v>
      </c>
      <c r="N41" s="101">
        <f t="shared" si="1"/>
        <v>0</v>
      </c>
      <c r="O41" s="101">
        <f t="shared" si="2"/>
        <v>0</v>
      </c>
    </row>
    <row r="42" spans="2:15" x14ac:dyDescent="0.2">
      <c r="B42" s="94">
        <v>31</v>
      </c>
      <c r="C42" s="100">
        <v>4010337039358</v>
      </c>
      <c r="D42" s="100" t="s">
        <v>89</v>
      </c>
      <c r="E42" s="95">
        <v>1</v>
      </c>
      <c r="F42" s="96">
        <v>1</v>
      </c>
      <c r="G42" s="97">
        <v>0.01</v>
      </c>
      <c r="H42" s="101">
        <f t="shared" si="0"/>
        <v>0.99</v>
      </c>
      <c r="I42" s="102">
        <v>20</v>
      </c>
      <c r="J42" s="101">
        <f t="shared" si="3"/>
        <v>19.8</v>
      </c>
      <c r="K42" s="98"/>
      <c r="L42" s="99">
        <v>0</v>
      </c>
      <c r="M42" s="103">
        <v>0</v>
      </c>
      <c r="N42" s="101">
        <f t="shared" si="1"/>
        <v>0</v>
      </c>
      <c r="O42" s="101">
        <f t="shared" si="2"/>
        <v>0</v>
      </c>
    </row>
    <row r="43" spans="2:15" ht="16" x14ac:dyDescent="0.2">
      <c r="B43" s="94">
        <v>32</v>
      </c>
      <c r="C43" s="104">
        <v>4010337094449</v>
      </c>
      <c r="D43" s="104" t="s">
        <v>90</v>
      </c>
      <c r="E43" s="95">
        <v>1</v>
      </c>
      <c r="F43" s="96">
        <v>1</v>
      </c>
      <c r="G43" s="97">
        <v>0.01</v>
      </c>
      <c r="H43" s="101">
        <f t="shared" si="0"/>
        <v>0.99</v>
      </c>
      <c r="I43" s="102">
        <v>20</v>
      </c>
      <c r="J43" s="101">
        <f t="shared" si="3"/>
        <v>19.8</v>
      </c>
      <c r="K43" s="98"/>
      <c r="L43" s="99">
        <v>0</v>
      </c>
      <c r="M43" s="103">
        <v>0</v>
      </c>
      <c r="N43" s="101">
        <f t="shared" si="1"/>
        <v>0</v>
      </c>
      <c r="O43" s="101">
        <f t="shared" si="2"/>
        <v>0</v>
      </c>
    </row>
    <row r="44" spans="2:15" x14ac:dyDescent="0.2">
      <c r="B44" s="94">
        <v>33</v>
      </c>
      <c r="C44" s="100">
        <v>4010337006305</v>
      </c>
      <c r="D44" s="100" t="s">
        <v>91</v>
      </c>
      <c r="E44" s="95">
        <v>1</v>
      </c>
      <c r="F44" s="96">
        <v>1</v>
      </c>
      <c r="G44" s="97">
        <v>0.01</v>
      </c>
      <c r="H44" s="101">
        <f t="shared" si="0"/>
        <v>0.99</v>
      </c>
      <c r="I44" s="102">
        <v>20</v>
      </c>
      <c r="J44" s="101">
        <f t="shared" si="3"/>
        <v>19.8</v>
      </c>
      <c r="K44" s="98"/>
      <c r="L44" s="99">
        <v>0</v>
      </c>
      <c r="M44" s="103">
        <v>0</v>
      </c>
      <c r="N44" s="101">
        <f t="shared" si="1"/>
        <v>0</v>
      </c>
      <c r="O44" s="101">
        <f t="shared" si="2"/>
        <v>0</v>
      </c>
    </row>
    <row r="45" spans="2:15" x14ac:dyDescent="0.2">
      <c r="B45" s="94">
        <v>34</v>
      </c>
      <c r="C45" s="100">
        <v>4010337112372</v>
      </c>
      <c r="D45" s="100" t="s">
        <v>92</v>
      </c>
      <c r="E45" s="95">
        <v>1</v>
      </c>
      <c r="F45" s="96">
        <v>1</v>
      </c>
      <c r="G45" s="97">
        <v>0.01</v>
      </c>
      <c r="H45" s="101">
        <f t="shared" si="0"/>
        <v>0.99</v>
      </c>
      <c r="I45" s="102">
        <v>20</v>
      </c>
      <c r="J45" s="101">
        <f t="shared" si="3"/>
        <v>19.8</v>
      </c>
      <c r="K45" s="98"/>
      <c r="L45" s="99">
        <v>0</v>
      </c>
      <c r="M45" s="103">
        <v>0</v>
      </c>
      <c r="N45" s="101">
        <f t="shared" si="1"/>
        <v>0</v>
      </c>
      <c r="O45" s="101">
        <f t="shared" si="2"/>
        <v>0</v>
      </c>
    </row>
    <row r="46" spans="2:15" x14ac:dyDescent="0.2">
      <c r="B46" s="94">
        <v>35</v>
      </c>
      <c r="C46" s="100">
        <v>4010337112709</v>
      </c>
      <c r="D46" s="100" t="s">
        <v>93</v>
      </c>
      <c r="E46" s="95">
        <v>1</v>
      </c>
      <c r="F46" s="96">
        <v>1</v>
      </c>
      <c r="G46" s="97">
        <v>0.01</v>
      </c>
      <c r="H46" s="101">
        <f t="shared" si="0"/>
        <v>0.99</v>
      </c>
      <c r="I46" s="102">
        <v>20</v>
      </c>
      <c r="J46" s="101">
        <f t="shared" si="3"/>
        <v>19.8</v>
      </c>
      <c r="K46" s="98"/>
      <c r="L46" s="99">
        <v>0</v>
      </c>
      <c r="M46" s="103">
        <v>0</v>
      </c>
      <c r="N46" s="101">
        <f t="shared" si="1"/>
        <v>0</v>
      </c>
      <c r="O46" s="101">
        <f t="shared" si="2"/>
        <v>0</v>
      </c>
    </row>
    <row r="47" spans="2:15" x14ac:dyDescent="0.2">
      <c r="B47" s="94">
        <v>36</v>
      </c>
      <c r="C47" s="100">
        <v>4010337094845</v>
      </c>
      <c r="D47" s="100" t="s">
        <v>94</v>
      </c>
      <c r="E47" s="95">
        <v>1</v>
      </c>
      <c r="F47" s="96">
        <v>1</v>
      </c>
      <c r="G47" s="97">
        <v>0.01</v>
      </c>
      <c r="H47" s="101">
        <f t="shared" si="0"/>
        <v>0.99</v>
      </c>
      <c r="I47" s="102">
        <v>20</v>
      </c>
      <c r="J47" s="101">
        <f t="shared" si="3"/>
        <v>19.8</v>
      </c>
      <c r="K47" s="98"/>
      <c r="L47" s="99">
        <v>0</v>
      </c>
      <c r="M47" s="103">
        <v>0</v>
      </c>
      <c r="N47" s="101">
        <f t="shared" si="1"/>
        <v>0</v>
      </c>
      <c r="O47" s="101">
        <f t="shared" si="2"/>
        <v>0</v>
      </c>
    </row>
    <row r="48" spans="2:15" x14ac:dyDescent="0.2">
      <c r="B48" s="94">
        <v>37</v>
      </c>
      <c r="C48" s="100">
        <v>8712603054008</v>
      </c>
      <c r="D48" s="100" t="s">
        <v>95</v>
      </c>
      <c r="E48" s="95">
        <v>1</v>
      </c>
      <c r="F48" s="96">
        <v>1</v>
      </c>
      <c r="G48" s="97">
        <v>0.01</v>
      </c>
      <c r="H48" s="101">
        <f t="shared" si="0"/>
        <v>0.99</v>
      </c>
      <c r="I48" s="102">
        <v>25</v>
      </c>
      <c r="J48" s="101">
        <f t="shared" si="3"/>
        <v>24.75</v>
      </c>
      <c r="K48" s="98"/>
      <c r="L48" s="99">
        <v>0</v>
      </c>
      <c r="M48" s="103">
        <v>0</v>
      </c>
      <c r="N48" s="101">
        <f t="shared" si="1"/>
        <v>0</v>
      </c>
      <c r="O48" s="101">
        <f t="shared" si="2"/>
        <v>0</v>
      </c>
    </row>
    <row r="49" spans="2:15" x14ac:dyDescent="0.2">
      <c r="B49" s="94">
        <v>38</v>
      </c>
      <c r="C49" s="100">
        <v>8712603054015</v>
      </c>
      <c r="D49" s="100" t="s">
        <v>96</v>
      </c>
      <c r="E49" s="95">
        <v>1</v>
      </c>
      <c r="F49" s="96">
        <v>1</v>
      </c>
      <c r="G49" s="97">
        <v>0.01</v>
      </c>
      <c r="H49" s="101">
        <f t="shared" si="0"/>
        <v>0.99</v>
      </c>
      <c r="I49" s="102">
        <v>25</v>
      </c>
      <c r="J49" s="101">
        <f t="shared" si="3"/>
        <v>24.75</v>
      </c>
      <c r="K49" s="98"/>
      <c r="L49" s="99">
        <v>0</v>
      </c>
      <c r="M49" s="103">
        <v>0</v>
      </c>
      <c r="N49" s="101">
        <f t="shared" si="1"/>
        <v>0</v>
      </c>
      <c r="O49" s="101">
        <f t="shared" si="2"/>
        <v>0</v>
      </c>
    </row>
    <row r="50" spans="2:15" x14ac:dyDescent="0.2">
      <c r="B50" s="94">
        <v>39</v>
      </c>
      <c r="C50" s="100">
        <v>8712603120635</v>
      </c>
      <c r="D50" s="100" t="s">
        <v>97</v>
      </c>
      <c r="E50" s="95">
        <v>1</v>
      </c>
      <c r="F50" s="96">
        <v>1</v>
      </c>
      <c r="G50" s="97">
        <v>0.01</v>
      </c>
      <c r="H50" s="101">
        <f t="shared" si="0"/>
        <v>0.99</v>
      </c>
      <c r="I50" s="102">
        <v>2</v>
      </c>
      <c r="J50" s="101">
        <f t="shared" si="3"/>
        <v>1.98</v>
      </c>
      <c r="K50" s="98"/>
      <c r="L50" s="99">
        <v>0</v>
      </c>
      <c r="M50" s="103">
        <v>0</v>
      </c>
      <c r="N50" s="101">
        <f t="shared" si="1"/>
        <v>0</v>
      </c>
      <c r="O50" s="101">
        <f t="shared" si="2"/>
        <v>0</v>
      </c>
    </row>
    <row r="51" spans="2:15" x14ac:dyDescent="0.2">
      <c r="B51" s="94">
        <v>40</v>
      </c>
      <c r="C51" s="100">
        <v>8712603120628</v>
      </c>
      <c r="D51" s="100" t="s">
        <v>98</v>
      </c>
      <c r="E51" s="95">
        <v>1</v>
      </c>
      <c r="F51" s="96">
        <v>1</v>
      </c>
      <c r="G51" s="97">
        <v>0.01</v>
      </c>
      <c r="H51" s="101">
        <f t="shared" si="0"/>
        <v>0.99</v>
      </c>
      <c r="I51" s="102">
        <v>2</v>
      </c>
      <c r="J51" s="101">
        <f t="shared" si="3"/>
        <v>1.98</v>
      </c>
      <c r="K51" s="98"/>
      <c r="L51" s="99">
        <v>0</v>
      </c>
      <c r="M51" s="103">
        <v>0</v>
      </c>
      <c r="N51" s="101">
        <f t="shared" si="1"/>
        <v>0</v>
      </c>
      <c r="O51" s="101">
        <f t="shared" si="2"/>
        <v>0</v>
      </c>
    </row>
    <row r="52" spans="2:15" x14ac:dyDescent="0.2">
      <c r="B52" s="94">
        <v>41</v>
      </c>
      <c r="C52" s="100">
        <v>8712603060139</v>
      </c>
      <c r="D52" s="100" t="s">
        <v>99</v>
      </c>
      <c r="E52" s="95">
        <v>1</v>
      </c>
      <c r="F52" s="96">
        <v>1</v>
      </c>
      <c r="G52" s="97">
        <v>0.01</v>
      </c>
      <c r="H52" s="101">
        <f t="shared" si="0"/>
        <v>0.99</v>
      </c>
      <c r="I52" s="102">
        <v>25</v>
      </c>
      <c r="J52" s="101">
        <f t="shared" si="3"/>
        <v>24.75</v>
      </c>
      <c r="K52" s="98"/>
      <c r="L52" s="99">
        <v>0</v>
      </c>
      <c r="M52" s="103">
        <v>0</v>
      </c>
      <c r="N52" s="101">
        <f t="shared" si="1"/>
        <v>0</v>
      </c>
      <c r="O52" s="101">
        <f t="shared" si="2"/>
        <v>0</v>
      </c>
    </row>
    <row r="53" spans="2:15" x14ac:dyDescent="0.2">
      <c r="B53" s="94">
        <v>42</v>
      </c>
      <c r="C53" s="100">
        <v>8712603060146</v>
      </c>
      <c r="D53" s="100" t="s">
        <v>100</v>
      </c>
      <c r="E53" s="95">
        <v>1</v>
      </c>
      <c r="F53" s="96">
        <v>1</v>
      </c>
      <c r="G53" s="97">
        <v>0.01</v>
      </c>
      <c r="H53" s="101">
        <f t="shared" si="0"/>
        <v>0.99</v>
      </c>
      <c r="I53" s="102">
        <v>25</v>
      </c>
      <c r="J53" s="101">
        <f t="shared" si="3"/>
        <v>24.75</v>
      </c>
      <c r="K53" s="98"/>
      <c r="L53" s="99">
        <v>0</v>
      </c>
      <c r="M53" s="103">
        <v>0</v>
      </c>
      <c r="N53" s="101">
        <f t="shared" si="1"/>
        <v>0</v>
      </c>
      <c r="O53" s="101">
        <f t="shared" si="2"/>
        <v>0</v>
      </c>
    </row>
    <row r="54" spans="2:15" x14ac:dyDescent="0.2">
      <c r="B54" s="94">
        <v>43</v>
      </c>
      <c r="C54" s="100">
        <v>8712603120642</v>
      </c>
      <c r="D54" s="100" t="s">
        <v>101</v>
      </c>
      <c r="E54" s="95">
        <v>1</v>
      </c>
      <c r="F54" s="96">
        <v>1</v>
      </c>
      <c r="G54" s="97">
        <v>0.01</v>
      </c>
      <c r="H54" s="101">
        <f t="shared" si="0"/>
        <v>0.99</v>
      </c>
      <c r="I54" s="102">
        <v>2</v>
      </c>
      <c r="J54" s="101">
        <f t="shared" si="3"/>
        <v>1.98</v>
      </c>
      <c r="K54" s="98"/>
      <c r="L54" s="99">
        <v>0</v>
      </c>
      <c r="M54" s="103">
        <v>0</v>
      </c>
      <c r="N54" s="101">
        <f t="shared" si="1"/>
        <v>0</v>
      </c>
      <c r="O54" s="101">
        <f t="shared" si="2"/>
        <v>0</v>
      </c>
    </row>
    <row r="55" spans="2:15" x14ac:dyDescent="0.2">
      <c r="B55" s="94">
        <v>44</v>
      </c>
      <c r="C55" s="100">
        <v>8712603120864</v>
      </c>
      <c r="D55" s="100" t="s">
        <v>102</v>
      </c>
      <c r="E55" s="95">
        <v>1</v>
      </c>
      <c r="F55" s="96">
        <v>1</v>
      </c>
      <c r="G55" s="97">
        <v>0.01</v>
      </c>
      <c r="H55" s="101">
        <f t="shared" si="0"/>
        <v>0.99</v>
      </c>
      <c r="I55" s="102">
        <v>2</v>
      </c>
      <c r="J55" s="101">
        <f t="shared" si="3"/>
        <v>1.98</v>
      </c>
      <c r="K55" s="98"/>
      <c r="L55" s="99">
        <v>0</v>
      </c>
      <c r="M55" s="103">
        <v>0</v>
      </c>
      <c r="N55" s="101">
        <f t="shared" si="1"/>
        <v>0</v>
      </c>
      <c r="O55" s="101">
        <f t="shared" si="2"/>
        <v>0</v>
      </c>
    </row>
    <row r="56" spans="2:15" x14ac:dyDescent="0.2">
      <c r="B56" s="94">
        <v>45</v>
      </c>
      <c r="C56" s="100">
        <v>8712148246012</v>
      </c>
      <c r="D56" s="100" t="s">
        <v>103</v>
      </c>
      <c r="E56" s="95">
        <v>1</v>
      </c>
      <c r="F56" s="96">
        <v>1</v>
      </c>
      <c r="G56" s="97">
        <v>0.01</v>
      </c>
      <c r="H56" s="101">
        <f t="shared" si="0"/>
        <v>0.99</v>
      </c>
      <c r="I56" s="102">
        <v>25</v>
      </c>
      <c r="J56" s="101">
        <f t="shared" si="3"/>
        <v>24.75</v>
      </c>
      <c r="K56" s="98"/>
      <c r="L56" s="99">
        <v>0</v>
      </c>
      <c r="M56" s="103">
        <v>0</v>
      </c>
      <c r="N56" s="101">
        <f t="shared" si="1"/>
        <v>0</v>
      </c>
      <c r="O56" s="101">
        <f t="shared" si="2"/>
        <v>0</v>
      </c>
    </row>
    <row r="57" spans="2:15" x14ac:dyDescent="0.2">
      <c r="B57" s="94">
        <v>46</v>
      </c>
      <c r="C57" s="100">
        <v>8713678818601</v>
      </c>
      <c r="D57" s="100" t="s">
        <v>104</v>
      </c>
      <c r="E57" s="95">
        <v>1</v>
      </c>
      <c r="F57" s="96">
        <v>1</v>
      </c>
      <c r="G57" s="97">
        <v>0.01</v>
      </c>
      <c r="H57" s="101">
        <f t="shared" si="0"/>
        <v>0.99</v>
      </c>
      <c r="I57" s="102">
        <v>2</v>
      </c>
      <c r="J57" s="101">
        <f t="shared" si="3"/>
        <v>1.98</v>
      </c>
      <c r="K57" s="98"/>
      <c r="L57" s="99">
        <v>0</v>
      </c>
      <c r="M57" s="103">
        <v>0</v>
      </c>
      <c r="N57" s="101">
        <f t="shared" si="1"/>
        <v>0</v>
      </c>
      <c r="O57" s="101">
        <f t="shared" si="2"/>
        <v>0</v>
      </c>
    </row>
    <row r="58" spans="2:15" x14ac:dyDescent="0.2">
      <c r="B58" s="94">
        <v>47</v>
      </c>
      <c r="C58" s="100">
        <v>8713678818618</v>
      </c>
      <c r="D58" s="100" t="s">
        <v>105</v>
      </c>
      <c r="E58" s="95">
        <v>1</v>
      </c>
      <c r="F58" s="96">
        <v>1</v>
      </c>
      <c r="G58" s="97">
        <v>0.01</v>
      </c>
      <c r="H58" s="101">
        <f t="shared" si="0"/>
        <v>0.99</v>
      </c>
      <c r="I58" s="102">
        <v>2</v>
      </c>
      <c r="J58" s="101">
        <f t="shared" si="3"/>
        <v>1.98</v>
      </c>
      <c r="K58" s="98"/>
      <c r="L58" s="99">
        <v>0</v>
      </c>
      <c r="M58" s="103">
        <v>0</v>
      </c>
      <c r="N58" s="101">
        <f t="shared" si="1"/>
        <v>0</v>
      </c>
      <c r="O58" s="101">
        <f t="shared" si="2"/>
        <v>0</v>
      </c>
    </row>
    <row r="59" spans="2:15" x14ac:dyDescent="0.2">
      <c r="B59" s="94">
        <v>48</v>
      </c>
      <c r="C59" s="100">
        <v>9008439510207</v>
      </c>
      <c r="D59" s="100" t="s">
        <v>106</v>
      </c>
      <c r="E59" s="95">
        <v>1</v>
      </c>
      <c r="F59" s="96">
        <v>1</v>
      </c>
      <c r="G59" s="97">
        <v>0.01</v>
      </c>
      <c r="H59" s="101">
        <f t="shared" si="0"/>
        <v>0.99</v>
      </c>
      <c r="I59" s="102">
        <v>1</v>
      </c>
      <c r="J59" s="101">
        <f t="shared" si="3"/>
        <v>0.99</v>
      </c>
      <c r="K59" s="98"/>
      <c r="L59" s="99">
        <v>0</v>
      </c>
      <c r="M59" s="103">
        <v>0</v>
      </c>
      <c r="N59" s="101">
        <f t="shared" si="1"/>
        <v>0</v>
      </c>
      <c r="O59" s="101">
        <f t="shared" si="2"/>
        <v>0</v>
      </c>
    </row>
    <row r="60" spans="2:15" x14ac:dyDescent="0.2">
      <c r="B60" s="94">
        <v>49</v>
      </c>
      <c r="C60" s="100">
        <v>9008439510603</v>
      </c>
      <c r="D60" s="100" t="s">
        <v>107</v>
      </c>
      <c r="E60" s="95">
        <v>1</v>
      </c>
      <c r="F60" s="96">
        <v>1</v>
      </c>
      <c r="G60" s="97">
        <v>0.01</v>
      </c>
      <c r="H60" s="101">
        <f t="shared" si="0"/>
        <v>0.99</v>
      </c>
      <c r="I60" s="102">
        <v>1</v>
      </c>
      <c r="J60" s="101">
        <f t="shared" si="3"/>
        <v>0.99</v>
      </c>
      <c r="K60" s="98"/>
      <c r="L60" s="99">
        <v>0</v>
      </c>
      <c r="M60" s="103">
        <v>0</v>
      </c>
      <c r="N60" s="101">
        <f t="shared" si="1"/>
        <v>0</v>
      </c>
      <c r="O60" s="101">
        <f t="shared" si="2"/>
        <v>0</v>
      </c>
    </row>
    <row r="61" spans="2:15" x14ac:dyDescent="0.2">
      <c r="B61" s="94">
        <v>50</v>
      </c>
      <c r="C61" s="100">
        <v>8714681321041</v>
      </c>
      <c r="D61" s="100" t="s">
        <v>108</v>
      </c>
      <c r="E61" s="95">
        <v>1</v>
      </c>
      <c r="F61" s="96">
        <v>1</v>
      </c>
      <c r="G61" s="97">
        <v>0.01</v>
      </c>
      <c r="H61" s="101">
        <f t="shared" si="0"/>
        <v>0.99</v>
      </c>
      <c r="I61" s="102">
        <v>15</v>
      </c>
      <c r="J61" s="101">
        <f t="shared" si="3"/>
        <v>14.85</v>
      </c>
      <c r="K61" s="98"/>
      <c r="L61" s="99">
        <v>0</v>
      </c>
      <c r="M61" s="103">
        <v>0</v>
      </c>
      <c r="N61" s="101">
        <f t="shared" si="1"/>
        <v>0</v>
      </c>
      <c r="O61" s="101">
        <f t="shared" si="2"/>
        <v>0</v>
      </c>
    </row>
    <row r="62" spans="2:15" x14ac:dyDescent="0.2">
      <c r="B62" s="94">
        <v>51</v>
      </c>
      <c r="C62" s="100">
        <v>8714681330302</v>
      </c>
      <c r="D62" s="100" t="s">
        <v>109</v>
      </c>
      <c r="E62" s="95">
        <v>1</v>
      </c>
      <c r="F62" s="96">
        <v>1</v>
      </c>
      <c r="G62" s="97">
        <v>0.01</v>
      </c>
      <c r="H62" s="101">
        <f t="shared" si="0"/>
        <v>0.99</v>
      </c>
      <c r="I62" s="102">
        <v>15</v>
      </c>
      <c r="J62" s="101">
        <f t="shared" si="3"/>
        <v>14.85</v>
      </c>
      <c r="K62" s="98"/>
      <c r="L62" s="99">
        <v>0</v>
      </c>
      <c r="M62" s="103">
        <v>0</v>
      </c>
      <c r="N62" s="101">
        <f t="shared" si="1"/>
        <v>0</v>
      </c>
      <c r="O62" s="101">
        <f t="shared" si="2"/>
        <v>0</v>
      </c>
    </row>
    <row r="63" spans="2:15" x14ac:dyDescent="0.2">
      <c r="B63" s="94">
        <v>52</v>
      </c>
      <c r="C63" s="100">
        <v>8714681393116</v>
      </c>
      <c r="D63" s="100" t="s">
        <v>110</v>
      </c>
      <c r="E63" s="95">
        <v>1</v>
      </c>
      <c r="F63" s="96">
        <v>1</v>
      </c>
      <c r="G63" s="97">
        <v>0.01</v>
      </c>
      <c r="H63" s="101">
        <f t="shared" si="0"/>
        <v>0.99</v>
      </c>
      <c r="I63" s="102">
        <v>15</v>
      </c>
      <c r="J63" s="101">
        <f t="shared" si="3"/>
        <v>14.85</v>
      </c>
      <c r="K63" s="98"/>
      <c r="L63" s="99">
        <v>0</v>
      </c>
      <c r="M63" s="103">
        <v>0</v>
      </c>
      <c r="N63" s="101">
        <f t="shared" si="1"/>
        <v>0</v>
      </c>
      <c r="O63" s="101">
        <f t="shared" si="2"/>
        <v>0</v>
      </c>
    </row>
    <row r="64" spans="2:15" x14ac:dyDescent="0.2">
      <c r="B64" s="94">
        <v>53</v>
      </c>
      <c r="C64" s="100">
        <v>4015394291817</v>
      </c>
      <c r="D64" s="100" t="s">
        <v>111</v>
      </c>
      <c r="E64" s="95">
        <v>1</v>
      </c>
      <c r="F64" s="96">
        <v>1</v>
      </c>
      <c r="G64" s="97">
        <v>0.01</v>
      </c>
      <c r="H64" s="101">
        <f t="shared" si="0"/>
        <v>0.99</v>
      </c>
      <c r="I64" s="102">
        <v>10</v>
      </c>
      <c r="J64" s="101">
        <f t="shared" si="3"/>
        <v>9.9</v>
      </c>
      <c r="K64" s="98"/>
      <c r="L64" s="99">
        <v>0</v>
      </c>
      <c r="M64" s="103">
        <v>0</v>
      </c>
      <c r="N64" s="101">
        <f t="shared" si="1"/>
        <v>0</v>
      </c>
      <c r="O64" s="101">
        <f t="shared" si="2"/>
        <v>0</v>
      </c>
    </row>
    <row r="65" spans="2:15" x14ac:dyDescent="0.2">
      <c r="B65" s="94">
        <v>54</v>
      </c>
      <c r="C65" s="100">
        <v>4015394293910</v>
      </c>
      <c r="D65" s="100" t="s">
        <v>112</v>
      </c>
      <c r="E65" s="95">
        <v>1</v>
      </c>
      <c r="F65" s="96">
        <v>1</v>
      </c>
      <c r="G65" s="97">
        <v>0.01</v>
      </c>
      <c r="H65" s="101">
        <f t="shared" si="0"/>
        <v>0.99</v>
      </c>
      <c r="I65" s="102">
        <v>10</v>
      </c>
      <c r="J65" s="101">
        <f t="shared" si="3"/>
        <v>9.9</v>
      </c>
      <c r="K65" s="98"/>
      <c r="L65" s="99">
        <v>0</v>
      </c>
      <c r="M65" s="103">
        <v>0</v>
      </c>
      <c r="N65" s="101">
        <f t="shared" si="1"/>
        <v>0</v>
      </c>
      <c r="O65" s="101">
        <f t="shared" si="2"/>
        <v>0</v>
      </c>
    </row>
    <row r="66" spans="2:15" x14ac:dyDescent="0.2">
      <c r="B66" s="94">
        <v>55</v>
      </c>
      <c r="C66" s="100">
        <v>4015394281740</v>
      </c>
      <c r="D66" s="100" t="s">
        <v>113</v>
      </c>
      <c r="E66" s="95">
        <v>1</v>
      </c>
      <c r="F66" s="96">
        <v>1</v>
      </c>
      <c r="G66" s="97">
        <v>0.01</v>
      </c>
      <c r="H66" s="101">
        <f t="shared" si="0"/>
        <v>0.99</v>
      </c>
      <c r="I66" s="102">
        <v>10</v>
      </c>
      <c r="J66" s="101">
        <f t="shared" si="3"/>
        <v>9.9</v>
      </c>
      <c r="K66" s="98"/>
      <c r="L66" s="99">
        <v>0</v>
      </c>
      <c r="M66" s="103">
        <v>0</v>
      </c>
      <c r="N66" s="101">
        <f t="shared" si="1"/>
        <v>0</v>
      </c>
      <c r="O66" s="101">
        <f t="shared" si="2"/>
        <v>0</v>
      </c>
    </row>
    <row r="67" spans="2:15" x14ac:dyDescent="0.2">
      <c r="B67" s="94">
        <v>56</v>
      </c>
      <c r="C67" s="100">
        <v>4015394287735</v>
      </c>
      <c r="D67" s="100" t="s">
        <v>114</v>
      </c>
      <c r="E67" s="95">
        <v>1</v>
      </c>
      <c r="F67" s="96">
        <v>1</v>
      </c>
      <c r="G67" s="97">
        <v>0.01</v>
      </c>
      <c r="H67" s="101">
        <f t="shared" si="0"/>
        <v>0.99</v>
      </c>
      <c r="I67" s="102">
        <v>10</v>
      </c>
      <c r="J67" s="101">
        <f t="shared" si="3"/>
        <v>9.9</v>
      </c>
      <c r="K67" s="98"/>
      <c r="L67" s="99">
        <v>0</v>
      </c>
      <c r="M67" s="103">
        <v>0</v>
      </c>
      <c r="N67" s="101">
        <f t="shared" si="1"/>
        <v>0</v>
      </c>
      <c r="O67" s="101">
        <f t="shared" si="2"/>
        <v>0</v>
      </c>
    </row>
    <row r="68" spans="2:15" x14ac:dyDescent="0.2">
      <c r="B68" s="94">
        <v>57</v>
      </c>
      <c r="C68" s="100">
        <v>8718215670179</v>
      </c>
      <c r="D68" s="100" t="s">
        <v>115</v>
      </c>
      <c r="E68" s="95">
        <v>1</v>
      </c>
      <c r="F68" s="96">
        <v>1</v>
      </c>
      <c r="G68" s="97">
        <v>0.01</v>
      </c>
      <c r="H68" s="101">
        <f t="shared" si="0"/>
        <v>0.99</v>
      </c>
      <c r="I68" s="102">
        <v>10</v>
      </c>
      <c r="J68" s="101">
        <f t="shared" si="3"/>
        <v>9.9</v>
      </c>
      <c r="K68" s="98"/>
      <c r="L68" s="99">
        <v>0</v>
      </c>
      <c r="M68" s="103">
        <v>0</v>
      </c>
      <c r="N68" s="101">
        <f t="shared" si="1"/>
        <v>0</v>
      </c>
      <c r="O68" s="101">
        <f t="shared" si="2"/>
        <v>0</v>
      </c>
    </row>
    <row r="69" spans="2:15" x14ac:dyDescent="0.2">
      <c r="B69" s="94">
        <v>58</v>
      </c>
      <c r="C69" s="100">
        <v>8718215670155</v>
      </c>
      <c r="D69" s="100" t="s">
        <v>116</v>
      </c>
      <c r="E69" s="95">
        <v>1</v>
      </c>
      <c r="F69" s="96">
        <v>1</v>
      </c>
      <c r="G69" s="97">
        <v>0.01</v>
      </c>
      <c r="H69" s="101">
        <f t="shared" si="0"/>
        <v>0.99</v>
      </c>
      <c r="I69" s="102">
        <v>10</v>
      </c>
      <c r="J69" s="101">
        <f t="shared" si="3"/>
        <v>9.9</v>
      </c>
      <c r="K69" s="98"/>
      <c r="L69" s="99">
        <v>0</v>
      </c>
      <c r="M69" s="103">
        <v>0</v>
      </c>
      <c r="N69" s="101">
        <f t="shared" si="1"/>
        <v>0</v>
      </c>
      <c r="O69" s="101">
        <f t="shared" si="2"/>
        <v>0</v>
      </c>
    </row>
    <row r="70" spans="2:15" x14ac:dyDescent="0.2">
      <c r="B70" s="94">
        <v>59</v>
      </c>
      <c r="C70" s="100">
        <v>8712259002644</v>
      </c>
      <c r="D70" s="100" t="s">
        <v>117</v>
      </c>
      <c r="E70" s="95">
        <v>1</v>
      </c>
      <c r="F70" s="96">
        <v>1</v>
      </c>
      <c r="G70" s="97">
        <v>0.01</v>
      </c>
      <c r="H70" s="101">
        <f t="shared" si="0"/>
        <v>0.99</v>
      </c>
      <c r="I70" s="102">
        <v>15</v>
      </c>
      <c r="J70" s="101">
        <f t="shared" si="3"/>
        <v>14.85</v>
      </c>
      <c r="K70" s="98"/>
      <c r="L70" s="99">
        <v>0</v>
      </c>
      <c r="M70" s="103">
        <v>0</v>
      </c>
      <c r="N70" s="101">
        <f t="shared" si="1"/>
        <v>0</v>
      </c>
      <c r="O70" s="101">
        <f t="shared" si="2"/>
        <v>0</v>
      </c>
    </row>
    <row r="71" spans="2:15" x14ac:dyDescent="0.2">
      <c r="B71" s="94">
        <v>60</v>
      </c>
      <c r="C71" s="100">
        <v>8712507472038</v>
      </c>
      <c r="D71" s="100" t="s">
        <v>118</v>
      </c>
      <c r="E71" s="95">
        <v>1</v>
      </c>
      <c r="F71" s="96">
        <v>1</v>
      </c>
      <c r="G71" s="97">
        <v>0.01</v>
      </c>
      <c r="H71" s="101">
        <f t="shared" si="0"/>
        <v>0.99</v>
      </c>
      <c r="I71" s="102">
        <v>15</v>
      </c>
      <c r="J71" s="101">
        <f t="shared" si="3"/>
        <v>14.85</v>
      </c>
      <c r="K71" s="98"/>
      <c r="L71" s="99">
        <v>0</v>
      </c>
      <c r="M71" s="103">
        <v>0</v>
      </c>
      <c r="N71" s="101">
        <f t="shared" si="1"/>
        <v>0</v>
      </c>
      <c r="O71" s="101">
        <f t="shared" si="2"/>
        <v>0</v>
      </c>
    </row>
    <row r="72" spans="2:15" x14ac:dyDescent="0.2">
      <c r="B72" s="94">
        <v>61</v>
      </c>
      <c r="C72" s="100">
        <v>8712507472786</v>
      </c>
      <c r="D72" s="100" t="s">
        <v>119</v>
      </c>
      <c r="E72" s="95">
        <v>1</v>
      </c>
      <c r="F72" s="96">
        <v>1</v>
      </c>
      <c r="G72" s="97">
        <v>0.01</v>
      </c>
      <c r="H72" s="101">
        <f t="shared" si="0"/>
        <v>0.99</v>
      </c>
      <c r="I72" s="102">
        <v>15</v>
      </c>
      <c r="J72" s="101">
        <f t="shared" si="3"/>
        <v>14.85</v>
      </c>
      <c r="K72" s="98"/>
      <c r="L72" s="99">
        <v>0</v>
      </c>
      <c r="M72" s="103">
        <v>0</v>
      </c>
      <c r="N72" s="101">
        <f t="shared" si="1"/>
        <v>0</v>
      </c>
      <c r="O72" s="101">
        <f t="shared" si="2"/>
        <v>0</v>
      </c>
    </row>
    <row r="73" spans="2:15" x14ac:dyDescent="0.2">
      <c r="B73" s="94">
        <v>62</v>
      </c>
      <c r="C73" s="100">
        <v>8712507472083</v>
      </c>
      <c r="D73" s="100" t="s">
        <v>120</v>
      </c>
      <c r="E73" s="95">
        <v>1</v>
      </c>
      <c r="F73" s="96">
        <v>1</v>
      </c>
      <c r="G73" s="97">
        <v>0.01</v>
      </c>
      <c r="H73" s="101">
        <f t="shared" si="0"/>
        <v>0.99</v>
      </c>
      <c r="I73" s="102">
        <v>15</v>
      </c>
      <c r="J73" s="101">
        <f t="shared" si="3"/>
        <v>14.85</v>
      </c>
      <c r="K73" s="98"/>
      <c r="L73" s="99">
        <v>0</v>
      </c>
      <c r="M73" s="103">
        <v>0</v>
      </c>
      <c r="N73" s="101">
        <f t="shared" si="1"/>
        <v>0</v>
      </c>
      <c r="O73" s="101">
        <f t="shared" si="2"/>
        <v>0</v>
      </c>
    </row>
    <row r="74" spans="2:15" x14ac:dyDescent="0.2">
      <c r="B74" s="94">
        <v>63</v>
      </c>
      <c r="C74" s="100">
        <v>8712507472182</v>
      </c>
      <c r="D74" s="100" t="s">
        <v>121</v>
      </c>
      <c r="E74" s="95">
        <v>1</v>
      </c>
      <c r="F74" s="96">
        <v>1</v>
      </c>
      <c r="G74" s="97">
        <v>0.01</v>
      </c>
      <c r="H74" s="101">
        <f t="shared" si="0"/>
        <v>0.99</v>
      </c>
      <c r="I74" s="102">
        <v>15</v>
      </c>
      <c r="J74" s="101">
        <f t="shared" si="3"/>
        <v>14.85</v>
      </c>
      <c r="K74" s="98"/>
      <c r="L74" s="99">
        <v>0</v>
      </c>
      <c r="M74" s="103">
        <v>0</v>
      </c>
      <c r="N74" s="101">
        <f t="shared" si="1"/>
        <v>0</v>
      </c>
      <c r="O74" s="101">
        <f t="shared" si="2"/>
        <v>0</v>
      </c>
    </row>
    <row r="75" spans="2:15" x14ac:dyDescent="0.2">
      <c r="B75" s="94">
        <v>64</v>
      </c>
      <c r="C75" s="100">
        <v>8712507472212</v>
      </c>
      <c r="D75" s="100" t="s">
        <v>122</v>
      </c>
      <c r="E75" s="95">
        <v>1</v>
      </c>
      <c r="F75" s="96">
        <v>1</v>
      </c>
      <c r="G75" s="97">
        <v>0.01</v>
      </c>
      <c r="H75" s="101">
        <f t="shared" si="0"/>
        <v>0.99</v>
      </c>
      <c r="I75" s="102">
        <v>15</v>
      </c>
      <c r="J75" s="101">
        <f t="shared" si="3"/>
        <v>14.85</v>
      </c>
      <c r="K75" s="98"/>
      <c r="L75" s="99">
        <v>0</v>
      </c>
      <c r="M75" s="103">
        <v>0</v>
      </c>
      <c r="N75" s="101">
        <f t="shared" si="1"/>
        <v>0</v>
      </c>
      <c r="O75" s="101">
        <f t="shared" si="2"/>
        <v>0</v>
      </c>
    </row>
    <row r="76" spans="2:15" x14ac:dyDescent="0.2">
      <c r="B76" s="94">
        <v>65</v>
      </c>
      <c r="C76" s="100">
        <v>4021163105292</v>
      </c>
      <c r="D76" s="100" t="s">
        <v>123</v>
      </c>
      <c r="E76" s="95">
        <v>1</v>
      </c>
      <c r="F76" s="96">
        <v>1</v>
      </c>
      <c r="G76" s="97">
        <v>0.01</v>
      </c>
      <c r="H76" s="101">
        <f t="shared" si="0"/>
        <v>0.99</v>
      </c>
      <c r="I76" s="102">
        <v>20</v>
      </c>
      <c r="J76" s="101">
        <f t="shared" si="3"/>
        <v>19.8</v>
      </c>
      <c r="K76" s="98"/>
      <c r="L76" s="99">
        <v>0</v>
      </c>
      <c r="M76" s="103">
        <v>0</v>
      </c>
      <c r="N76" s="101">
        <f t="shared" si="1"/>
        <v>0</v>
      </c>
      <c r="O76" s="101">
        <f t="shared" ref="O76:O130" si="4">I76*N76</f>
        <v>0</v>
      </c>
    </row>
    <row r="77" spans="2:15" x14ac:dyDescent="0.2">
      <c r="B77" s="94">
        <v>66</v>
      </c>
      <c r="C77" s="100">
        <v>5010266011967</v>
      </c>
      <c r="D77" s="100" t="s">
        <v>124</v>
      </c>
      <c r="E77" s="95">
        <v>1</v>
      </c>
      <c r="F77" s="96">
        <v>1</v>
      </c>
      <c r="G77" s="97">
        <v>0.01</v>
      </c>
      <c r="H77" s="101">
        <f t="shared" si="0"/>
        <v>0.99</v>
      </c>
      <c r="I77" s="102">
        <v>4</v>
      </c>
      <c r="J77" s="101">
        <f t="shared" ref="J77:J130" si="5">H77*I77</f>
        <v>3.96</v>
      </c>
      <c r="K77" s="98"/>
      <c r="L77" s="99">
        <v>0</v>
      </c>
      <c r="M77" s="103">
        <v>0</v>
      </c>
      <c r="N77" s="101">
        <f t="shared" si="1"/>
        <v>0</v>
      </c>
      <c r="O77" s="101">
        <f t="shared" si="4"/>
        <v>0</v>
      </c>
    </row>
    <row r="78" spans="2:15" x14ac:dyDescent="0.2">
      <c r="B78" s="94">
        <v>67</v>
      </c>
      <c r="C78" s="100">
        <v>4058093058282</v>
      </c>
      <c r="D78" s="100" t="s">
        <v>125</v>
      </c>
      <c r="E78" s="95"/>
      <c r="F78" s="96">
        <v>1</v>
      </c>
      <c r="G78" s="97">
        <v>0.01</v>
      </c>
      <c r="H78" s="101">
        <f t="shared" si="0"/>
        <v>0.99</v>
      </c>
      <c r="I78" s="102">
        <v>4</v>
      </c>
      <c r="J78" s="101">
        <f t="shared" si="5"/>
        <v>3.96</v>
      </c>
      <c r="K78" s="98"/>
      <c r="L78" s="99">
        <v>0</v>
      </c>
      <c r="M78" s="103">
        <v>0</v>
      </c>
      <c r="N78" s="101">
        <f t="shared" si="1"/>
        <v>0</v>
      </c>
      <c r="O78" s="101">
        <f t="shared" si="4"/>
        <v>0</v>
      </c>
    </row>
    <row r="79" spans="2:15" x14ac:dyDescent="0.2">
      <c r="B79" s="94">
        <v>68</v>
      </c>
      <c r="C79" s="100">
        <v>4046553105836</v>
      </c>
      <c r="D79" s="100" t="s">
        <v>126</v>
      </c>
      <c r="E79" s="95">
        <v>1</v>
      </c>
      <c r="F79" s="96">
        <v>1</v>
      </c>
      <c r="G79" s="97">
        <v>0.01</v>
      </c>
      <c r="H79" s="101">
        <f t="shared" si="0"/>
        <v>0.99</v>
      </c>
      <c r="I79" s="102">
        <v>20</v>
      </c>
      <c r="J79" s="101">
        <f t="shared" si="5"/>
        <v>19.8</v>
      </c>
      <c r="K79" s="98"/>
      <c r="L79" s="99">
        <v>0</v>
      </c>
      <c r="M79" s="103">
        <v>0</v>
      </c>
      <c r="N79" s="101">
        <f t="shared" si="1"/>
        <v>0</v>
      </c>
      <c r="O79" s="101">
        <f t="shared" si="4"/>
        <v>0</v>
      </c>
    </row>
    <row r="80" spans="2:15" x14ac:dyDescent="0.2">
      <c r="B80" s="94">
        <v>69</v>
      </c>
      <c r="C80" s="100">
        <v>4012195595632</v>
      </c>
      <c r="D80" s="100" t="s">
        <v>127</v>
      </c>
      <c r="E80" s="95">
        <v>1</v>
      </c>
      <c r="F80" s="96">
        <v>1</v>
      </c>
      <c r="G80" s="97">
        <v>0.01</v>
      </c>
      <c r="H80" s="101">
        <f t="shared" si="0"/>
        <v>0.99</v>
      </c>
      <c r="I80" s="102">
        <v>1</v>
      </c>
      <c r="J80" s="101">
        <f t="shared" si="5"/>
        <v>0.99</v>
      </c>
      <c r="K80" s="98"/>
      <c r="L80" s="99">
        <v>0</v>
      </c>
      <c r="M80" s="103">
        <v>0</v>
      </c>
      <c r="N80" s="101">
        <f t="shared" si="1"/>
        <v>0</v>
      </c>
      <c r="O80" s="101">
        <f t="shared" si="4"/>
        <v>0</v>
      </c>
    </row>
    <row r="81" spans="2:15" x14ac:dyDescent="0.2">
      <c r="B81" s="94">
        <v>70</v>
      </c>
      <c r="C81" s="100">
        <v>4046553105829</v>
      </c>
      <c r="D81" s="100" t="s">
        <v>128</v>
      </c>
      <c r="E81" s="95">
        <v>1</v>
      </c>
      <c r="F81" s="96">
        <v>1</v>
      </c>
      <c r="G81" s="97">
        <v>0.01</v>
      </c>
      <c r="H81" s="101">
        <f t="shared" ref="H81:H130" si="6">F81-(F81*G81)</f>
        <v>0.99</v>
      </c>
      <c r="I81" s="102">
        <v>20</v>
      </c>
      <c r="J81" s="101">
        <f t="shared" si="5"/>
        <v>19.8</v>
      </c>
      <c r="K81" s="98"/>
      <c r="L81" s="99">
        <v>0</v>
      </c>
      <c r="M81" s="103">
        <v>0</v>
      </c>
      <c r="N81" s="101">
        <f t="shared" ref="N81:N130" si="7">L81-(L81*M81)</f>
        <v>0</v>
      </c>
      <c r="O81" s="101">
        <f t="shared" si="4"/>
        <v>0</v>
      </c>
    </row>
    <row r="82" spans="2:15" x14ac:dyDescent="0.2">
      <c r="B82" s="94">
        <v>71</v>
      </c>
      <c r="C82" s="100">
        <v>4012195595458</v>
      </c>
      <c r="D82" s="100" t="s">
        <v>129</v>
      </c>
      <c r="E82" s="95">
        <v>1</v>
      </c>
      <c r="F82" s="96">
        <v>1</v>
      </c>
      <c r="G82" s="97">
        <v>0.01</v>
      </c>
      <c r="H82" s="101">
        <f t="shared" si="6"/>
        <v>0.99</v>
      </c>
      <c r="I82" s="102">
        <v>1</v>
      </c>
      <c r="J82" s="101">
        <f t="shared" si="5"/>
        <v>0.99</v>
      </c>
      <c r="K82" s="98"/>
      <c r="L82" s="99">
        <v>0</v>
      </c>
      <c r="M82" s="103">
        <v>0</v>
      </c>
      <c r="N82" s="101">
        <f t="shared" si="7"/>
        <v>0</v>
      </c>
      <c r="O82" s="101">
        <f t="shared" si="4"/>
        <v>0</v>
      </c>
    </row>
    <row r="83" spans="2:15" x14ac:dyDescent="0.2">
      <c r="B83" s="94">
        <v>72</v>
      </c>
      <c r="C83" s="100">
        <v>4046553105812</v>
      </c>
      <c r="D83" s="100" t="s">
        <v>130</v>
      </c>
      <c r="E83" s="95">
        <v>1</v>
      </c>
      <c r="F83" s="96">
        <v>1</v>
      </c>
      <c r="G83" s="97">
        <v>0.01</v>
      </c>
      <c r="H83" s="101">
        <f t="shared" si="6"/>
        <v>0.99</v>
      </c>
      <c r="I83" s="102">
        <v>20</v>
      </c>
      <c r="J83" s="101">
        <f t="shared" si="5"/>
        <v>19.8</v>
      </c>
      <c r="K83" s="98"/>
      <c r="L83" s="99">
        <v>0</v>
      </c>
      <c r="M83" s="103">
        <v>0</v>
      </c>
      <c r="N83" s="101">
        <f t="shared" si="7"/>
        <v>0</v>
      </c>
      <c r="O83" s="101">
        <f t="shared" si="4"/>
        <v>0</v>
      </c>
    </row>
    <row r="84" spans="2:15" x14ac:dyDescent="0.2">
      <c r="B84" s="94">
        <v>73</v>
      </c>
      <c r="C84" s="100">
        <v>8711985030938</v>
      </c>
      <c r="D84" s="100" t="s">
        <v>131</v>
      </c>
      <c r="E84" s="95">
        <v>1</v>
      </c>
      <c r="F84" s="96">
        <v>1</v>
      </c>
      <c r="G84" s="97">
        <v>0.01</v>
      </c>
      <c r="H84" s="101">
        <f t="shared" si="6"/>
        <v>0.99</v>
      </c>
      <c r="I84" s="102">
        <v>15</v>
      </c>
      <c r="J84" s="101">
        <f t="shared" si="5"/>
        <v>14.85</v>
      </c>
      <c r="K84" s="98"/>
      <c r="L84" s="99">
        <v>0</v>
      </c>
      <c r="M84" s="103">
        <v>0</v>
      </c>
      <c r="N84" s="101">
        <f t="shared" si="7"/>
        <v>0</v>
      </c>
      <c r="O84" s="101">
        <f t="shared" si="4"/>
        <v>0</v>
      </c>
    </row>
    <row r="85" spans="2:15" x14ac:dyDescent="0.2">
      <c r="B85" s="94">
        <v>74</v>
      </c>
      <c r="C85" s="100">
        <v>8711985031058</v>
      </c>
      <c r="D85" s="100" t="s">
        <v>132</v>
      </c>
      <c r="E85" s="95">
        <v>1</v>
      </c>
      <c r="F85" s="96">
        <v>1</v>
      </c>
      <c r="G85" s="97">
        <v>0.01</v>
      </c>
      <c r="H85" s="101">
        <f t="shared" si="6"/>
        <v>0.99</v>
      </c>
      <c r="I85" s="102">
        <v>15</v>
      </c>
      <c r="J85" s="101">
        <f t="shared" si="5"/>
        <v>14.85</v>
      </c>
      <c r="K85" s="98"/>
      <c r="L85" s="99">
        <v>0</v>
      </c>
      <c r="M85" s="103">
        <v>0</v>
      </c>
      <c r="N85" s="101">
        <f t="shared" si="7"/>
        <v>0</v>
      </c>
      <c r="O85" s="101">
        <f t="shared" si="4"/>
        <v>0</v>
      </c>
    </row>
    <row r="86" spans="2:15" x14ac:dyDescent="0.2">
      <c r="B86" s="94">
        <v>75</v>
      </c>
      <c r="C86" s="100">
        <v>8711985032116</v>
      </c>
      <c r="D86" s="100" t="s">
        <v>133</v>
      </c>
      <c r="E86" s="95">
        <v>1</v>
      </c>
      <c r="F86" s="96">
        <v>1</v>
      </c>
      <c r="G86" s="97">
        <v>0.01</v>
      </c>
      <c r="H86" s="101">
        <f t="shared" si="6"/>
        <v>0.99</v>
      </c>
      <c r="I86" s="102">
        <v>15</v>
      </c>
      <c r="J86" s="101">
        <f t="shared" si="5"/>
        <v>14.85</v>
      </c>
      <c r="K86" s="98"/>
      <c r="L86" s="99">
        <v>0</v>
      </c>
      <c r="M86" s="103">
        <v>0</v>
      </c>
      <c r="N86" s="101">
        <f t="shared" si="7"/>
        <v>0</v>
      </c>
      <c r="O86" s="101">
        <f t="shared" si="4"/>
        <v>0</v>
      </c>
    </row>
    <row r="87" spans="2:15" x14ac:dyDescent="0.2">
      <c r="B87" s="94">
        <v>76</v>
      </c>
      <c r="C87" s="100">
        <v>8711985031256</v>
      </c>
      <c r="D87" s="100" t="s">
        <v>134</v>
      </c>
      <c r="E87" s="95">
        <v>1</v>
      </c>
      <c r="F87" s="96">
        <v>1</v>
      </c>
      <c r="G87" s="97">
        <v>0.01</v>
      </c>
      <c r="H87" s="101">
        <f t="shared" si="6"/>
        <v>0.99</v>
      </c>
      <c r="I87" s="102">
        <v>15</v>
      </c>
      <c r="J87" s="101">
        <f t="shared" si="5"/>
        <v>14.85</v>
      </c>
      <c r="K87" s="98"/>
      <c r="L87" s="99">
        <v>0</v>
      </c>
      <c r="M87" s="103">
        <v>0</v>
      </c>
      <c r="N87" s="101">
        <f t="shared" si="7"/>
        <v>0</v>
      </c>
      <c r="O87" s="101">
        <f t="shared" si="4"/>
        <v>0</v>
      </c>
    </row>
    <row r="88" spans="2:15" x14ac:dyDescent="0.2">
      <c r="B88" s="94">
        <v>77</v>
      </c>
      <c r="C88" s="100">
        <v>8711985030969</v>
      </c>
      <c r="D88" s="100" t="s">
        <v>135</v>
      </c>
      <c r="E88" s="95">
        <v>1</v>
      </c>
      <c r="F88" s="96">
        <v>1</v>
      </c>
      <c r="G88" s="97">
        <v>0.01</v>
      </c>
      <c r="H88" s="101">
        <f t="shared" si="6"/>
        <v>0.99</v>
      </c>
      <c r="I88" s="102">
        <v>15</v>
      </c>
      <c r="J88" s="101">
        <f t="shared" si="5"/>
        <v>14.85</v>
      </c>
      <c r="K88" s="98"/>
      <c r="L88" s="99">
        <v>0</v>
      </c>
      <c r="M88" s="103">
        <v>0</v>
      </c>
      <c r="N88" s="101">
        <f t="shared" si="7"/>
        <v>0</v>
      </c>
      <c r="O88" s="101">
        <f t="shared" si="4"/>
        <v>0</v>
      </c>
    </row>
    <row r="89" spans="2:15" x14ac:dyDescent="0.2">
      <c r="B89" s="94">
        <v>78</v>
      </c>
      <c r="C89" s="100">
        <v>8711985031232</v>
      </c>
      <c r="D89" s="100" t="s">
        <v>136</v>
      </c>
      <c r="E89" s="95">
        <v>1</v>
      </c>
      <c r="F89" s="96">
        <v>1</v>
      </c>
      <c r="G89" s="97">
        <v>0.01</v>
      </c>
      <c r="H89" s="101">
        <f t="shared" si="6"/>
        <v>0.99</v>
      </c>
      <c r="I89" s="102">
        <v>15</v>
      </c>
      <c r="J89" s="101">
        <f t="shared" si="5"/>
        <v>14.85</v>
      </c>
      <c r="K89" s="98"/>
      <c r="L89" s="99">
        <v>0</v>
      </c>
      <c r="M89" s="103">
        <v>0</v>
      </c>
      <c r="N89" s="101">
        <f t="shared" si="7"/>
        <v>0</v>
      </c>
      <c r="O89" s="101">
        <f t="shared" si="4"/>
        <v>0</v>
      </c>
    </row>
    <row r="90" spans="2:15" x14ac:dyDescent="0.2">
      <c r="B90" s="94">
        <v>79</v>
      </c>
      <c r="C90" s="100">
        <v>8711985031249</v>
      </c>
      <c r="D90" s="100" t="s">
        <v>137</v>
      </c>
      <c r="E90" s="95">
        <v>1</v>
      </c>
      <c r="F90" s="96">
        <v>1</v>
      </c>
      <c r="G90" s="97">
        <v>0.01</v>
      </c>
      <c r="H90" s="101">
        <f t="shared" si="6"/>
        <v>0.99</v>
      </c>
      <c r="I90" s="102">
        <v>15</v>
      </c>
      <c r="J90" s="101">
        <f t="shared" si="5"/>
        <v>14.85</v>
      </c>
      <c r="K90" s="98"/>
      <c r="L90" s="99">
        <v>0</v>
      </c>
      <c r="M90" s="103">
        <v>0</v>
      </c>
      <c r="N90" s="101">
        <f t="shared" si="7"/>
        <v>0</v>
      </c>
      <c r="O90" s="101">
        <f t="shared" si="4"/>
        <v>0</v>
      </c>
    </row>
    <row r="91" spans="2:15" x14ac:dyDescent="0.2">
      <c r="B91" s="94">
        <v>80</v>
      </c>
      <c r="C91" s="100">
        <v>8711985032130</v>
      </c>
      <c r="D91" s="100" t="s">
        <v>138</v>
      </c>
      <c r="E91" s="95">
        <v>1</v>
      </c>
      <c r="F91" s="96">
        <v>1</v>
      </c>
      <c r="G91" s="97">
        <v>0.01</v>
      </c>
      <c r="H91" s="101">
        <f t="shared" si="6"/>
        <v>0.99</v>
      </c>
      <c r="I91" s="102">
        <v>15</v>
      </c>
      <c r="J91" s="101">
        <f t="shared" si="5"/>
        <v>14.85</v>
      </c>
      <c r="K91" s="98"/>
      <c r="L91" s="99">
        <v>0</v>
      </c>
      <c r="M91" s="103">
        <v>0</v>
      </c>
      <c r="N91" s="101">
        <f t="shared" si="7"/>
        <v>0</v>
      </c>
      <c r="O91" s="101">
        <f t="shared" si="4"/>
        <v>0</v>
      </c>
    </row>
    <row r="92" spans="2:15" x14ac:dyDescent="0.2">
      <c r="B92" s="94">
        <v>81</v>
      </c>
      <c r="C92" s="100">
        <v>8711985032208</v>
      </c>
      <c r="D92" s="100" t="s">
        <v>139</v>
      </c>
      <c r="E92" s="95">
        <v>1</v>
      </c>
      <c r="F92" s="96">
        <v>1</v>
      </c>
      <c r="G92" s="97">
        <v>0.01</v>
      </c>
      <c r="H92" s="101">
        <f t="shared" si="6"/>
        <v>0.99</v>
      </c>
      <c r="I92" s="102">
        <v>15</v>
      </c>
      <c r="J92" s="101">
        <f t="shared" si="5"/>
        <v>14.85</v>
      </c>
      <c r="K92" s="98"/>
      <c r="L92" s="99">
        <v>0</v>
      </c>
      <c r="M92" s="103">
        <v>0</v>
      </c>
      <c r="N92" s="101">
        <f t="shared" si="7"/>
        <v>0</v>
      </c>
      <c r="O92" s="101">
        <f t="shared" si="4"/>
        <v>0</v>
      </c>
    </row>
    <row r="93" spans="2:15" x14ac:dyDescent="0.2">
      <c r="B93" s="94">
        <v>82</v>
      </c>
      <c r="C93" s="100">
        <v>3427680019011</v>
      </c>
      <c r="D93" s="100" t="s">
        <v>140</v>
      </c>
      <c r="E93" s="95">
        <v>1</v>
      </c>
      <c r="F93" s="96">
        <v>1</v>
      </c>
      <c r="G93" s="97">
        <v>0.01</v>
      </c>
      <c r="H93" s="101">
        <f t="shared" si="6"/>
        <v>0.99</v>
      </c>
      <c r="I93" s="102">
        <v>100</v>
      </c>
      <c r="J93" s="101">
        <f t="shared" si="5"/>
        <v>99</v>
      </c>
      <c r="K93" s="98"/>
      <c r="L93" s="99">
        <v>0</v>
      </c>
      <c r="M93" s="103">
        <v>0</v>
      </c>
      <c r="N93" s="101">
        <f t="shared" si="7"/>
        <v>0</v>
      </c>
      <c r="O93" s="101">
        <f t="shared" si="4"/>
        <v>0</v>
      </c>
    </row>
    <row r="94" spans="2:15" ht="16" customHeight="1" x14ac:dyDescent="0.2">
      <c r="B94" s="94">
        <v>83</v>
      </c>
      <c r="C94" s="100">
        <v>3427680022202</v>
      </c>
      <c r="D94" s="100" t="s">
        <v>141</v>
      </c>
      <c r="E94" s="95">
        <v>1</v>
      </c>
      <c r="F94" s="96">
        <v>1</v>
      </c>
      <c r="G94" s="97">
        <v>0.01</v>
      </c>
      <c r="H94" s="101">
        <f t="shared" si="6"/>
        <v>0.99</v>
      </c>
      <c r="I94" s="102">
        <v>100</v>
      </c>
      <c r="J94" s="101">
        <f t="shared" si="5"/>
        <v>99</v>
      </c>
      <c r="K94" s="98"/>
      <c r="L94" s="99">
        <v>0</v>
      </c>
      <c r="M94" s="103">
        <v>0</v>
      </c>
      <c r="N94" s="101">
        <f t="shared" si="7"/>
        <v>0</v>
      </c>
      <c r="O94" s="101">
        <f t="shared" si="4"/>
        <v>0</v>
      </c>
    </row>
    <row r="95" spans="2:15" ht="16" customHeight="1" x14ac:dyDescent="0.2">
      <c r="B95" s="94">
        <v>84</v>
      </c>
      <c r="C95" s="100">
        <v>8712251084440</v>
      </c>
      <c r="D95" s="100" t="s">
        <v>142</v>
      </c>
      <c r="E95" s="95">
        <v>1</v>
      </c>
      <c r="F95" s="96">
        <v>1</v>
      </c>
      <c r="G95" s="97">
        <v>0.01</v>
      </c>
      <c r="H95" s="101">
        <f t="shared" si="6"/>
        <v>0.99</v>
      </c>
      <c r="I95" s="102">
        <v>2</v>
      </c>
      <c r="J95" s="101">
        <f t="shared" si="5"/>
        <v>1.98</v>
      </c>
      <c r="K95" s="98"/>
      <c r="L95" s="99">
        <v>0</v>
      </c>
      <c r="M95" s="103">
        <v>0</v>
      </c>
      <c r="N95" s="101">
        <f t="shared" si="7"/>
        <v>0</v>
      </c>
      <c r="O95" s="101">
        <f t="shared" si="4"/>
        <v>0</v>
      </c>
    </row>
    <row r="96" spans="2:15" x14ac:dyDescent="0.2">
      <c r="B96" s="94">
        <v>85</v>
      </c>
      <c r="C96" s="100">
        <v>8712251084532</v>
      </c>
      <c r="D96" s="100" t="s">
        <v>143</v>
      </c>
      <c r="E96" s="95">
        <v>1</v>
      </c>
      <c r="F96" s="96">
        <v>1</v>
      </c>
      <c r="G96" s="97">
        <v>0.01</v>
      </c>
      <c r="H96" s="101">
        <f t="shared" si="6"/>
        <v>0.99</v>
      </c>
      <c r="I96" s="102">
        <v>2</v>
      </c>
      <c r="J96" s="101">
        <f t="shared" si="5"/>
        <v>1.98</v>
      </c>
      <c r="K96" s="98"/>
      <c r="L96" s="99">
        <v>0</v>
      </c>
      <c r="M96" s="103">
        <v>0</v>
      </c>
      <c r="N96" s="101">
        <f t="shared" si="7"/>
        <v>0</v>
      </c>
      <c r="O96" s="101">
        <f t="shared" si="4"/>
        <v>0</v>
      </c>
    </row>
    <row r="97" spans="2:15" x14ac:dyDescent="0.2">
      <c r="B97" s="94">
        <v>86</v>
      </c>
      <c r="C97" s="100">
        <v>8711401078490</v>
      </c>
      <c r="D97" s="100" t="s">
        <v>144</v>
      </c>
      <c r="E97" s="95">
        <v>1</v>
      </c>
      <c r="F97" s="96">
        <v>1</v>
      </c>
      <c r="G97" s="97">
        <v>0.01</v>
      </c>
      <c r="H97" s="101">
        <f t="shared" si="6"/>
        <v>0.99</v>
      </c>
      <c r="I97" s="102">
        <v>100</v>
      </c>
      <c r="J97" s="101">
        <f t="shared" si="5"/>
        <v>99</v>
      </c>
      <c r="K97" s="98"/>
      <c r="L97" s="99">
        <v>0</v>
      </c>
      <c r="M97" s="103">
        <v>0</v>
      </c>
      <c r="N97" s="101">
        <f t="shared" si="7"/>
        <v>0</v>
      </c>
      <c r="O97" s="101">
        <f t="shared" si="4"/>
        <v>0</v>
      </c>
    </row>
    <row r="98" spans="2:15" x14ac:dyDescent="0.2">
      <c r="B98" s="94">
        <v>87</v>
      </c>
      <c r="C98" s="100">
        <v>8711401077974</v>
      </c>
      <c r="D98" s="100" t="s">
        <v>145</v>
      </c>
      <c r="E98" s="95">
        <v>1</v>
      </c>
      <c r="F98" s="96">
        <v>1</v>
      </c>
      <c r="G98" s="97">
        <v>0.01</v>
      </c>
      <c r="H98" s="101">
        <f t="shared" si="6"/>
        <v>0.99</v>
      </c>
      <c r="I98" s="102">
        <v>100</v>
      </c>
      <c r="J98" s="101">
        <f t="shared" si="5"/>
        <v>99</v>
      </c>
      <c r="K98" s="98"/>
      <c r="L98" s="99">
        <v>0</v>
      </c>
      <c r="M98" s="103">
        <v>0</v>
      </c>
      <c r="N98" s="101">
        <f t="shared" si="7"/>
        <v>0</v>
      </c>
      <c r="O98" s="101">
        <f t="shared" si="4"/>
        <v>0</v>
      </c>
    </row>
    <row r="99" spans="2:15" x14ac:dyDescent="0.2">
      <c r="B99" s="94">
        <v>88</v>
      </c>
      <c r="C99" s="100">
        <v>4050821808442</v>
      </c>
      <c r="D99" s="100" t="s">
        <v>146</v>
      </c>
      <c r="E99" s="95">
        <v>1</v>
      </c>
      <c r="F99" s="96">
        <v>1</v>
      </c>
      <c r="G99" s="97">
        <v>0.01</v>
      </c>
      <c r="H99" s="101">
        <f t="shared" si="6"/>
        <v>0.99</v>
      </c>
      <c r="I99" s="102">
        <v>4</v>
      </c>
      <c r="J99" s="101">
        <f t="shared" si="5"/>
        <v>3.96</v>
      </c>
      <c r="K99" s="98"/>
      <c r="L99" s="99">
        <v>0</v>
      </c>
      <c r="M99" s="103">
        <v>0</v>
      </c>
      <c r="N99" s="101">
        <f t="shared" si="7"/>
        <v>0</v>
      </c>
      <c r="O99" s="101">
        <f t="shared" si="4"/>
        <v>0</v>
      </c>
    </row>
    <row r="100" spans="2:15" x14ac:dyDescent="0.2">
      <c r="B100" s="94">
        <v>89</v>
      </c>
      <c r="C100" s="100">
        <v>4055143234658</v>
      </c>
      <c r="D100" s="100" t="s">
        <v>147</v>
      </c>
      <c r="E100" s="95">
        <v>1</v>
      </c>
      <c r="F100" s="96">
        <v>1</v>
      </c>
      <c r="G100" s="97">
        <v>0.01</v>
      </c>
      <c r="H100" s="101">
        <f t="shared" si="6"/>
        <v>0.99</v>
      </c>
      <c r="I100" s="102">
        <v>4</v>
      </c>
      <c r="J100" s="101">
        <f t="shared" si="5"/>
        <v>3.96</v>
      </c>
      <c r="K100" s="98"/>
      <c r="L100" s="99">
        <v>0</v>
      </c>
      <c r="M100" s="103">
        <v>0</v>
      </c>
      <c r="N100" s="101">
        <f t="shared" si="7"/>
        <v>0</v>
      </c>
      <c r="O100" s="101">
        <f t="shared" si="4"/>
        <v>0</v>
      </c>
    </row>
    <row r="101" spans="2:15" x14ac:dyDescent="0.2">
      <c r="B101" s="94">
        <v>90</v>
      </c>
      <c r="C101" s="100">
        <v>4050821027850</v>
      </c>
      <c r="D101" s="100" t="s">
        <v>148</v>
      </c>
      <c r="E101" s="95">
        <v>1</v>
      </c>
      <c r="F101" s="96">
        <v>1</v>
      </c>
      <c r="G101" s="97">
        <v>0.01</v>
      </c>
      <c r="H101" s="101">
        <f t="shared" si="6"/>
        <v>0.99</v>
      </c>
      <c r="I101" s="102">
        <v>2</v>
      </c>
      <c r="J101" s="101">
        <f t="shared" si="5"/>
        <v>1.98</v>
      </c>
      <c r="K101" s="98"/>
      <c r="L101" s="99">
        <v>0</v>
      </c>
      <c r="M101" s="103">
        <v>0</v>
      </c>
      <c r="N101" s="101">
        <f t="shared" si="7"/>
        <v>0</v>
      </c>
      <c r="O101" s="101">
        <f t="shared" si="4"/>
        <v>0</v>
      </c>
    </row>
    <row r="102" spans="2:15" x14ac:dyDescent="0.2">
      <c r="B102" s="94">
        <v>91</v>
      </c>
      <c r="C102" s="100">
        <v>4050821027867</v>
      </c>
      <c r="D102" s="100" t="s">
        <v>149</v>
      </c>
      <c r="E102" s="95">
        <v>1</v>
      </c>
      <c r="F102" s="96">
        <v>1</v>
      </c>
      <c r="G102" s="97">
        <v>0.01</v>
      </c>
      <c r="H102" s="101">
        <f t="shared" si="6"/>
        <v>0.99</v>
      </c>
      <c r="I102" s="102">
        <v>2</v>
      </c>
      <c r="J102" s="101">
        <f t="shared" si="5"/>
        <v>1.98</v>
      </c>
      <c r="K102" s="98"/>
      <c r="L102" s="99">
        <v>0</v>
      </c>
      <c r="M102" s="103">
        <v>0</v>
      </c>
      <c r="N102" s="101">
        <f t="shared" si="7"/>
        <v>0</v>
      </c>
      <c r="O102" s="101">
        <f t="shared" si="4"/>
        <v>0</v>
      </c>
    </row>
    <row r="103" spans="2:15" x14ac:dyDescent="0.2">
      <c r="B103" s="94">
        <v>92</v>
      </c>
      <c r="C103" s="100">
        <v>4050821027874</v>
      </c>
      <c r="D103" s="100" t="s">
        <v>150</v>
      </c>
      <c r="E103" s="95">
        <v>1</v>
      </c>
      <c r="F103" s="96">
        <v>1</v>
      </c>
      <c r="G103" s="97">
        <v>0.01</v>
      </c>
      <c r="H103" s="101">
        <f t="shared" si="6"/>
        <v>0.99</v>
      </c>
      <c r="I103" s="102">
        <v>2</v>
      </c>
      <c r="J103" s="101">
        <f t="shared" si="5"/>
        <v>1.98</v>
      </c>
      <c r="K103" s="98"/>
      <c r="L103" s="99">
        <v>0</v>
      </c>
      <c r="M103" s="103">
        <v>0</v>
      </c>
      <c r="N103" s="101">
        <f t="shared" si="7"/>
        <v>0</v>
      </c>
      <c r="O103" s="101">
        <f t="shared" si="4"/>
        <v>0</v>
      </c>
    </row>
    <row r="104" spans="2:15" x14ac:dyDescent="0.2">
      <c r="B104" s="94">
        <v>93</v>
      </c>
      <c r="C104" s="100">
        <v>8711563204713</v>
      </c>
      <c r="D104" s="100" t="s">
        <v>151</v>
      </c>
      <c r="E104" s="95">
        <v>1</v>
      </c>
      <c r="F104" s="96">
        <v>1</v>
      </c>
      <c r="G104" s="97">
        <v>0.01</v>
      </c>
      <c r="H104" s="101">
        <f t="shared" si="6"/>
        <v>0.99</v>
      </c>
      <c r="I104" s="102">
        <v>6</v>
      </c>
      <c r="J104" s="101">
        <f t="shared" si="5"/>
        <v>5.9399999999999995</v>
      </c>
      <c r="K104" s="98"/>
      <c r="L104" s="99">
        <v>0</v>
      </c>
      <c r="M104" s="103">
        <v>0</v>
      </c>
      <c r="N104" s="101">
        <f t="shared" si="7"/>
        <v>0</v>
      </c>
      <c r="O104" s="101">
        <f t="shared" si="4"/>
        <v>0</v>
      </c>
    </row>
    <row r="105" spans="2:15" x14ac:dyDescent="0.2">
      <c r="B105" s="94">
        <v>94</v>
      </c>
      <c r="C105" s="100">
        <v>8713249255385</v>
      </c>
      <c r="D105" s="100" t="s">
        <v>152</v>
      </c>
      <c r="E105" s="95">
        <v>1</v>
      </c>
      <c r="F105" s="96">
        <v>1</v>
      </c>
      <c r="G105" s="97">
        <v>0.01</v>
      </c>
      <c r="H105" s="101">
        <f t="shared" si="6"/>
        <v>0.99</v>
      </c>
      <c r="I105" s="102">
        <v>10</v>
      </c>
      <c r="J105" s="101">
        <f t="shared" si="5"/>
        <v>9.9</v>
      </c>
      <c r="K105" s="98"/>
      <c r="L105" s="99">
        <v>0</v>
      </c>
      <c r="M105" s="103">
        <v>0</v>
      </c>
      <c r="N105" s="101">
        <f t="shared" si="7"/>
        <v>0</v>
      </c>
      <c r="O105" s="101">
        <f t="shared" si="4"/>
        <v>0</v>
      </c>
    </row>
    <row r="106" spans="2:15" x14ac:dyDescent="0.2">
      <c r="B106" s="94">
        <v>95</v>
      </c>
      <c r="C106" s="100">
        <v>8713249255361</v>
      </c>
      <c r="D106" s="100" t="s">
        <v>153</v>
      </c>
      <c r="E106" s="95">
        <v>1</v>
      </c>
      <c r="F106" s="96">
        <v>1</v>
      </c>
      <c r="G106" s="97">
        <v>0.01</v>
      </c>
      <c r="H106" s="101">
        <f t="shared" si="6"/>
        <v>0.99</v>
      </c>
      <c r="I106" s="102">
        <v>10</v>
      </c>
      <c r="J106" s="101">
        <f t="shared" si="5"/>
        <v>9.9</v>
      </c>
      <c r="K106" s="98"/>
      <c r="L106" s="99">
        <v>0</v>
      </c>
      <c r="M106" s="103">
        <v>0</v>
      </c>
      <c r="N106" s="101">
        <f t="shared" si="7"/>
        <v>0</v>
      </c>
      <c r="O106" s="101">
        <f t="shared" si="4"/>
        <v>0</v>
      </c>
    </row>
    <row r="107" spans="2:15" x14ac:dyDescent="0.2">
      <c r="B107" s="94">
        <v>96</v>
      </c>
      <c r="C107" s="100">
        <v>4005176843020</v>
      </c>
      <c r="D107" s="100" t="s">
        <v>154</v>
      </c>
      <c r="E107" s="95">
        <v>1</v>
      </c>
      <c r="F107" s="96">
        <v>1</v>
      </c>
      <c r="G107" s="97">
        <v>0.01</v>
      </c>
      <c r="H107" s="101">
        <f t="shared" si="6"/>
        <v>0.99</v>
      </c>
      <c r="I107" s="102">
        <v>10</v>
      </c>
      <c r="J107" s="101">
        <f t="shared" si="5"/>
        <v>9.9</v>
      </c>
      <c r="K107" s="98"/>
      <c r="L107" s="99">
        <v>0</v>
      </c>
      <c r="M107" s="103">
        <v>0</v>
      </c>
      <c r="N107" s="101">
        <f t="shared" si="7"/>
        <v>0</v>
      </c>
      <c r="O107" s="101">
        <f t="shared" si="4"/>
        <v>0</v>
      </c>
    </row>
    <row r="108" spans="2:15" x14ac:dyDescent="0.2">
      <c r="B108" s="94">
        <v>97</v>
      </c>
      <c r="C108" s="100">
        <v>4005176842986</v>
      </c>
      <c r="D108" s="100" t="s">
        <v>155</v>
      </c>
      <c r="E108" s="95">
        <v>1</v>
      </c>
      <c r="F108" s="96">
        <v>1</v>
      </c>
      <c r="G108" s="97">
        <v>0.01</v>
      </c>
      <c r="H108" s="101">
        <f t="shared" si="6"/>
        <v>0.99</v>
      </c>
      <c r="I108" s="102">
        <v>10</v>
      </c>
      <c r="J108" s="101">
        <f t="shared" si="5"/>
        <v>9.9</v>
      </c>
      <c r="K108" s="98"/>
      <c r="L108" s="99">
        <v>0</v>
      </c>
      <c r="M108" s="103">
        <v>0</v>
      </c>
      <c r="N108" s="101">
        <f t="shared" si="7"/>
        <v>0</v>
      </c>
      <c r="O108" s="101">
        <f t="shared" si="4"/>
        <v>0</v>
      </c>
    </row>
    <row r="109" spans="2:15" x14ac:dyDescent="0.2">
      <c r="B109" s="94">
        <v>98</v>
      </c>
      <c r="C109" s="100">
        <v>4005176842993</v>
      </c>
      <c r="D109" s="100" t="s">
        <v>156</v>
      </c>
      <c r="E109" s="95">
        <v>1</v>
      </c>
      <c r="F109" s="96">
        <v>1</v>
      </c>
      <c r="G109" s="97">
        <v>0.01</v>
      </c>
      <c r="H109" s="101">
        <f t="shared" si="6"/>
        <v>0.99</v>
      </c>
      <c r="I109" s="102">
        <v>10</v>
      </c>
      <c r="J109" s="101">
        <f t="shared" si="5"/>
        <v>9.9</v>
      </c>
      <c r="K109" s="98"/>
      <c r="L109" s="99">
        <v>0</v>
      </c>
      <c r="M109" s="103">
        <v>0</v>
      </c>
      <c r="N109" s="101">
        <f t="shared" si="7"/>
        <v>0</v>
      </c>
      <c r="O109" s="101">
        <f t="shared" si="4"/>
        <v>0</v>
      </c>
    </row>
    <row r="110" spans="2:15" x14ac:dyDescent="0.2">
      <c r="B110" s="94">
        <v>99</v>
      </c>
      <c r="C110" s="100">
        <v>5013181452297</v>
      </c>
      <c r="D110" s="100" t="s">
        <v>157</v>
      </c>
      <c r="E110" s="95">
        <v>1</v>
      </c>
      <c r="F110" s="96">
        <v>1</v>
      </c>
      <c r="G110" s="97">
        <v>0.01</v>
      </c>
      <c r="H110" s="101">
        <f t="shared" si="6"/>
        <v>0.99</v>
      </c>
      <c r="I110" s="102">
        <v>6</v>
      </c>
      <c r="J110" s="101">
        <f t="shared" si="5"/>
        <v>5.9399999999999995</v>
      </c>
      <c r="K110" s="98"/>
      <c r="L110" s="99">
        <v>0</v>
      </c>
      <c r="M110" s="103">
        <v>0</v>
      </c>
      <c r="N110" s="101">
        <f t="shared" si="7"/>
        <v>0</v>
      </c>
      <c r="O110" s="101">
        <f t="shared" si="4"/>
        <v>0</v>
      </c>
    </row>
    <row r="111" spans="2:15" x14ac:dyDescent="0.2">
      <c r="B111" s="94">
        <v>100</v>
      </c>
      <c r="C111" s="100">
        <v>4005176680632</v>
      </c>
      <c r="D111" s="100" t="s">
        <v>158</v>
      </c>
      <c r="E111" s="95">
        <v>1</v>
      </c>
      <c r="F111" s="96">
        <v>1</v>
      </c>
      <c r="G111" s="97">
        <v>0.01</v>
      </c>
      <c r="H111" s="101">
        <f t="shared" si="6"/>
        <v>0.99</v>
      </c>
      <c r="I111" s="102">
        <v>10</v>
      </c>
      <c r="J111" s="101">
        <f t="shared" si="5"/>
        <v>9.9</v>
      </c>
      <c r="K111" s="98"/>
      <c r="L111" s="99">
        <v>0</v>
      </c>
      <c r="M111" s="103">
        <v>0</v>
      </c>
      <c r="N111" s="101">
        <f t="shared" si="7"/>
        <v>0</v>
      </c>
      <c r="O111" s="101">
        <f t="shared" si="4"/>
        <v>0</v>
      </c>
    </row>
    <row r="112" spans="2:15" x14ac:dyDescent="0.2">
      <c r="B112" s="94">
        <v>101</v>
      </c>
      <c r="C112" s="100">
        <v>4015211102845</v>
      </c>
      <c r="D112" s="100" t="s">
        <v>159</v>
      </c>
      <c r="E112" s="95">
        <v>1</v>
      </c>
      <c r="F112" s="96">
        <v>1</v>
      </c>
      <c r="G112" s="97">
        <v>0.01</v>
      </c>
      <c r="H112" s="101">
        <f t="shared" si="6"/>
        <v>0.99</v>
      </c>
      <c r="I112" s="102">
        <v>10</v>
      </c>
      <c r="J112" s="101">
        <f t="shared" si="5"/>
        <v>9.9</v>
      </c>
      <c r="K112" s="98"/>
      <c r="L112" s="99">
        <v>0</v>
      </c>
      <c r="M112" s="103">
        <v>0</v>
      </c>
      <c r="N112" s="101">
        <f t="shared" si="7"/>
        <v>0</v>
      </c>
      <c r="O112" s="101">
        <f t="shared" si="4"/>
        <v>0</v>
      </c>
    </row>
    <row r="113" spans="2:15" x14ac:dyDescent="0.2">
      <c r="B113" s="94">
        <v>102</v>
      </c>
      <c r="C113" s="100">
        <v>4015211124823</v>
      </c>
      <c r="D113" s="100" t="s">
        <v>160</v>
      </c>
      <c r="E113" s="95">
        <v>1</v>
      </c>
      <c r="F113" s="96">
        <v>1</v>
      </c>
      <c r="G113" s="97">
        <v>0.01</v>
      </c>
      <c r="H113" s="101">
        <f t="shared" si="6"/>
        <v>0.99</v>
      </c>
      <c r="I113" s="102">
        <v>10</v>
      </c>
      <c r="J113" s="101">
        <f t="shared" si="5"/>
        <v>9.9</v>
      </c>
      <c r="K113" s="98"/>
      <c r="L113" s="99">
        <v>0</v>
      </c>
      <c r="M113" s="103">
        <v>0</v>
      </c>
      <c r="N113" s="101">
        <f t="shared" si="7"/>
        <v>0</v>
      </c>
      <c r="O113" s="101">
        <f t="shared" si="4"/>
        <v>0</v>
      </c>
    </row>
    <row r="114" spans="2:15" x14ac:dyDescent="0.2">
      <c r="B114" s="94">
        <v>103</v>
      </c>
      <c r="C114" s="100">
        <v>4014804989955</v>
      </c>
      <c r="D114" s="100" t="s">
        <v>161</v>
      </c>
      <c r="E114" s="95">
        <v>1</v>
      </c>
      <c r="F114" s="96">
        <v>1</v>
      </c>
      <c r="G114" s="97">
        <v>0.01</v>
      </c>
      <c r="H114" s="101">
        <f t="shared" si="6"/>
        <v>0.99</v>
      </c>
      <c r="I114" s="102">
        <v>6</v>
      </c>
      <c r="J114" s="101">
        <f t="shared" si="5"/>
        <v>5.9399999999999995</v>
      </c>
      <c r="K114" s="98"/>
      <c r="L114" s="99">
        <v>0</v>
      </c>
      <c r="M114" s="103">
        <v>0</v>
      </c>
      <c r="N114" s="101">
        <f t="shared" si="7"/>
        <v>0</v>
      </c>
      <c r="O114" s="101">
        <f t="shared" si="4"/>
        <v>0</v>
      </c>
    </row>
    <row r="115" spans="2:15" x14ac:dyDescent="0.2">
      <c r="B115" s="94">
        <v>104</v>
      </c>
      <c r="C115" s="100">
        <v>4015474600423</v>
      </c>
      <c r="D115" s="100" t="s">
        <v>162</v>
      </c>
      <c r="E115" s="95">
        <v>1</v>
      </c>
      <c r="F115" s="96">
        <v>1</v>
      </c>
      <c r="G115" s="97">
        <v>0.01</v>
      </c>
      <c r="H115" s="101">
        <f t="shared" si="6"/>
        <v>0.99</v>
      </c>
      <c r="I115" s="102">
        <v>10</v>
      </c>
      <c r="J115" s="101">
        <f t="shared" si="5"/>
        <v>9.9</v>
      </c>
      <c r="K115" s="98"/>
      <c r="L115" s="99">
        <v>0</v>
      </c>
      <c r="M115" s="103">
        <v>0</v>
      </c>
      <c r="N115" s="101">
        <f t="shared" si="7"/>
        <v>0</v>
      </c>
      <c r="O115" s="101">
        <f t="shared" si="4"/>
        <v>0</v>
      </c>
    </row>
    <row r="116" spans="2:15" x14ac:dyDescent="0.2">
      <c r="B116" s="94">
        <v>105</v>
      </c>
      <c r="C116" s="100">
        <v>4005176837937</v>
      </c>
      <c r="D116" s="100" t="s">
        <v>163</v>
      </c>
      <c r="E116" s="95">
        <v>1</v>
      </c>
      <c r="F116" s="96">
        <v>1</v>
      </c>
      <c r="G116" s="97">
        <v>0.01</v>
      </c>
      <c r="H116" s="101">
        <f t="shared" si="6"/>
        <v>0.99</v>
      </c>
      <c r="I116" s="102">
        <v>6</v>
      </c>
      <c r="J116" s="101">
        <f t="shared" si="5"/>
        <v>5.9399999999999995</v>
      </c>
      <c r="K116" s="98"/>
      <c r="L116" s="99">
        <v>0</v>
      </c>
      <c r="M116" s="103">
        <v>0</v>
      </c>
      <c r="N116" s="101">
        <f t="shared" si="7"/>
        <v>0</v>
      </c>
      <c r="O116" s="101">
        <f t="shared" si="4"/>
        <v>0</v>
      </c>
    </row>
    <row r="117" spans="2:15" x14ac:dyDescent="0.2">
      <c r="B117" s="94">
        <v>106</v>
      </c>
      <c r="C117" s="100">
        <v>4005176936623</v>
      </c>
      <c r="D117" s="100" t="s">
        <v>164</v>
      </c>
      <c r="E117" s="95">
        <v>1</v>
      </c>
      <c r="F117" s="96">
        <v>1</v>
      </c>
      <c r="G117" s="97">
        <v>0.01</v>
      </c>
      <c r="H117" s="101">
        <f t="shared" si="6"/>
        <v>0.99</v>
      </c>
      <c r="I117" s="102">
        <v>6</v>
      </c>
      <c r="J117" s="101">
        <f t="shared" si="5"/>
        <v>5.9399999999999995</v>
      </c>
      <c r="K117" s="98"/>
      <c r="L117" s="99">
        <v>0</v>
      </c>
      <c r="M117" s="103">
        <v>0</v>
      </c>
      <c r="N117" s="101">
        <f t="shared" si="7"/>
        <v>0</v>
      </c>
      <c r="O117" s="101">
        <f t="shared" si="4"/>
        <v>0</v>
      </c>
    </row>
    <row r="118" spans="2:15" x14ac:dyDescent="0.2">
      <c r="B118" s="94">
        <v>107</v>
      </c>
      <c r="C118" s="100">
        <v>4005176871900</v>
      </c>
      <c r="D118" s="100" t="s">
        <v>165</v>
      </c>
      <c r="E118" s="95">
        <v>1</v>
      </c>
      <c r="F118" s="96">
        <v>1</v>
      </c>
      <c r="G118" s="97">
        <v>0.01</v>
      </c>
      <c r="H118" s="101">
        <f t="shared" si="6"/>
        <v>0.99</v>
      </c>
      <c r="I118" s="102">
        <v>6</v>
      </c>
      <c r="J118" s="101">
        <f t="shared" si="5"/>
        <v>5.9399999999999995</v>
      </c>
      <c r="K118" s="98"/>
      <c r="L118" s="99">
        <v>0</v>
      </c>
      <c r="M118" s="103">
        <v>0</v>
      </c>
      <c r="N118" s="101">
        <f t="shared" si="7"/>
        <v>0</v>
      </c>
      <c r="O118" s="101">
        <f t="shared" si="4"/>
        <v>0</v>
      </c>
    </row>
    <row r="119" spans="2:15" x14ac:dyDescent="0.2">
      <c r="B119" s="94">
        <v>108</v>
      </c>
      <c r="C119" s="100">
        <v>5708590301099</v>
      </c>
      <c r="D119" s="100" t="s">
        <v>166</v>
      </c>
      <c r="E119" s="95">
        <v>1</v>
      </c>
      <c r="F119" s="96">
        <v>1</v>
      </c>
      <c r="G119" s="97">
        <v>0.01</v>
      </c>
      <c r="H119" s="101">
        <f t="shared" si="6"/>
        <v>0.99</v>
      </c>
      <c r="I119" s="102">
        <v>6</v>
      </c>
      <c r="J119" s="101">
        <f t="shared" si="5"/>
        <v>5.9399999999999995</v>
      </c>
      <c r="K119" s="98"/>
      <c r="L119" s="99">
        <v>0</v>
      </c>
      <c r="M119" s="103">
        <v>0</v>
      </c>
      <c r="N119" s="101">
        <f t="shared" si="7"/>
        <v>0</v>
      </c>
      <c r="O119" s="101">
        <f t="shared" si="4"/>
        <v>0</v>
      </c>
    </row>
    <row r="120" spans="2:15" x14ac:dyDescent="0.2">
      <c r="B120" s="94">
        <v>109</v>
      </c>
      <c r="C120" s="100">
        <v>4005176695735</v>
      </c>
      <c r="D120" s="100" t="s">
        <v>167</v>
      </c>
      <c r="E120" s="95">
        <v>1</v>
      </c>
      <c r="F120" s="96">
        <v>1</v>
      </c>
      <c r="G120" s="97">
        <v>0.01</v>
      </c>
      <c r="H120" s="101">
        <f t="shared" si="6"/>
        <v>0.99</v>
      </c>
      <c r="I120" s="102">
        <v>10</v>
      </c>
      <c r="J120" s="101">
        <f t="shared" si="5"/>
        <v>9.9</v>
      </c>
      <c r="K120" s="98"/>
      <c r="L120" s="99">
        <v>0</v>
      </c>
      <c r="M120" s="103">
        <v>0</v>
      </c>
      <c r="N120" s="101">
        <f t="shared" si="7"/>
        <v>0</v>
      </c>
      <c r="O120" s="101">
        <f t="shared" si="4"/>
        <v>0</v>
      </c>
    </row>
    <row r="121" spans="2:15" ht="14.25" customHeight="1" x14ac:dyDescent="0.2">
      <c r="B121" s="94">
        <v>110</v>
      </c>
      <c r="C121" s="100">
        <v>4005176695759</v>
      </c>
      <c r="D121" s="100" t="s">
        <v>168</v>
      </c>
      <c r="E121" s="95">
        <v>1</v>
      </c>
      <c r="F121" s="96">
        <v>1</v>
      </c>
      <c r="G121" s="97">
        <v>0.01</v>
      </c>
      <c r="H121" s="101">
        <f t="shared" si="6"/>
        <v>0.99</v>
      </c>
      <c r="I121" s="102">
        <v>10</v>
      </c>
      <c r="J121" s="101">
        <f t="shared" si="5"/>
        <v>9.9</v>
      </c>
      <c r="K121" s="98"/>
      <c r="L121" s="99">
        <v>0</v>
      </c>
      <c r="M121" s="103">
        <v>0</v>
      </c>
      <c r="N121" s="101">
        <f t="shared" si="7"/>
        <v>0</v>
      </c>
      <c r="O121" s="101">
        <f t="shared" si="4"/>
        <v>0</v>
      </c>
    </row>
    <row r="122" spans="2:15" x14ac:dyDescent="0.2">
      <c r="B122" s="94">
        <v>111</v>
      </c>
      <c r="C122" s="100">
        <v>74983540457</v>
      </c>
      <c r="D122" s="100" t="s">
        <v>169</v>
      </c>
      <c r="E122" s="95">
        <v>1</v>
      </c>
      <c r="F122" s="96">
        <v>1</v>
      </c>
      <c r="G122" s="97">
        <v>0.01</v>
      </c>
      <c r="H122" s="101">
        <f t="shared" si="6"/>
        <v>0.99</v>
      </c>
      <c r="I122" s="102">
        <v>6</v>
      </c>
      <c r="J122" s="101">
        <f t="shared" si="5"/>
        <v>5.9399999999999995</v>
      </c>
      <c r="K122" s="98"/>
      <c r="L122" s="99">
        <v>0</v>
      </c>
      <c r="M122" s="103">
        <v>0</v>
      </c>
      <c r="N122" s="101">
        <f t="shared" si="7"/>
        <v>0</v>
      </c>
      <c r="O122" s="101">
        <f t="shared" si="4"/>
        <v>0</v>
      </c>
    </row>
    <row r="123" spans="2:15" x14ac:dyDescent="0.2">
      <c r="B123" s="94">
        <v>112</v>
      </c>
      <c r="C123" s="100">
        <v>74983540921</v>
      </c>
      <c r="D123" s="100" t="s">
        <v>170</v>
      </c>
      <c r="E123" s="95">
        <v>1</v>
      </c>
      <c r="F123" s="96">
        <v>1</v>
      </c>
      <c r="G123" s="97">
        <v>0.01</v>
      </c>
      <c r="H123" s="101">
        <f t="shared" si="6"/>
        <v>0.99</v>
      </c>
      <c r="I123" s="102">
        <v>6</v>
      </c>
      <c r="J123" s="101">
        <f t="shared" si="5"/>
        <v>5.9399999999999995</v>
      </c>
      <c r="K123" s="98"/>
      <c r="L123" s="99">
        <v>0</v>
      </c>
      <c r="M123" s="103">
        <v>0</v>
      </c>
      <c r="N123" s="101">
        <f t="shared" si="7"/>
        <v>0</v>
      </c>
      <c r="O123" s="101">
        <f t="shared" si="4"/>
        <v>0</v>
      </c>
    </row>
    <row r="124" spans="2:15" x14ac:dyDescent="0.2">
      <c r="B124" s="94">
        <v>113</v>
      </c>
      <c r="C124" s="100">
        <v>7630268401122</v>
      </c>
      <c r="D124" s="100" t="s">
        <v>171</v>
      </c>
      <c r="E124" s="95">
        <v>1</v>
      </c>
      <c r="F124" s="96">
        <v>1</v>
      </c>
      <c r="G124" s="97">
        <v>0.01</v>
      </c>
      <c r="H124" s="101">
        <f t="shared" si="6"/>
        <v>0.99</v>
      </c>
      <c r="I124" s="102">
        <v>6</v>
      </c>
      <c r="J124" s="101">
        <f t="shared" si="5"/>
        <v>5.9399999999999995</v>
      </c>
      <c r="K124" s="98"/>
      <c r="L124" s="99">
        <v>0</v>
      </c>
      <c r="M124" s="103">
        <v>0</v>
      </c>
      <c r="N124" s="101">
        <f t="shared" si="7"/>
        <v>0</v>
      </c>
      <c r="O124" s="101">
        <f t="shared" si="4"/>
        <v>0</v>
      </c>
    </row>
    <row r="125" spans="2:15" x14ac:dyDescent="0.2">
      <c r="B125" s="94">
        <v>114</v>
      </c>
      <c r="C125" s="100">
        <v>7630268401221</v>
      </c>
      <c r="D125" s="100" t="s">
        <v>172</v>
      </c>
      <c r="E125" s="95">
        <v>1</v>
      </c>
      <c r="F125" s="96">
        <v>1</v>
      </c>
      <c r="G125" s="97">
        <v>0.01</v>
      </c>
      <c r="H125" s="101">
        <f t="shared" si="6"/>
        <v>0.99</v>
      </c>
      <c r="I125" s="102">
        <v>6</v>
      </c>
      <c r="J125" s="101">
        <f t="shared" si="5"/>
        <v>5.9399999999999995</v>
      </c>
      <c r="K125" s="98"/>
      <c r="L125" s="99">
        <v>0</v>
      </c>
      <c r="M125" s="103">
        <v>0</v>
      </c>
      <c r="N125" s="101">
        <f t="shared" si="7"/>
        <v>0</v>
      </c>
      <c r="O125" s="101">
        <f t="shared" si="4"/>
        <v>0</v>
      </c>
    </row>
    <row r="126" spans="2:15" x14ac:dyDescent="0.2">
      <c r="B126" s="94">
        <v>115</v>
      </c>
      <c r="C126" s="100">
        <v>8718249004568</v>
      </c>
      <c r="D126" s="100" t="s">
        <v>173</v>
      </c>
      <c r="E126" s="95">
        <v>1</v>
      </c>
      <c r="F126" s="96">
        <v>1</v>
      </c>
      <c r="G126" s="97">
        <v>0.01</v>
      </c>
      <c r="H126" s="101">
        <f t="shared" si="6"/>
        <v>0.99</v>
      </c>
      <c r="I126" s="102">
        <v>50</v>
      </c>
      <c r="J126" s="101">
        <f t="shared" si="5"/>
        <v>49.5</v>
      </c>
      <c r="K126" s="98"/>
      <c r="L126" s="99">
        <v>0</v>
      </c>
      <c r="M126" s="103">
        <v>0</v>
      </c>
      <c r="N126" s="101">
        <f t="shared" si="7"/>
        <v>0</v>
      </c>
      <c r="O126" s="101">
        <f t="shared" si="4"/>
        <v>0</v>
      </c>
    </row>
    <row r="127" spans="2:15" x14ac:dyDescent="0.2">
      <c r="B127" s="94">
        <v>116</v>
      </c>
      <c r="C127" s="100">
        <v>8714177023152</v>
      </c>
      <c r="D127" s="100" t="s">
        <v>174</v>
      </c>
      <c r="E127" s="95">
        <v>1</v>
      </c>
      <c r="F127" s="96">
        <v>1</v>
      </c>
      <c r="G127" s="97">
        <v>0.01</v>
      </c>
      <c r="H127" s="101">
        <f t="shared" si="6"/>
        <v>0.99</v>
      </c>
      <c r="I127" s="102">
        <v>30</v>
      </c>
      <c r="J127" s="101">
        <f t="shared" si="5"/>
        <v>29.7</v>
      </c>
      <c r="K127" s="98"/>
      <c r="L127" s="99">
        <v>0</v>
      </c>
      <c r="M127" s="103">
        <v>0</v>
      </c>
      <c r="N127" s="101">
        <f t="shared" si="7"/>
        <v>0</v>
      </c>
      <c r="O127" s="101">
        <f t="shared" si="4"/>
        <v>0</v>
      </c>
    </row>
    <row r="128" spans="2:15" x14ac:dyDescent="0.2">
      <c r="B128" s="94">
        <v>117</v>
      </c>
      <c r="C128" s="100">
        <v>8714177004847</v>
      </c>
      <c r="D128" s="100" t="s">
        <v>175</v>
      </c>
      <c r="E128" s="95">
        <v>1</v>
      </c>
      <c r="F128" s="96">
        <v>1</v>
      </c>
      <c r="G128" s="97">
        <v>0.01</v>
      </c>
      <c r="H128" s="101">
        <f t="shared" si="6"/>
        <v>0.99</v>
      </c>
      <c r="I128" s="102">
        <v>10</v>
      </c>
      <c r="J128" s="101">
        <f t="shared" si="5"/>
        <v>9.9</v>
      </c>
      <c r="K128" s="98"/>
      <c r="L128" s="99">
        <v>0</v>
      </c>
      <c r="M128" s="103">
        <v>0</v>
      </c>
      <c r="N128" s="101">
        <f t="shared" si="7"/>
        <v>0</v>
      </c>
      <c r="O128" s="101">
        <f t="shared" si="4"/>
        <v>0</v>
      </c>
    </row>
    <row r="129" spans="2:15" x14ac:dyDescent="0.2">
      <c r="B129" s="94">
        <v>118</v>
      </c>
      <c r="C129" s="100">
        <v>8719322737663</v>
      </c>
      <c r="D129" s="100" t="s">
        <v>176</v>
      </c>
      <c r="E129" s="95">
        <v>1</v>
      </c>
      <c r="F129" s="96">
        <v>1</v>
      </c>
      <c r="G129" s="97">
        <v>0.01</v>
      </c>
      <c r="H129" s="101">
        <f t="shared" si="6"/>
        <v>0.99</v>
      </c>
      <c r="I129" s="102">
        <v>10</v>
      </c>
      <c r="J129" s="101">
        <f t="shared" si="5"/>
        <v>9.9</v>
      </c>
      <c r="K129" s="98"/>
      <c r="L129" s="99">
        <v>0</v>
      </c>
      <c r="M129" s="103">
        <v>0</v>
      </c>
      <c r="N129" s="101">
        <f t="shared" si="7"/>
        <v>0</v>
      </c>
      <c r="O129" s="101">
        <f t="shared" si="4"/>
        <v>0</v>
      </c>
    </row>
    <row r="130" spans="2:15" x14ac:dyDescent="0.2">
      <c r="B130" s="94">
        <v>119</v>
      </c>
      <c r="C130" s="100">
        <v>4007123042166</v>
      </c>
      <c r="D130" s="100" t="s">
        <v>177</v>
      </c>
      <c r="E130" s="95">
        <v>1</v>
      </c>
      <c r="F130" s="96">
        <v>1</v>
      </c>
      <c r="G130" s="97">
        <v>0.01</v>
      </c>
      <c r="H130" s="101">
        <f t="shared" si="6"/>
        <v>0.99</v>
      </c>
      <c r="I130" s="102">
        <v>10</v>
      </c>
      <c r="J130" s="101">
        <f t="shared" si="5"/>
        <v>9.9</v>
      </c>
      <c r="K130" s="98"/>
      <c r="L130" s="99">
        <v>0</v>
      </c>
      <c r="M130" s="103">
        <v>0</v>
      </c>
      <c r="N130" s="101">
        <f t="shared" si="7"/>
        <v>0</v>
      </c>
      <c r="O130" s="101">
        <f t="shared" si="4"/>
        <v>0</v>
      </c>
    </row>
    <row r="131" spans="2:15" x14ac:dyDescent="0.2">
      <c r="B131" s="105"/>
      <c r="C131" s="106" t="s">
        <v>178</v>
      </c>
      <c r="D131" s="106"/>
      <c r="E131" s="107"/>
      <c r="F131" s="108"/>
      <c r="G131" s="108"/>
      <c r="H131" s="109" t="s">
        <v>179</v>
      </c>
      <c r="I131" s="109"/>
      <c r="J131" s="110">
        <f>SUM(J12:J130)</f>
        <v>1924.5600000000011</v>
      </c>
      <c r="K131" s="108"/>
      <c r="L131" s="108"/>
      <c r="M131" s="108"/>
      <c r="N131" s="109" t="s">
        <v>180</v>
      </c>
      <c r="O131" s="111">
        <f>SUM(O12:O130)</f>
        <v>0</v>
      </c>
    </row>
    <row r="132" spans="2:15" s="66" customFormat="1" x14ac:dyDescent="0.2">
      <c r="E132" s="67"/>
    </row>
    <row r="133" spans="2:15" ht="29" customHeight="1" x14ac:dyDescent="0.2">
      <c r="B133" s="66"/>
      <c r="D133" s="144" t="s">
        <v>181</v>
      </c>
      <c r="E133" s="145"/>
      <c r="F133" s="145"/>
      <c r="G133" s="145"/>
      <c r="H133" s="145"/>
      <c r="I133" s="146"/>
      <c r="J133" s="93">
        <f>J131+O131</f>
        <v>1924.5600000000011</v>
      </c>
      <c r="K133" s="66"/>
      <c r="L133" s="66"/>
      <c r="M133" s="66"/>
      <c r="N133" s="66"/>
      <c r="O133" s="66"/>
    </row>
    <row r="134" spans="2:15" s="66" customFormat="1" x14ac:dyDescent="0.2">
      <c r="E134" s="67"/>
    </row>
    <row r="135" spans="2:15" s="66" customFormat="1" x14ac:dyDescent="0.2"/>
    <row r="136" spans="2:15" s="66" customFormat="1" x14ac:dyDescent="0.2"/>
    <row r="137" spans="2:15" s="66" customFormat="1" x14ac:dyDescent="0.2"/>
    <row r="138" spans="2:15" s="66" customFormat="1" x14ac:dyDescent="0.2"/>
    <row r="139" spans="2:15" s="66" customFormat="1" x14ac:dyDescent="0.2"/>
    <row r="140" spans="2:15" s="66" customFormat="1" x14ac:dyDescent="0.2"/>
    <row r="141" spans="2:15" s="66" customFormat="1" x14ac:dyDescent="0.2"/>
    <row r="142" spans="2:15" s="66" customFormat="1" x14ac:dyDescent="0.2"/>
    <row r="143" spans="2:15" s="66" customFormat="1" x14ac:dyDescent="0.2"/>
    <row r="144" spans="2:15" s="66" customFormat="1" x14ac:dyDescent="0.2"/>
    <row r="145" s="66" customFormat="1" x14ac:dyDescent="0.2"/>
    <row r="146" s="66" customFormat="1" x14ac:dyDescent="0.2"/>
    <row r="147" s="66" customFormat="1" x14ac:dyDescent="0.2"/>
    <row r="148" s="66" customFormat="1" x14ac:dyDescent="0.2"/>
    <row r="149" s="66" customFormat="1" x14ac:dyDescent="0.2"/>
    <row r="150" s="66" customFormat="1" x14ac:dyDescent="0.2"/>
    <row r="151" s="66" customFormat="1" x14ac:dyDescent="0.2"/>
    <row r="152" s="66" customFormat="1" x14ac:dyDescent="0.2"/>
    <row r="153" s="66" customFormat="1" x14ac:dyDescent="0.2"/>
    <row r="154" s="66" customFormat="1" x14ac:dyDescent="0.2"/>
    <row r="155" s="66" customFormat="1" x14ac:dyDescent="0.2"/>
    <row r="156" s="66" customFormat="1" x14ac:dyDescent="0.2"/>
    <row r="157" s="66" customFormat="1" x14ac:dyDescent="0.2"/>
    <row r="158" s="66" customFormat="1" x14ac:dyDescent="0.2"/>
    <row r="159" s="66" customFormat="1" x14ac:dyDescent="0.2"/>
    <row r="160" s="66" customFormat="1" x14ac:dyDescent="0.2"/>
    <row r="161" s="66" customFormat="1" x14ac:dyDescent="0.2"/>
    <row r="162" s="66" customFormat="1" x14ac:dyDescent="0.2"/>
    <row r="163" s="66" customFormat="1" x14ac:dyDescent="0.2"/>
    <row r="164" s="66" customFormat="1" x14ac:dyDescent="0.2"/>
    <row r="165" s="66" customFormat="1" x14ac:dyDescent="0.2"/>
    <row r="166" s="66" customFormat="1" x14ac:dyDescent="0.2"/>
    <row r="167" s="66" customFormat="1" x14ac:dyDescent="0.2"/>
    <row r="168" s="66" customFormat="1" x14ac:dyDescent="0.2"/>
    <row r="169" s="66" customFormat="1" x14ac:dyDescent="0.2"/>
    <row r="170" s="66" customFormat="1" x14ac:dyDescent="0.2"/>
    <row r="171" s="66" customFormat="1" x14ac:dyDescent="0.2"/>
    <row r="172" s="66" customFormat="1" x14ac:dyDescent="0.2"/>
    <row r="173" s="66" customFormat="1" x14ac:dyDescent="0.2"/>
    <row r="174" s="66" customFormat="1" x14ac:dyDescent="0.2"/>
    <row r="175" s="66" customFormat="1" x14ac:dyDescent="0.2"/>
    <row r="176" s="66" customFormat="1" x14ac:dyDescent="0.2"/>
    <row r="177" s="66" customFormat="1" x14ac:dyDescent="0.2"/>
    <row r="178" s="66" customFormat="1" x14ac:dyDescent="0.2"/>
    <row r="179" s="66" customFormat="1" x14ac:dyDescent="0.2"/>
    <row r="180" s="66" customFormat="1" x14ac:dyDescent="0.2"/>
    <row r="181" s="66" customFormat="1" x14ac:dyDescent="0.2"/>
    <row r="182" s="66" customFormat="1" x14ac:dyDescent="0.2"/>
    <row r="183" s="66" customFormat="1" x14ac:dyDescent="0.2"/>
    <row r="184" s="66" customFormat="1" x14ac:dyDescent="0.2"/>
    <row r="185" s="66" customFormat="1" x14ac:dyDescent="0.2"/>
    <row r="186" s="66" customFormat="1" x14ac:dyDescent="0.2"/>
    <row r="187" s="66" customFormat="1" x14ac:dyDescent="0.2"/>
    <row r="188" s="66" customFormat="1" x14ac:dyDescent="0.2"/>
    <row r="189" s="66" customFormat="1" x14ac:dyDescent="0.2"/>
    <row r="190" s="66" customFormat="1" x14ac:dyDescent="0.2"/>
    <row r="191" s="66" customFormat="1" x14ac:dyDescent="0.2"/>
    <row r="192" s="66" customFormat="1" x14ac:dyDescent="0.2"/>
    <row r="193" s="66" customFormat="1" x14ac:dyDescent="0.2"/>
    <row r="194" s="66" customFormat="1" x14ac:dyDescent="0.2"/>
    <row r="195" s="66" customFormat="1" x14ac:dyDescent="0.2"/>
    <row r="196" s="66" customFormat="1" x14ac:dyDescent="0.2"/>
    <row r="197" s="66" customFormat="1" x14ac:dyDescent="0.2"/>
    <row r="198" s="66" customFormat="1" x14ac:dyDescent="0.2"/>
    <row r="199" s="66" customFormat="1" x14ac:dyDescent="0.2"/>
    <row r="200" s="66" customFormat="1" x14ac:dyDescent="0.2"/>
    <row r="201" s="66" customFormat="1" x14ac:dyDescent="0.2"/>
    <row r="202" s="66" customFormat="1" x14ac:dyDescent="0.2"/>
    <row r="203" s="66" customFormat="1" x14ac:dyDescent="0.2"/>
    <row r="204" s="66" customFormat="1" x14ac:dyDescent="0.2"/>
    <row r="205" s="66" customFormat="1" x14ac:dyDescent="0.2"/>
    <row r="206" s="66" customFormat="1" x14ac:dyDescent="0.2"/>
    <row r="207" s="66" customFormat="1" x14ac:dyDescent="0.2"/>
    <row r="208" s="66" customFormat="1" x14ac:dyDescent="0.2"/>
    <row r="209" s="66" customFormat="1" x14ac:dyDescent="0.2"/>
    <row r="210" s="66" customFormat="1" x14ac:dyDescent="0.2"/>
    <row r="211" s="66" customFormat="1" x14ac:dyDescent="0.2"/>
    <row r="212" s="66" customFormat="1" x14ac:dyDescent="0.2"/>
    <row r="213" s="66" customFormat="1" x14ac:dyDescent="0.2"/>
    <row r="214" s="66" customFormat="1" x14ac:dyDescent="0.2"/>
    <row r="215" s="66" customFormat="1" x14ac:dyDescent="0.2"/>
    <row r="216" s="66" customFormat="1" x14ac:dyDescent="0.2"/>
    <row r="217" s="66" customFormat="1" x14ac:dyDescent="0.2"/>
    <row r="218" s="66" customFormat="1" x14ac:dyDescent="0.2"/>
    <row r="219" s="66" customFormat="1" x14ac:dyDescent="0.2"/>
    <row r="220" s="66" customFormat="1" x14ac:dyDescent="0.2"/>
    <row r="221" s="66" customFormat="1" x14ac:dyDescent="0.2"/>
    <row r="222" s="66" customFormat="1" x14ac:dyDescent="0.2"/>
    <row r="223" s="66" customFormat="1" x14ac:dyDescent="0.2"/>
    <row r="224" s="66" customFormat="1" x14ac:dyDescent="0.2"/>
    <row r="225" s="66" customFormat="1" x14ac:dyDescent="0.2"/>
    <row r="226" s="66" customFormat="1" x14ac:dyDescent="0.2"/>
    <row r="227" s="66" customFormat="1" x14ac:dyDescent="0.2"/>
    <row r="228" s="66" customFormat="1" x14ac:dyDescent="0.2"/>
    <row r="229" s="66" customFormat="1" x14ac:dyDescent="0.2"/>
    <row r="230" s="66" customFormat="1" x14ac:dyDescent="0.2"/>
    <row r="231" s="66" customFormat="1" x14ac:dyDescent="0.2"/>
    <row r="232" s="66" customFormat="1" x14ac:dyDescent="0.2"/>
    <row r="233" s="66" customFormat="1" x14ac:dyDescent="0.2"/>
    <row r="234" s="66" customFormat="1" x14ac:dyDescent="0.2"/>
    <row r="235" s="66" customFormat="1" x14ac:dyDescent="0.2"/>
    <row r="236" s="66" customFormat="1" x14ac:dyDescent="0.2"/>
    <row r="237" s="66" customFormat="1" x14ac:dyDescent="0.2"/>
    <row r="238" s="66" customFormat="1" x14ac:dyDescent="0.2"/>
    <row r="239" s="66" customFormat="1" x14ac:dyDescent="0.2"/>
    <row r="240" s="66" customFormat="1" x14ac:dyDescent="0.2"/>
    <row r="241" s="66" customFormat="1" x14ac:dyDescent="0.2"/>
    <row r="242" s="66" customFormat="1" x14ac:dyDescent="0.2"/>
    <row r="243" s="66" customFormat="1" x14ac:dyDescent="0.2"/>
    <row r="244" s="66" customFormat="1" x14ac:dyDescent="0.2"/>
    <row r="245" s="66" customFormat="1" x14ac:dyDescent="0.2"/>
    <row r="246" s="66" customFormat="1" x14ac:dyDescent="0.2"/>
    <row r="247" s="66" customFormat="1" x14ac:dyDescent="0.2"/>
    <row r="248" s="66" customFormat="1" x14ac:dyDescent="0.2"/>
    <row r="249" s="66" customFormat="1" x14ac:dyDescent="0.2"/>
    <row r="250" s="66" customFormat="1" x14ac:dyDescent="0.2"/>
    <row r="251" s="66" customFormat="1" x14ac:dyDescent="0.2"/>
    <row r="252" s="66" customFormat="1" x14ac:dyDescent="0.2"/>
    <row r="253" s="66" customFormat="1" x14ac:dyDescent="0.2"/>
    <row r="254" s="66" customFormat="1" x14ac:dyDescent="0.2"/>
    <row r="255" s="66" customFormat="1" x14ac:dyDescent="0.2"/>
    <row r="256" s="66" customFormat="1" x14ac:dyDescent="0.2"/>
    <row r="257" s="66" customFormat="1" x14ac:dyDescent="0.2"/>
    <row r="258" s="66" customFormat="1" x14ac:dyDescent="0.2"/>
    <row r="259" s="66" customFormat="1" x14ac:dyDescent="0.2"/>
    <row r="260" s="66" customFormat="1" x14ac:dyDescent="0.2"/>
    <row r="261" s="66" customFormat="1" x14ac:dyDescent="0.2"/>
    <row r="262" s="66" customFormat="1" x14ac:dyDescent="0.2"/>
    <row r="263" s="66" customFormat="1" x14ac:dyDescent="0.2"/>
    <row r="264" s="66" customFormat="1" x14ac:dyDescent="0.2"/>
    <row r="265" s="66" customFormat="1" x14ac:dyDescent="0.2"/>
    <row r="266" s="66" customFormat="1" x14ac:dyDescent="0.2"/>
    <row r="267" s="66" customFormat="1" x14ac:dyDescent="0.2"/>
    <row r="268" s="66" customFormat="1" x14ac:dyDescent="0.2"/>
    <row r="269" s="66" customFormat="1" x14ac:dyDescent="0.2"/>
    <row r="270" s="66" customFormat="1" x14ac:dyDescent="0.2"/>
    <row r="271" s="66" customFormat="1" x14ac:dyDescent="0.2"/>
    <row r="272" s="66" customFormat="1" x14ac:dyDescent="0.2"/>
    <row r="273" s="66" customFormat="1" x14ac:dyDescent="0.2"/>
    <row r="274" s="66" customFormat="1" x14ac:dyDescent="0.2"/>
    <row r="275" s="66" customFormat="1" x14ac:dyDescent="0.2"/>
    <row r="276" s="66" customFormat="1" x14ac:dyDescent="0.2"/>
    <row r="277" s="66" customFormat="1" x14ac:dyDescent="0.2"/>
    <row r="278" s="66" customFormat="1" x14ac:dyDescent="0.2"/>
    <row r="279" s="66" customFormat="1" x14ac:dyDescent="0.2"/>
    <row r="280" s="66" customFormat="1" x14ac:dyDescent="0.2"/>
    <row r="281" s="66" customFormat="1" x14ac:dyDescent="0.2"/>
    <row r="282" s="66" customFormat="1" x14ac:dyDescent="0.2"/>
    <row r="283" s="66" customFormat="1" x14ac:dyDescent="0.2"/>
    <row r="284" s="66" customFormat="1" x14ac:dyDescent="0.2"/>
    <row r="285" s="66" customFormat="1" x14ac:dyDescent="0.2"/>
    <row r="286" s="66" customFormat="1" x14ac:dyDescent="0.2"/>
    <row r="287" s="66" customFormat="1" x14ac:dyDescent="0.2"/>
    <row r="288" s="66" customFormat="1" x14ac:dyDescent="0.2"/>
    <row r="289" s="66" customFormat="1" x14ac:dyDescent="0.2"/>
    <row r="290" s="66" customFormat="1" x14ac:dyDescent="0.2"/>
    <row r="291" s="66" customFormat="1" x14ac:dyDescent="0.2"/>
    <row r="292" s="66" customFormat="1" x14ac:dyDescent="0.2"/>
    <row r="293" s="66" customFormat="1" x14ac:dyDescent="0.2"/>
    <row r="294" s="66" customFormat="1" x14ac:dyDescent="0.2"/>
    <row r="295" s="66" customFormat="1" x14ac:dyDescent="0.2"/>
    <row r="296" s="66" customFormat="1" x14ac:dyDescent="0.2"/>
    <row r="297" s="66" customFormat="1" x14ac:dyDescent="0.2"/>
    <row r="298" s="66" customFormat="1" x14ac:dyDescent="0.2"/>
    <row r="299" s="66" customFormat="1" x14ac:dyDescent="0.2"/>
    <row r="300" s="66" customFormat="1" x14ac:dyDescent="0.2"/>
    <row r="301" s="66" customFormat="1" x14ac:dyDescent="0.2"/>
    <row r="302" s="66" customFormat="1" x14ac:dyDescent="0.2"/>
    <row r="303" s="66" customFormat="1" x14ac:dyDescent="0.2"/>
    <row r="304" s="66" customFormat="1" x14ac:dyDescent="0.2"/>
    <row r="305" s="66" customFormat="1" x14ac:dyDescent="0.2"/>
    <row r="306" s="66" customFormat="1" x14ac:dyDescent="0.2"/>
    <row r="307" s="66" customFormat="1" x14ac:dyDescent="0.2"/>
    <row r="308" s="66" customFormat="1" x14ac:dyDescent="0.2"/>
    <row r="309" s="66" customFormat="1" x14ac:dyDescent="0.2"/>
    <row r="310" s="66" customFormat="1" x14ac:dyDescent="0.2"/>
    <row r="311" s="66" customFormat="1" x14ac:dyDescent="0.2"/>
    <row r="312" s="66" customFormat="1" x14ac:dyDescent="0.2"/>
    <row r="313" s="66" customFormat="1" x14ac:dyDescent="0.2"/>
    <row r="314" s="66" customFormat="1" x14ac:dyDescent="0.2"/>
    <row r="315" s="66" customFormat="1" x14ac:dyDescent="0.2"/>
    <row r="316" s="66" customFormat="1" x14ac:dyDescent="0.2"/>
    <row r="317" s="66" customFormat="1" x14ac:dyDescent="0.2"/>
    <row r="318" s="66" customFormat="1" x14ac:dyDescent="0.2"/>
    <row r="319" s="66" customFormat="1" x14ac:dyDescent="0.2"/>
    <row r="320" s="66" customFormat="1" x14ac:dyDescent="0.2"/>
    <row r="321" s="66" customFormat="1" x14ac:dyDescent="0.2"/>
    <row r="322" s="66" customFormat="1" x14ac:dyDescent="0.2"/>
    <row r="323" s="66" customFormat="1" x14ac:dyDescent="0.2"/>
    <row r="324" s="66" customFormat="1" x14ac:dyDescent="0.2"/>
    <row r="325" s="66" customFormat="1" x14ac:dyDescent="0.2"/>
    <row r="326" s="66" customFormat="1" x14ac:dyDescent="0.2"/>
    <row r="327" s="66" customFormat="1" x14ac:dyDescent="0.2"/>
    <row r="328" s="66" customFormat="1" x14ac:dyDescent="0.2"/>
    <row r="329" s="66" customFormat="1" x14ac:dyDescent="0.2"/>
    <row r="330" s="66" customFormat="1" x14ac:dyDescent="0.2"/>
    <row r="331" s="66" customFormat="1" x14ac:dyDescent="0.2"/>
    <row r="332" s="66" customFormat="1" x14ac:dyDescent="0.2"/>
    <row r="333" s="66" customFormat="1" x14ac:dyDescent="0.2"/>
    <row r="334" s="66" customFormat="1" x14ac:dyDescent="0.2"/>
    <row r="335" s="66" customFormat="1" x14ac:dyDescent="0.2"/>
    <row r="336" s="66" customFormat="1" x14ac:dyDescent="0.2"/>
    <row r="337" s="66" customFormat="1" x14ac:dyDescent="0.2"/>
    <row r="338" s="66" customFormat="1" x14ac:dyDescent="0.2"/>
    <row r="339" s="66" customFormat="1" x14ac:dyDescent="0.2"/>
    <row r="340" s="66" customFormat="1" x14ac:dyDescent="0.2"/>
    <row r="341" s="66" customFormat="1" x14ac:dyDescent="0.2"/>
    <row r="342" s="66" customFormat="1" x14ac:dyDescent="0.2"/>
    <row r="343" s="66" customFormat="1" x14ac:dyDescent="0.2"/>
    <row r="344" s="66" customFormat="1" x14ac:dyDescent="0.2"/>
    <row r="345" s="66" customFormat="1" x14ac:dyDescent="0.2"/>
    <row r="346" s="66" customFormat="1" x14ac:dyDescent="0.2"/>
    <row r="347" s="66" customFormat="1" x14ac:dyDescent="0.2"/>
    <row r="348" s="66" customFormat="1" x14ac:dyDescent="0.2"/>
    <row r="349" s="66" customFormat="1" x14ac:dyDescent="0.2"/>
    <row r="350" s="66" customFormat="1" x14ac:dyDescent="0.2"/>
    <row r="351" s="66" customFormat="1" x14ac:dyDescent="0.2"/>
    <row r="352" s="66" customFormat="1" x14ac:dyDescent="0.2"/>
    <row r="353" s="66" customFormat="1" x14ac:dyDescent="0.2"/>
    <row r="354" s="66" customFormat="1" x14ac:dyDescent="0.2"/>
    <row r="355" s="66" customFormat="1" x14ac:dyDescent="0.2"/>
    <row r="356" s="66" customFormat="1" x14ac:dyDescent="0.2"/>
    <row r="357" s="66" customFormat="1" x14ac:dyDescent="0.2"/>
    <row r="358" s="66" customFormat="1" x14ac:dyDescent="0.2"/>
    <row r="359" s="66" customFormat="1" x14ac:dyDescent="0.2"/>
    <row r="360" s="66" customFormat="1" x14ac:dyDescent="0.2"/>
    <row r="361" s="66" customFormat="1" x14ac:dyDescent="0.2"/>
    <row r="362" s="66" customFormat="1" x14ac:dyDescent="0.2"/>
    <row r="363" s="66" customFormat="1" x14ac:dyDescent="0.2"/>
    <row r="364" s="66" customFormat="1" x14ac:dyDescent="0.2"/>
    <row r="365" s="66" customFormat="1" x14ac:dyDescent="0.2"/>
    <row r="366" s="66" customFormat="1" x14ac:dyDescent="0.2"/>
    <row r="367" s="66" customFormat="1" x14ac:dyDescent="0.2"/>
    <row r="368" s="66" customFormat="1" x14ac:dyDescent="0.2"/>
    <row r="369" s="66" customFormat="1" x14ac:dyDescent="0.2"/>
    <row r="370" s="66" customFormat="1" x14ac:dyDescent="0.2"/>
    <row r="371" s="66" customFormat="1" x14ac:dyDescent="0.2"/>
    <row r="372" s="66" customFormat="1" x14ac:dyDescent="0.2"/>
    <row r="373" s="66" customFormat="1" x14ac:dyDescent="0.2"/>
    <row r="374" s="66" customFormat="1" x14ac:dyDescent="0.2"/>
    <row r="375" s="66" customFormat="1" x14ac:dyDescent="0.2"/>
    <row r="376" s="66" customFormat="1" x14ac:dyDescent="0.2"/>
    <row r="377" s="66" customFormat="1" x14ac:dyDescent="0.2"/>
    <row r="378" s="66" customFormat="1" x14ac:dyDescent="0.2"/>
    <row r="379" s="66" customFormat="1" x14ac:dyDescent="0.2"/>
    <row r="380" s="66" customFormat="1" x14ac:dyDescent="0.2"/>
    <row r="381" s="66" customFormat="1" x14ac:dyDescent="0.2"/>
    <row r="382" s="66" customFormat="1" x14ac:dyDescent="0.2"/>
    <row r="383" s="66" customFormat="1" x14ac:dyDescent="0.2"/>
    <row r="384" s="66" customFormat="1" x14ac:dyDescent="0.2"/>
    <row r="385" s="66" customFormat="1" x14ac:dyDescent="0.2"/>
    <row r="386" s="66" customFormat="1" x14ac:dyDescent="0.2"/>
    <row r="387" s="66" customFormat="1" x14ac:dyDescent="0.2"/>
    <row r="388" s="66" customFormat="1" x14ac:dyDescent="0.2"/>
    <row r="389" s="66" customFormat="1" x14ac:dyDescent="0.2"/>
    <row r="390" s="66" customFormat="1" x14ac:dyDescent="0.2"/>
    <row r="391" s="66" customFormat="1" x14ac:dyDescent="0.2"/>
    <row r="392" s="66" customFormat="1" x14ac:dyDescent="0.2"/>
    <row r="393" s="66" customFormat="1" x14ac:dyDescent="0.2"/>
    <row r="394" s="66" customFormat="1" x14ac:dyDescent="0.2"/>
    <row r="395" s="66" customFormat="1" x14ac:dyDescent="0.2"/>
    <row r="396" s="66" customFormat="1" x14ac:dyDescent="0.2"/>
    <row r="397" s="66" customFormat="1" x14ac:dyDescent="0.2"/>
    <row r="398" s="66" customFormat="1" x14ac:dyDescent="0.2"/>
    <row r="399" s="66" customFormat="1" x14ac:dyDescent="0.2"/>
    <row r="400" s="66" customFormat="1" x14ac:dyDescent="0.2"/>
    <row r="401" s="66" customFormat="1" x14ac:dyDescent="0.2"/>
    <row r="402" s="66" customFormat="1" x14ac:dyDescent="0.2"/>
    <row r="403" s="66" customFormat="1" x14ac:dyDescent="0.2"/>
    <row r="404" s="66" customFormat="1" x14ac:dyDescent="0.2"/>
    <row r="405" s="66" customFormat="1" x14ac:dyDescent="0.2"/>
    <row r="406" s="66" customFormat="1" x14ac:dyDescent="0.2"/>
    <row r="407" s="66" customFormat="1" x14ac:dyDescent="0.2"/>
    <row r="408" s="66" customFormat="1" x14ac:dyDescent="0.2"/>
    <row r="409" s="66" customFormat="1" x14ac:dyDescent="0.2"/>
    <row r="410" s="66" customFormat="1" x14ac:dyDescent="0.2"/>
    <row r="411" s="66" customFormat="1" x14ac:dyDescent="0.2"/>
    <row r="412" s="66" customFormat="1" x14ac:dyDescent="0.2"/>
    <row r="413" s="66" customFormat="1" x14ac:dyDescent="0.2"/>
    <row r="414" s="66" customFormat="1" x14ac:dyDescent="0.2"/>
    <row r="415" s="66" customFormat="1" x14ac:dyDescent="0.2"/>
    <row r="416" s="66" customFormat="1" x14ac:dyDescent="0.2"/>
    <row r="417" s="66" customFormat="1" x14ac:dyDescent="0.2"/>
    <row r="418" s="66" customFormat="1" x14ac:dyDescent="0.2"/>
    <row r="419" s="66" customFormat="1" x14ac:dyDescent="0.2"/>
    <row r="420" s="66" customFormat="1" x14ac:dyDescent="0.2"/>
    <row r="421" s="66" customFormat="1" x14ac:dyDescent="0.2"/>
    <row r="422" s="66" customFormat="1" x14ac:dyDescent="0.2"/>
    <row r="423" s="66" customFormat="1" x14ac:dyDescent="0.2"/>
    <row r="424" s="66" customFormat="1" x14ac:dyDescent="0.2"/>
    <row r="425" s="66" customFormat="1" x14ac:dyDescent="0.2"/>
    <row r="426" s="66" customFormat="1" x14ac:dyDescent="0.2"/>
    <row r="427" s="66" customFormat="1" x14ac:dyDescent="0.2"/>
    <row r="428" s="66" customFormat="1" x14ac:dyDescent="0.2"/>
    <row r="429" s="66" customFormat="1" x14ac:dyDescent="0.2"/>
    <row r="430" s="66" customFormat="1" x14ac:dyDescent="0.2"/>
    <row r="431" s="66" customFormat="1" x14ac:dyDescent="0.2"/>
    <row r="432" s="66" customFormat="1" x14ac:dyDescent="0.2"/>
    <row r="433" s="66" customFormat="1" x14ac:dyDescent="0.2"/>
    <row r="434" s="66" customFormat="1" x14ac:dyDescent="0.2"/>
    <row r="435" s="66" customFormat="1" x14ac:dyDescent="0.2"/>
    <row r="436" s="66" customFormat="1" x14ac:dyDescent="0.2"/>
    <row r="437" s="66" customFormat="1" x14ac:dyDescent="0.2"/>
    <row r="438" s="66" customFormat="1" x14ac:dyDescent="0.2"/>
    <row r="439" s="66" customFormat="1" x14ac:dyDescent="0.2"/>
    <row r="440" s="66" customFormat="1" x14ac:dyDescent="0.2"/>
    <row r="441" s="66" customFormat="1" x14ac:dyDescent="0.2"/>
    <row r="442" s="66" customFormat="1" x14ac:dyDescent="0.2"/>
    <row r="443" s="66" customFormat="1" x14ac:dyDescent="0.2"/>
    <row r="444" s="66" customFormat="1" x14ac:dyDescent="0.2"/>
    <row r="445" s="66" customFormat="1" x14ac:dyDescent="0.2"/>
    <row r="446" s="66" customFormat="1" x14ac:dyDescent="0.2"/>
    <row r="447" s="66" customFormat="1" x14ac:dyDescent="0.2"/>
    <row r="448" s="66" customFormat="1" x14ac:dyDescent="0.2"/>
    <row r="449" s="66" customFormat="1" x14ac:dyDescent="0.2"/>
    <row r="450" s="66" customFormat="1" x14ac:dyDescent="0.2"/>
    <row r="451" s="66" customFormat="1" x14ac:dyDescent="0.2"/>
    <row r="452" s="66" customFormat="1" x14ac:dyDescent="0.2"/>
    <row r="453" s="66" customFormat="1" x14ac:dyDescent="0.2"/>
    <row r="454" s="66" customFormat="1" x14ac:dyDescent="0.2"/>
    <row r="455" s="66" customFormat="1" x14ac:dyDescent="0.2"/>
    <row r="456" s="66" customFormat="1" x14ac:dyDescent="0.2"/>
    <row r="457" s="66" customFormat="1" x14ac:dyDescent="0.2"/>
    <row r="458" s="66" customFormat="1" x14ac:dyDescent="0.2"/>
    <row r="459" s="66" customFormat="1" x14ac:dyDescent="0.2"/>
    <row r="460" s="66" customFormat="1" x14ac:dyDescent="0.2"/>
    <row r="461" s="66" customFormat="1" x14ac:dyDescent="0.2"/>
    <row r="462" s="66" customFormat="1" x14ac:dyDescent="0.2"/>
    <row r="463" s="66" customFormat="1" x14ac:dyDescent="0.2"/>
    <row r="464" s="66" customFormat="1" x14ac:dyDescent="0.2"/>
    <row r="465" s="66" customFormat="1" x14ac:dyDescent="0.2"/>
    <row r="466" s="66" customFormat="1" x14ac:dyDescent="0.2"/>
    <row r="467" s="66" customFormat="1" x14ac:dyDescent="0.2"/>
    <row r="468" s="66" customFormat="1" x14ac:dyDescent="0.2"/>
    <row r="469" s="66" customFormat="1" x14ac:dyDescent="0.2"/>
    <row r="470" s="66" customFormat="1" x14ac:dyDescent="0.2"/>
    <row r="471" s="66" customFormat="1" x14ac:dyDescent="0.2"/>
    <row r="472" s="66" customFormat="1" x14ac:dyDescent="0.2"/>
    <row r="473" s="66" customFormat="1" x14ac:dyDescent="0.2"/>
    <row r="474" s="66" customFormat="1" x14ac:dyDescent="0.2"/>
    <row r="475" s="66" customFormat="1" x14ac:dyDescent="0.2"/>
    <row r="476" s="66" customFormat="1" x14ac:dyDescent="0.2"/>
    <row r="477" s="66" customFormat="1" x14ac:dyDescent="0.2"/>
    <row r="478" s="66" customFormat="1" x14ac:dyDescent="0.2"/>
    <row r="479" s="66" customFormat="1" x14ac:dyDescent="0.2"/>
    <row r="480" s="66" customFormat="1" x14ac:dyDescent="0.2"/>
    <row r="481" s="66" customFormat="1" x14ac:dyDescent="0.2"/>
    <row r="482" s="66" customFormat="1" x14ac:dyDescent="0.2"/>
    <row r="483" s="66" customFormat="1" x14ac:dyDescent="0.2"/>
    <row r="484" s="66" customFormat="1" x14ac:dyDescent="0.2"/>
    <row r="485" s="66" customFormat="1" x14ac:dyDescent="0.2"/>
    <row r="486" s="66" customFormat="1" x14ac:dyDescent="0.2"/>
    <row r="487" s="66" customFormat="1" x14ac:dyDescent="0.2"/>
    <row r="488" s="66" customFormat="1" x14ac:dyDescent="0.2"/>
    <row r="489" s="66" customFormat="1" x14ac:dyDescent="0.2"/>
    <row r="490" s="66" customFormat="1" x14ac:dyDescent="0.2"/>
    <row r="491" s="66" customFormat="1" x14ac:dyDescent="0.2"/>
    <row r="492" s="66" customFormat="1" x14ac:dyDescent="0.2"/>
    <row r="493" s="66" customFormat="1" x14ac:dyDescent="0.2"/>
    <row r="494" s="66" customFormat="1" x14ac:dyDescent="0.2"/>
    <row r="495" s="66" customFormat="1" x14ac:dyDescent="0.2"/>
    <row r="496" s="66" customFormat="1" x14ac:dyDescent="0.2"/>
    <row r="497" s="66" customFormat="1" x14ac:dyDescent="0.2"/>
    <row r="498" s="66" customFormat="1" x14ac:dyDescent="0.2"/>
    <row r="499" s="66" customFormat="1" x14ac:dyDescent="0.2"/>
    <row r="500" s="66" customFormat="1" x14ac:dyDescent="0.2"/>
    <row r="501" s="66" customFormat="1" x14ac:dyDescent="0.2"/>
    <row r="502" s="66" customFormat="1" x14ac:dyDescent="0.2"/>
    <row r="503" s="66" customFormat="1" x14ac:dyDescent="0.2"/>
    <row r="504" s="66" customFormat="1" x14ac:dyDescent="0.2"/>
    <row r="505" s="66" customFormat="1" x14ac:dyDescent="0.2"/>
    <row r="506" s="66" customFormat="1" x14ac:dyDescent="0.2"/>
    <row r="507" s="66" customFormat="1" x14ac:dyDescent="0.2"/>
    <row r="508" s="66" customFormat="1" x14ac:dyDescent="0.2"/>
    <row r="509" s="66" customFormat="1" x14ac:dyDescent="0.2"/>
    <row r="510" s="66" customFormat="1" x14ac:dyDescent="0.2"/>
    <row r="511" s="66" customFormat="1" x14ac:dyDescent="0.2"/>
    <row r="512" s="66" customFormat="1" x14ac:dyDescent="0.2"/>
    <row r="513" s="66" customFormat="1" x14ac:dyDescent="0.2"/>
    <row r="514" s="66" customFormat="1" x14ac:dyDescent="0.2"/>
    <row r="515" s="66" customFormat="1" x14ac:dyDescent="0.2"/>
    <row r="516" s="66" customFormat="1" x14ac:dyDescent="0.2"/>
    <row r="517" s="66" customFormat="1" x14ac:dyDescent="0.2"/>
    <row r="518" s="66" customFormat="1" x14ac:dyDescent="0.2"/>
    <row r="519" s="66" customFormat="1" x14ac:dyDescent="0.2"/>
    <row r="520" s="66" customFormat="1" x14ac:dyDescent="0.2"/>
    <row r="521" s="66" customFormat="1" x14ac:dyDescent="0.2"/>
    <row r="522" s="66" customFormat="1" x14ac:dyDescent="0.2"/>
    <row r="523" s="66" customFormat="1" x14ac:dyDescent="0.2"/>
    <row r="524" s="66" customFormat="1" x14ac:dyDescent="0.2"/>
    <row r="525" s="66" customFormat="1" x14ac:dyDescent="0.2"/>
    <row r="526" s="66" customFormat="1" x14ac:dyDescent="0.2"/>
    <row r="527" s="66" customFormat="1" x14ac:dyDescent="0.2"/>
    <row r="528" s="66" customFormat="1" x14ac:dyDescent="0.2"/>
    <row r="529" s="66" customFormat="1" x14ac:dyDescent="0.2"/>
    <row r="530" s="66" customFormat="1" x14ac:dyDescent="0.2"/>
    <row r="531" s="66" customFormat="1" x14ac:dyDescent="0.2"/>
    <row r="532" s="66" customFormat="1" x14ac:dyDescent="0.2"/>
    <row r="533" s="66" customFormat="1" x14ac:dyDescent="0.2"/>
    <row r="534" s="66" customFormat="1" x14ac:dyDescent="0.2"/>
    <row r="535" s="66" customFormat="1" x14ac:dyDescent="0.2"/>
    <row r="536" s="66" customFormat="1" x14ac:dyDescent="0.2"/>
    <row r="537" s="66" customFormat="1" x14ac:dyDescent="0.2"/>
    <row r="538" s="66" customFormat="1" x14ac:dyDescent="0.2"/>
    <row r="539" s="66" customFormat="1" x14ac:dyDescent="0.2"/>
    <row r="540" s="66" customFormat="1" x14ac:dyDescent="0.2"/>
    <row r="541" s="66" customFormat="1" x14ac:dyDescent="0.2"/>
    <row r="542" s="66" customFormat="1" x14ac:dyDescent="0.2"/>
    <row r="543" s="66" customFormat="1" x14ac:dyDescent="0.2"/>
    <row r="544" s="66" customFormat="1" x14ac:dyDescent="0.2"/>
    <row r="545" s="66" customFormat="1" x14ac:dyDescent="0.2"/>
    <row r="546" s="66" customFormat="1" x14ac:dyDescent="0.2"/>
    <row r="547" s="66" customFormat="1" x14ac:dyDescent="0.2"/>
    <row r="548" s="66" customFormat="1" x14ac:dyDescent="0.2"/>
    <row r="549" s="66" customFormat="1" x14ac:dyDescent="0.2"/>
    <row r="550" s="66" customFormat="1" x14ac:dyDescent="0.2"/>
    <row r="551" s="66" customFormat="1" x14ac:dyDescent="0.2"/>
    <row r="552" s="66" customFormat="1" x14ac:dyDescent="0.2"/>
    <row r="553" s="66" customFormat="1" x14ac:dyDescent="0.2"/>
    <row r="554" s="66" customFormat="1" x14ac:dyDescent="0.2"/>
    <row r="555" s="66" customFormat="1" x14ac:dyDescent="0.2"/>
    <row r="556" s="66" customFormat="1" x14ac:dyDescent="0.2"/>
    <row r="557" s="66" customFormat="1" x14ac:dyDescent="0.2"/>
    <row r="558" s="66" customFormat="1" x14ac:dyDescent="0.2"/>
    <row r="559" s="66" customFormat="1" x14ac:dyDescent="0.2"/>
    <row r="560" s="66" customFormat="1" x14ac:dyDescent="0.2"/>
    <row r="561" s="66" customFormat="1" x14ac:dyDescent="0.2"/>
    <row r="562" s="66" customFormat="1" x14ac:dyDescent="0.2"/>
    <row r="563" s="66" customFormat="1" x14ac:dyDescent="0.2"/>
    <row r="564" s="66" customFormat="1" x14ac:dyDescent="0.2"/>
    <row r="565" s="66" customFormat="1" x14ac:dyDescent="0.2"/>
    <row r="566" s="66" customFormat="1" x14ac:dyDescent="0.2"/>
    <row r="567" s="66" customFormat="1" x14ac:dyDescent="0.2"/>
    <row r="568" s="66" customFormat="1" x14ac:dyDescent="0.2"/>
    <row r="569" s="66" customFormat="1" x14ac:dyDescent="0.2"/>
    <row r="570" s="66" customFormat="1" x14ac:dyDescent="0.2"/>
    <row r="571" s="66" customFormat="1" x14ac:dyDescent="0.2"/>
    <row r="572" s="66" customFormat="1" x14ac:dyDescent="0.2"/>
    <row r="573" s="66" customFormat="1" x14ac:dyDescent="0.2"/>
    <row r="574" s="66" customFormat="1" x14ac:dyDescent="0.2"/>
    <row r="575" s="66" customFormat="1" x14ac:dyDescent="0.2"/>
    <row r="576" s="66" customFormat="1" x14ac:dyDescent="0.2"/>
    <row r="577" s="66" customFormat="1" x14ac:dyDescent="0.2"/>
    <row r="578" s="66" customFormat="1" x14ac:dyDescent="0.2"/>
    <row r="579" s="66" customFormat="1" x14ac:dyDescent="0.2"/>
    <row r="580" s="66" customFormat="1" x14ac:dyDescent="0.2"/>
    <row r="581" s="66" customFormat="1" x14ac:dyDescent="0.2"/>
    <row r="582" s="66" customFormat="1" x14ac:dyDescent="0.2"/>
    <row r="583" s="66" customFormat="1" x14ac:dyDescent="0.2"/>
    <row r="584" s="66" customFormat="1" x14ac:dyDescent="0.2"/>
    <row r="585" s="66" customFormat="1" x14ac:dyDescent="0.2"/>
    <row r="586" s="66" customFormat="1" x14ac:dyDescent="0.2"/>
    <row r="587" s="66" customFormat="1" x14ac:dyDescent="0.2"/>
    <row r="588" s="66" customFormat="1" x14ac:dyDescent="0.2"/>
    <row r="589" s="66" customFormat="1" x14ac:dyDescent="0.2"/>
    <row r="590" s="66" customFormat="1" x14ac:dyDescent="0.2"/>
    <row r="591" s="66" customFormat="1" x14ac:dyDescent="0.2"/>
    <row r="592" s="66" customFormat="1" x14ac:dyDescent="0.2"/>
    <row r="593" s="66" customFormat="1" x14ac:dyDescent="0.2"/>
    <row r="594" s="66" customFormat="1" x14ac:dyDescent="0.2"/>
    <row r="595" s="66" customFormat="1" x14ac:dyDescent="0.2"/>
    <row r="596" s="66" customFormat="1" x14ac:dyDescent="0.2"/>
    <row r="597" s="66" customFormat="1" x14ac:dyDescent="0.2"/>
    <row r="598" s="66" customFormat="1" x14ac:dyDescent="0.2"/>
    <row r="599" s="66" customFormat="1" x14ac:dyDescent="0.2"/>
    <row r="600" s="66" customFormat="1" x14ac:dyDescent="0.2"/>
    <row r="601" s="66" customFormat="1" x14ac:dyDescent="0.2"/>
    <row r="602" s="66" customFormat="1" x14ac:dyDescent="0.2"/>
    <row r="603" s="66" customFormat="1" x14ac:dyDescent="0.2"/>
    <row r="604" s="66" customFormat="1" x14ac:dyDescent="0.2"/>
    <row r="605" s="66" customFormat="1" x14ac:dyDescent="0.2"/>
    <row r="606" s="66" customFormat="1" x14ac:dyDescent="0.2"/>
    <row r="607" s="66" customFormat="1" x14ac:dyDescent="0.2"/>
    <row r="608" s="66" customFormat="1" x14ac:dyDescent="0.2"/>
    <row r="609" s="66" customFormat="1" x14ac:dyDescent="0.2"/>
    <row r="610" s="66" customFormat="1" x14ac:dyDescent="0.2"/>
    <row r="611" s="66" customFormat="1" x14ac:dyDescent="0.2"/>
    <row r="612" s="66" customFormat="1" x14ac:dyDescent="0.2"/>
    <row r="613" s="66" customFormat="1" x14ac:dyDescent="0.2"/>
    <row r="614" s="66" customFormat="1" x14ac:dyDescent="0.2"/>
    <row r="615" s="66" customFormat="1" x14ac:dyDescent="0.2"/>
    <row r="616" s="66" customFormat="1" x14ac:dyDescent="0.2"/>
    <row r="617" s="66" customFormat="1" x14ac:dyDescent="0.2"/>
    <row r="618" s="66" customFormat="1" x14ac:dyDescent="0.2"/>
    <row r="619" s="66" customFormat="1" x14ac:dyDescent="0.2"/>
    <row r="620" s="66" customFormat="1" x14ac:dyDescent="0.2"/>
    <row r="621" s="66" customFormat="1" x14ac:dyDescent="0.2"/>
    <row r="622" s="66" customFormat="1" x14ac:dyDescent="0.2"/>
    <row r="623" s="66" customFormat="1" x14ac:dyDescent="0.2"/>
    <row r="624" s="66" customFormat="1" x14ac:dyDescent="0.2"/>
    <row r="625" s="66" customFormat="1" x14ac:dyDescent="0.2"/>
    <row r="626" s="66" customFormat="1" x14ac:dyDescent="0.2"/>
    <row r="627" s="66" customFormat="1" x14ac:dyDescent="0.2"/>
    <row r="628" s="66" customFormat="1" x14ac:dyDescent="0.2"/>
    <row r="629" s="66" customFormat="1" x14ac:dyDescent="0.2"/>
    <row r="630" s="66" customFormat="1" x14ac:dyDescent="0.2"/>
    <row r="631" s="66" customFormat="1" x14ac:dyDescent="0.2"/>
    <row r="632" s="66" customFormat="1" x14ac:dyDescent="0.2"/>
    <row r="633" s="66" customFormat="1" x14ac:dyDescent="0.2"/>
    <row r="634" s="66" customFormat="1" x14ac:dyDescent="0.2"/>
    <row r="635" s="66" customFormat="1" x14ac:dyDescent="0.2"/>
    <row r="636" s="66" customFormat="1" x14ac:dyDescent="0.2"/>
    <row r="637" s="66" customFormat="1" x14ac:dyDescent="0.2"/>
    <row r="638" s="66" customFormat="1" x14ac:dyDescent="0.2"/>
    <row r="639" s="66" customFormat="1" x14ac:dyDescent="0.2"/>
    <row r="640" s="66" customFormat="1" x14ac:dyDescent="0.2"/>
    <row r="641" s="66" customFormat="1" x14ac:dyDescent="0.2"/>
    <row r="642" s="66" customFormat="1" x14ac:dyDescent="0.2"/>
    <row r="643" s="66" customFormat="1" x14ac:dyDescent="0.2"/>
    <row r="644" s="66" customFormat="1" x14ac:dyDescent="0.2"/>
    <row r="645" s="66" customFormat="1" x14ac:dyDescent="0.2"/>
    <row r="646" s="66" customFormat="1" x14ac:dyDescent="0.2"/>
    <row r="647" s="66" customFormat="1" x14ac:dyDescent="0.2"/>
    <row r="648" s="66" customFormat="1" x14ac:dyDescent="0.2"/>
    <row r="649" s="66" customFormat="1" x14ac:dyDescent="0.2"/>
    <row r="650" s="66" customFormat="1" x14ac:dyDescent="0.2"/>
    <row r="651" s="66" customFormat="1" x14ac:dyDescent="0.2"/>
    <row r="652" s="66" customFormat="1" x14ac:dyDescent="0.2"/>
    <row r="653" s="66" customFormat="1" x14ac:dyDescent="0.2"/>
    <row r="654" s="66" customFormat="1" x14ac:dyDescent="0.2"/>
    <row r="655" s="66" customFormat="1" x14ac:dyDescent="0.2"/>
    <row r="656" s="66" customFormat="1" x14ac:dyDescent="0.2"/>
    <row r="657" s="66" customFormat="1" x14ac:dyDescent="0.2"/>
    <row r="658" s="66" customFormat="1" x14ac:dyDescent="0.2"/>
    <row r="659" s="66" customFormat="1" x14ac:dyDescent="0.2"/>
    <row r="660" s="66" customFormat="1" x14ac:dyDescent="0.2"/>
    <row r="661" s="66" customFormat="1" x14ac:dyDescent="0.2"/>
    <row r="662" s="66" customFormat="1" x14ac:dyDescent="0.2"/>
    <row r="663" s="66" customFormat="1" x14ac:dyDescent="0.2"/>
    <row r="664" s="66" customFormat="1" x14ac:dyDescent="0.2"/>
    <row r="665" s="66" customFormat="1" x14ac:dyDescent="0.2"/>
    <row r="666" s="66" customFormat="1" x14ac:dyDescent="0.2"/>
    <row r="667" s="66" customFormat="1" x14ac:dyDescent="0.2"/>
    <row r="668" s="66" customFormat="1" x14ac:dyDescent="0.2"/>
    <row r="669" s="66" customFormat="1" x14ac:dyDescent="0.2"/>
    <row r="670" s="66" customFormat="1" x14ac:dyDescent="0.2"/>
    <row r="671" s="66" customFormat="1" x14ac:dyDescent="0.2"/>
    <row r="672" s="66" customFormat="1" x14ac:dyDescent="0.2"/>
    <row r="673" s="66" customFormat="1" x14ac:dyDescent="0.2"/>
    <row r="674" s="66" customFormat="1" x14ac:dyDescent="0.2"/>
    <row r="675" s="66" customFormat="1" x14ac:dyDescent="0.2"/>
    <row r="676" s="66" customFormat="1" x14ac:dyDescent="0.2"/>
    <row r="677" s="66" customFormat="1" x14ac:dyDescent="0.2"/>
    <row r="678" s="66" customFormat="1" x14ac:dyDescent="0.2"/>
    <row r="679" s="66" customFormat="1" x14ac:dyDescent="0.2"/>
    <row r="680" s="66" customFormat="1" x14ac:dyDescent="0.2"/>
    <row r="681" s="66" customFormat="1" x14ac:dyDescent="0.2"/>
    <row r="682" s="66" customFormat="1" x14ac:dyDescent="0.2"/>
    <row r="683" s="66" customFormat="1" x14ac:dyDescent="0.2"/>
    <row r="684" s="66" customFormat="1" x14ac:dyDescent="0.2"/>
    <row r="685" s="66" customFormat="1" x14ac:dyDescent="0.2"/>
    <row r="686" s="66" customFormat="1" x14ac:dyDescent="0.2"/>
    <row r="687" s="66" customFormat="1" x14ac:dyDescent="0.2"/>
    <row r="688" s="66" customFormat="1" x14ac:dyDescent="0.2"/>
    <row r="689" s="66" customFormat="1" x14ac:dyDescent="0.2"/>
    <row r="690" s="66" customFormat="1" x14ac:dyDescent="0.2"/>
    <row r="691" s="66" customFormat="1" x14ac:dyDescent="0.2"/>
    <row r="692" s="66" customFormat="1" x14ac:dyDescent="0.2"/>
    <row r="693" s="66" customFormat="1" x14ac:dyDescent="0.2"/>
    <row r="694" s="66" customFormat="1" x14ac:dyDescent="0.2"/>
    <row r="695" s="66" customFormat="1" x14ac:dyDescent="0.2"/>
    <row r="696" s="66" customFormat="1" x14ac:dyDescent="0.2"/>
    <row r="697" s="66" customFormat="1" x14ac:dyDescent="0.2"/>
    <row r="698" s="66" customFormat="1" x14ac:dyDescent="0.2"/>
    <row r="699" s="66" customFormat="1" x14ac:dyDescent="0.2"/>
    <row r="700" s="66" customFormat="1" x14ac:dyDescent="0.2"/>
    <row r="701" s="66" customFormat="1" x14ac:dyDescent="0.2"/>
    <row r="702" s="66" customFormat="1" x14ac:dyDescent="0.2"/>
    <row r="703" s="66" customFormat="1" x14ac:dyDescent="0.2"/>
    <row r="704" s="66" customFormat="1" x14ac:dyDescent="0.2"/>
    <row r="705" s="66" customFormat="1" x14ac:dyDescent="0.2"/>
    <row r="706" s="66" customFormat="1" x14ac:dyDescent="0.2"/>
    <row r="707" s="66" customFormat="1" x14ac:dyDescent="0.2"/>
    <row r="708" s="66" customFormat="1" x14ac:dyDescent="0.2"/>
    <row r="709" s="66" customFormat="1" x14ac:dyDescent="0.2"/>
    <row r="710" s="66" customFormat="1" x14ac:dyDescent="0.2"/>
    <row r="711" s="66" customFormat="1" x14ac:dyDescent="0.2"/>
    <row r="712" s="66" customFormat="1" x14ac:dyDescent="0.2"/>
    <row r="713" s="66" customFormat="1" x14ac:dyDescent="0.2"/>
    <row r="714" s="66" customFormat="1" x14ac:dyDescent="0.2"/>
    <row r="715" s="66" customFormat="1" x14ac:dyDescent="0.2"/>
    <row r="716" s="66" customFormat="1" x14ac:dyDescent="0.2"/>
    <row r="717" s="66" customFormat="1" x14ac:dyDescent="0.2"/>
    <row r="718" s="66" customFormat="1" x14ac:dyDescent="0.2"/>
    <row r="719" s="66" customFormat="1" x14ac:dyDescent="0.2"/>
    <row r="720" s="66" customFormat="1" x14ac:dyDescent="0.2"/>
    <row r="721" s="66" customFormat="1" x14ac:dyDescent="0.2"/>
    <row r="722" s="66" customFormat="1" x14ac:dyDescent="0.2"/>
    <row r="723" s="66" customFormat="1" x14ac:dyDescent="0.2"/>
    <row r="724" s="66" customFormat="1" x14ac:dyDescent="0.2"/>
    <row r="725" s="66" customFormat="1" x14ac:dyDescent="0.2"/>
    <row r="726" s="66" customFormat="1" x14ac:dyDescent="0.2"/>
    <row r="727" s="66" customFormat="1" x14ac:dyDescent="0.2"/>
    <row r="728" s="66" customFormat="1" x14ac:dyDescent="0.2"/>
    <row r="729" s="66" customFormat="1" x14ac:dyDescent="0.2"/>
    <row r="730" s="66" customFormat="1" x14ac:dyDescent="0.2"/>
    <row r="731" s="66" customFormat="1" x14ac:dyDescent="0.2"/>
    <row r="732" s="66" customFormat="1" x14ac:dyDescent="0.2"/>
    <row r="733" s="66" customFormat="1" x14ac:dyDescent="0.2"/>
    <row r="734" s="66" customFormat="1" x14ac:dyDescent="0.2"/>
    <row r="735" s="66" customFormat="1" x14ac:dyDescent="0.2"/>
    <row r="736" s="66" customFormat="1" x14ac:dyDescent="0.2"/>
    <row r="737" s="66" customFormat="1" x14ac:dyDescent="0.2"/>
    <row r="738" s="66" customFormat="1" x14ac:dyDescent="0.2"/>
    <row r="739" s="66" customFormat="1" x14ac:dyDescent="0.2"/>
    <row r="740" s="66" customFormat="1" x14ac:dyDescent="0.2"/>
    <row r="741" s="66" customFormat="1" x14ac:dyDescent="0.2"/>
    <row r="742" s="66" customFormat="1" x14ac:dyDescent="0.2"/>
    <row r="743" s="66" customFormat="1" x14ac:dyDescent="0.2"/>
    <row r="744" s="66" customFormat="1" x14ac:dyDescent="0.2"/>
    <row r="745" s="66" customFormat="1" x14ac:dyDescent="0.2"/>
    <row r="746" s="66" customFormat="1" x14ac:dyDescent="0.2"/>
    <row r="747" s="66" customFormat="1" x14ac:dyDescent="0.2"/>
    <row r="748" s="66" customFormat="1" x14ac:dyDescent="0.2"/>
    <row r="749" s="66" customFormat="1" x14ac:dyDescent="0.2"/>
    <row r="750" s="66" customFormat="1" x14ac:dyDescent="0.2"/>
    <row r="751" s="66" customFormat="1" x14ac:dyDescent="0.2"/>
    <row r="752" s="66" customFormat="1" x14ac:dyDescent="0.2"/>
    <row r="753" s="66" customFormat="1" x14ac:dyDescent="0.2"/>
    <row r="754" s="66" customFormat="1" x14ac:dyDescent="0.2"/>
    <row r="755" s="66" customFormat="1" x14ac:dyDescent="0.2"/>
    <row r="756" s="66" customFormat="1" x14ac:dyDescent="0.2"/>
    <row r="757" s="66" customFormat="1" x14ac:dyDescent="0.2"/>
    <row r="758" s="66" customFormat="1" x14ac:dyDescent="0.2"/>
    <row r="759" s="66" customFormat="1" x14ac:dyDescent="0.2"/>
    <row r="760" s="66" customFormat="1" x14ac:dyDescent="0.2"/>
    <row r="761" s="66" customFormat="1" x14ac:dyDescent="0.2"/>
    <row r="762" s="66" customFormat="1" x14ac:dyDescent="0.2"/>
    <row r="763" s="66" customFormat="1" x14ac:dyDescent="0.2"/>
    <row r="764" s="66" customFormat="1" x14ac:dyDescent="0.2"/>
    <row r="765" s="66" customFormat="1" x14ac:dyDescent="0.2"/>
    <row r="766" s="66" customFormat="1" x14ac:dyDescent="0.2"/>
    <row r="767" s="66" customFormat="1" x14ac:dyDescent="0.2"/>
    <row r="768" s="66" customFormat="1" x14ac:dyDescent="0.2"/>
    <row r="769" s="66" customFormat="1" x14ac:dyDescent="0.2"/>
    <row r="770" s="66" customFormat="1" x14ac:dyDescent="0.2"/>
    <row r="771" s="66" customFormat="1" x14ac:dyDescent="0.2"/>
    <row r="772" s="66" customFormat="1" x14ac:dyDescent="0.2"/>
    <row r="773" s="66" customFormat="1" x14ac:dyDescent="0.2"/>
    <row r="774" s="66" customFormat="1" x14ac:dyDescent="0.2"/>
    <row r="775" s="66" customFormat="1" x14ac:dyDescent="0.2"/>
    <row r="776" s="66" customFormat="1" x14ac:dyDescent="0.2"/>
    <row r="777" s="66" customFormat="1" x14ac:dyDescent="0.2"/>
    <row r="778" s="66" customFormat="1" x14ac:dyDescent="0.2"/>
    <row r="779" s="66" customFormat="1" x14ac:dyDescent="0.2"/>
    <row r="780" s="66" customFormat="1" x14ac:dyDescent="0.2"/>
    <row r="781" s="66" customFormat="1" x14ac:dyDescent="0.2"/>
    <row r="782" s="66" customFormat="1" x14ac:dyDescent="0.2"/>
    <row r="783" s="66" customFormat="1" x14ac:dyDescent="0.2"/>
    <row r="784" s="66" customFormat="1" x14ac:dyDescent="0.2"/>
    <row r="785" s="66" customFormat="1" x14ac:dyDescent="0.2"/>
    <row r="786" s="66" customFormat="1" x14ac:dyDescent="0.2"/>
    <row r="787" s="66" customFormat="1" x14ac:dyDescent="0.2"/>
    <row r="788" s="66" customFormat="1" x14ac:dyDescent="0.2"/>
    <row r="789" s="66" customFormat="1" x14ac:dyDescent="0.2"/>
    <row r="790" s="66" customFormat="1" x14ac:dyDescent="0.2"/>
    <row r="791" s="66" customFormat="1" x14ac:dyDescent="0.2"/>
    <row r="792" s="66" customFormat="1" x14ac:dyDescent="0.2"/>
    <row r="793" s="66" customFormat="1" x14ac:dyDescent="0.2"/>
    <row r="794" s="66" customFormat="1" x14ac:dyDescent="0.2"/>
    <row r="795" s="66" customFormat="1" x14ac:dyDescent="0.2"/>
    <row r="796" s="66" customFormat="1" x14ac:dyDescent="0.2"/>
    <row r="797" s="66" customFormat="1" x14ac:dyDescent="0.2"/>
    <row r="798" s="66" customFormat="1" x14ac:dyDescent="0.2"/>
    <row r="799" s="66" customFormat="1" x14ac:dyDescent="0.2"/>
    <row r="800" s="66" customFormat="1" x14ac:dyDescent="0.2"/>
    <row r="801" s="66" customFormat="1" x14ac:dyDescent="0.2"/>
    <row r="802" s="66" customFormat="1" x14ac:dyDescent="0.2"/>
    <row r="803" s="66" customFormat="1" x14ac:dyDescent="0.2"/>
    <row r="804" s="66" customFormat="1" x14ac:dyDescent="0.2"/>
    <row r="805" s="66" customFormat="1" x14ac:dyDescent="0.2"/>
    <row r="806" s="66" customFormat="1" x14ac:dyDescent="0.2"/>
    <row r="807" s="66" customFormat="1" x14ac:dyDescent="0.2"/>
    <row r="808" s="66" customFormat="1" x14ac:dyDescent="0.2"/>
    <row r="809" s="66" customFormat="1" x14ac:dyDescent="0.2"/>
    <row r="810" s="66" customFormat="1" x14ac:dyDescent="0.2"/>
    <row r="811" s="66" customFormat="1" x14ac:dyDescent="0.2"/>
    <row r="812" s="66" customFormat="1" x14ac:dyDescent="0.2"/>
    <row r="813" s="66" customFormat="1" x14ac:dyDescent="0.2"/>
    <row r="814" s="66" customFormat="1" x14ac:dyDescent="0.2"/>
    <row r="815" s="66" customFormat="1" x14ac:dyDescent="0.2"/>
    <row r="816" s="66" customFormat="1" x14ac:dyDescent="0.2"/>
    <row r="817" s="66" customFormat="1" x14ac:dyDescent="0.2"/>
    <row r="818" s="66" customFormat="1" x14ac:dyDescent="0.2"/>
    <row r="819" s="66" customFormat="1" x14ac:dyDescent="0.2"/>
    <row r="820" s="66" customFormat="1" x14ac:dyDescent="0.2"/>
    <row r="821" s="66" customFormat="1" x14ac:dyDescent="0.2"/>
    <row r="822" s="66" customFormat="1" x14ac:dyDescent="0.2"/>
    <row r="823" s="66" customFormat="1" x14ac:dyDescent="0.2"/>
    <row r="824" s="66" customFormat="1" x14ac:dyDescent="0.2"/>
    <row r="825" s="66" customFormat="1" x14ac:dyDescent="0.2"/>
    <row r="826" s="66" customFormat="1" x14ac:dyDescent="0.2"/>
    <row r="827" s="66" customFormat="1" x14ac:dyDescent="0.2"/>
    <row r="828" s="66" customFormat="1" x14ac:dyDescent="0.2"/>
    <row r="829" s="66" customFormat="1" x14ac:dyDescent="0.2"/>
    <row r="830" s="66" customFormat="1" x14ac:dyDescent="0.2"/>
    <row r="831" s="66" customFormat="1" x14ac:dyDescent="0.2"/>
    <row r="832" s="66" customFormat="1" x14ac:dyDescent="0.2"/>
    <row r="833" s="66" customFormat="1" x14ac:dyDescent="0.2"/>
    <row r="834" s="66" customFormat="1" x14ac:dyDescent="0.2"/>
    <row r="835" s="66" customFormat="1" x14ac:dyDescent="0.2"/>
    <row r="836" s="66" customFormat="1" x14ac:dyDescent="0.2"/>
    <row r="837" s="66" customFormat="1" x14ac:dyDescent="0.2"/>
    <row r="838" s="66" customFormat="1" x14ac:dyDescent="0.2"/>
    <row r="839" s="66" customFormat="1" x14ac:dyDescent="0.2"/>
    <row r="840" s="66" customFormat="1" x14ac:dyDescent="0.2"/>
    <row r="841" s="66" customFormat="1" x14ac:dyDescent="0.2"/>
    <row r="842" s="66" customFormat="1" x14ac:dyDescent="0.2"/>
    <row r="843" s="66" customFormat="1" x14ac:dyDescent="0.2"/>
    <row r="844" s="66" customFormat="1" x14ac:dyDescent="0.2"/>
    <row r="845" s="66" customFormat="1" x14ac:dyDescent="0.2"/>
    <row r="846" s="66" customFormat="1" x14ac:dyDescent="0.2"/>
    <row r="847" s="66" customFormat="1" x14ac:dyDescent="0.2"/>
    <row r="848" s="66" customFormat="1" x14ac:dyDescent="0.2"/>
    <row r="849" s="66" customFormat="1" x14ac:dyDescent="0.2"/>
    <row r="850" s="66" customFormat="1" x14ac:dyDescent="0.2"/>
    <row r="851" s="66" customFormat="1" x14ac:dyDescent="0.2"/>
    <row r="852" s="66" customFormat="1" x14ac:dyDescent="0.2"/>
    <row r="853" s="66" customFormat="1" x14ac:dyDescent="0.2"/>
    <row r="854" s="66" customFormat="1" x14ac:dyDescent="0.2"/>
    <row r="855" s="66" customFormat="1" x14ac:dyDescent="0.2"/>
    <row r="856" s="66" customFormat="1" x14ac:dyDescent="0.2"/>
    <row r="857" s="66" customFormat="1" x14ac:dyDescent="0.2"/>
    <row r="858" s="66" customFormat="1" x14ac:dyDescent="0.2"/>
    <row r="859" s="66" customFormat="1" x14ac:dyDescent="0.2"/>
    <row r="860" s="66" customFormat="1" x14ac:dyDescent="0.2"/>
    <row r="861" s="66" customFormat="1" x14ac:dyDescent="0.2"/>
    <row r="862" s="66" customFormat="1" x14ac:dyDescent="0.2"/>
    <row r="863" s="66" customFormat="1" x14ac:dyDescent="0.2"/>
    <row r="864" s="66" customFormat="1" x14ac:dyDescent="0.2"/>
    <row r="865" s="66" customFormat="1" x14ac:dyDescent="0.2"/>
    <row r="866" s="66" customFormat="1" x14ac:dyDescent="0.2"/>
    <row r="867" s="66" customFormat="1" x14ac:dyDescent="0.2"/>
    <row r="868" s="66" customFormat="1" x14ac:dyDescent="0.2"/>
    <row r="869" s="66" customFormat="1" x14ac:dyDescent="0.2"/>
    <row r="870" s="66" customFormat="1" x14ac:dyDescent="0.2"/>
    <row r="871" s="66" customFormat="1" x14ac:dyDescent="0.2"/>
    <row r="872" s="66" customFormat="1" x14ac:dyDescent="0.2"/>
    <row r="873" s="66" customFormat="1" x14ac:dyDescent="0.2"/>
    <row r="874" s="66" customFormat="1" x14ac:dyDescent="0.2"/>
    <row r="875" s="66" customFormat="1" x14ac:dyDescent="0.2"/>
    <row r="876" s="66" customFormat="1" x14ac:dyDescent="0.2"/>
    <row r="877" s="66" customFormat="1" x14ac:dyDescent="0.2"/>
    <row r="878" s="66" customFormat="1" x14ac:dyDescent="0.2"/>
    <row r="879" s="66" customFormat="1" x14ac:dyDescent="0.2"/>
    <row r="880" s="66" customFormat="1" x14ac:dyDescent="0.2"/>
    <row r="881" s="66" customFormat="1" x14ac:dyDescent="0.2"/>
    <row r="882" s="66" customFormat="1" x14ac:dyDescent="0.2"/>
    <row r="883" s="66" customFormat="1" x14ac:dyDescent="0.2"/>
    <row r="884" s="66" customFormat="1" x14ac:dyDescent="0.2"/>
    <row r="885" s="66" customFormat="1" x14ac:dyDescent="0.2"/>
    <row r="886" s="66" customFormat="1" x14ac:dyDescent="0.2"/>
    <row r="887" s="66" customFormat="1" x14ac:dyDescent="0.2"/>
    <row r="888" s="66" customFormat="1" x14ac:dyDescent="0.2"/>
    <row r="889" s="66" customFormat="1" x14ac:dyDescent="0.2"/>
    <row r="890" s="66" customFormat="1" x14ac:dyDescent="0.2"/>
    <row r="891" s="66" customFormat="1" x14ac:dyDescent="0.2"/>
    <row r="892" s="66" customFormat="1" x14ac:dyDescent="0.2"/>
    <row r="893" s="66" customFormat="1" x14ac:dyDescent="0.2"/>
    <row r="894" s="66" customFormat="1" x14ac:dyDescent="0.2"/>
    <row r="895" s="66" customFormat="1" x14ac:dyDescent="0.2"/>
    <row r="896" s="66" customFormat="1" x14ac:dyDescent="0.2"/>
    <row r="897" s="66" customFormat="1" x14ac:dyDescent="0.2"/>
    <row r="898" s="66" customFormat="1" x14ac:dyDescent="0.2"/>
    <row r="899" s="66" customFormat="1" x14ac:dyDescent="0.2"/>
    <row r="900" s="66" customFormat="1" x14ac:dyDescent="0.2"/>
    <row r="901" s="66" customFormat="1" x14ac:dyDescent="0.2"/>
    <row r="902" s="66" customFormat="1" x14ac:dyDescent="0.2"/>
    <row r="903" s="66" customFormat="1" x14ac:dyDescent="0.2"/>
    <row r="904" s="66" customFormat="1" x14ac:dyDescent="0.2"/>
    <row r="905" s="66" customFormat="1" x14ac:dyDescent="0.2"/>
    <row r="906" s="66" customFormat="1" x14ac:dyDescent="0.2"/>
    <row r="907" s="66" customFormat="1" x14ac:dyDescent="0.2"/>
    <row r="908" s="66" customFormat="1" x14ac:dyDescent="0.2"/>
    <row r="909" s="66" customFormat="1" x14ac:dyDescent="0.2"/>
    <row r="910" s="66" customFormat="1" x14ac:dyDescent="0.2"/>
    <row r="911" s="66" customFormat="1" x14ac:dyDescent="0.2"/>
    <row r="912" s="66" customFormat="1" x14ac:dyDescent="0.2"/>
    <row r="913" s="66" customFormat="1" x14ac:dyDescent="0.2"/>
    <row r="914" s="66" customFormat="1" x14ac:dyDescent="0.2"/>
    <row r="915" s="66" customFormat="1" x14ac:dyDescent="0.2"/>
    <row r="916" s="66" customFormat="1" x14ac:dyDescent="0.2"/>
    <row r="917" s="66" customFormat="1" x14ac:dyDescent="0.2"/>
    <row r="918" s="66" customFormat="1" x14ac:dyDescent="0.2"/>
    <row r="919" s="66" customFormat="1" x14ac:dyDescent="0.2"/>
    <row r="920" s="66" customFormat="1" x14ac:dyDescent="0.2"/>
    <row r="921" s="66" customFormat="1" x14ac:dyDescent="0.2"/>
    <row r="922" s="66" customFormat="1" x14ac:dyDescent="0.2"/>
    <row r="923" s="66" customFormat="1" x14ac:dyDescent="0.2"/>
    <row r="924" s="66" customFormat="1" x14ac:dyDescent="0.2"/>
    <row r="925" s="66" customFormat="1" x14ac:dyDescent="0.2"/>
    <row r="926" s="66" customFormat="1" x14ac:dyDescent="0.2"/>
    <row r="927" s="66" customFormat="1" x14ac:dyDescent="0.2"/>
    <row r="928" s="66" customFormat="1" x14ac:dyDescent="0.2"/>
    <row r="929" s="66" customFormat="1" x14ac:dyDescent="0.2"/>
    <row r="930" s="66" customFormat="1" x14ac:dyDescent="0.2"/>
    <row r="931" s="66" customFormat="1" x14ac:dyDescent="0.2"/>
    <row r="932" s="66" customFormat="1" x14ac:dyDescent="0.2"/>
    <row r="933" s="66" customFormat="1" x14ac:dyDescent="0.2"/>
    <row r="934" s="66" customFormat="1" x14ac:dyDescent="0.2"/>
    <row r="935" s="66" customFormat="1" x14ac:dyDescent="0.2"/>
    <row r="936" s="66" customFormat="1" x14ac:dyDescent="0.2"/>
    <row r="937" s="66" customFormat="1" x14ac:dyDescent="0.2"/>
    <row r="938" s="66" customFormat="1" x14ac:dyDescent="0.2"/>
    <row r="939" s="66" customFormat="1" x14ac:dyDescent="0.2"/>
    <row r="940" s="66" customFormat="1" x14ac:dyDescent="0.2"/>
    <row r="941" s="66" customFormat="1" x14ac:dyDescent="0.2"/>
    <row r="942" s="66" customFormat="1" x14ac:dyDescent="0.2"/>
    <row r="943" s="66" customFormat="1" x14ac:dyDescent="0.2"/>
    <row r="944" s="66" customFormat="1" x14ac:dyDescent="0.2"/>
    <row r="945" s="66" customFormat="1" x14ac:dyDescent="0.2"/>
    <row r="946" s="66" customFormat="1" x14ac:dyDescent="0.2"/>
    <row r="947" s="66" customFormat="1" x14ac:dyDescent="0.2"/>
    <row r="948" s="66" customFormat="1" x14ac:dyDescent="0.2"/>
    <row r="949" s="66" customFormat="1" x14ac:dyDescent="0.2"/>
    <row r="950" s="66" customFormat="1" x14ac:dyDescent="0.2"/>
    <row r="951" s="66" customFormat="1" x14ac:dyDescent="0.2"/>
    <row r="952" s="66" customFormat="1" x14ac:dyDescent="0.2"/>
    <row r="953" s="66" customFormat="1" x14ac:dyDescent="0.2"/>
    <row r="954" s="66" customFormat="1" x14ac:dyDescent="0.2"/>
    <row r="955" s="66" customFormat="1" x14ac:dyDescent="0.2"/>
    <row r="956" s="66" customFormat="1" x14ac:dyDescent="0.2"/>
    <row r="957" s="66" customFormat="1" x14ac:dyDescent="0.2"/>
    <row r="958" s="66" customFormat="1" x14ac:dyDescent="0.2"/>
    <row r="959" s="66" customFormat="1" x14ac:dyDescent="0.2"/>
    <row r="960" s="66" customFormat="1" x14ac:dyDescent="0.2"/>
    <row r="961" s="66" customFormat="1" x14ac:dyDescent="0.2"/>
    <row r="962" s="66" customFormat="1" x14ac:dyDescent="0.2"/>
    <row r="963" s="66" customFormat="1" x14ac:dyDescent="0.2"/>
    <row r="964" s="66" customFormat="1" x14ac:dyDescent="0.2"/>
    <row r="965" s="66" customFormat="1" x14ac:dyDescent="0.2"/>
    <row r="966" s="66" customFormat="1" x14ac:dyDescent="0.2"/>
    <row r="967" s="66" customFormat="1" x14ac:dyDescent="0.2"/>
    <row r="968" s="66" customFormat="1" x14ac:dyDescent="0.2"/>
    <row r="969" s="66" customFormat="1" x14ac:dyDescent="0.2"/>
    <row r="970" s="66" customFormat="1" x14ac:dyDescent="0.2"/>
    <row r="971" s="66" customFormat="1" x14ac:dyDescent="0.2"/>
    <row r="972" s="66" customFormat="1" x14ac:dyDescent="0.2"/>
    <row r="973" s="66" customFormat="1" x14ac:dyDescent="0.2"/>
    <row r="974" s="66" customFormat="1" x14ac:dyDescent="0.2"/>
    <row r="975" s="66" customFormat="1" x14ac:dyDescent="0.2"/>
    <row r="976" s="66" customFormat="1" x14ac:dyDescent="0.2"/>
    <row r="977" s="66" customFormat="1" x14ac:dyDescent="0.2"/>
    <row r="978" s="66" customFormat="1" x14ac:dyDescent="0.2"/>
    <row r="979" s="66" customFormat="1" x14ac:dyDescent="0.2"/>
    <row r="980" s="66" customFormat="1" x14ac:dyDescent="0.2"/>
    <row r="981" s="66" customFormat="1" x14ac:dyDescent="0.2"/>
    <row r="982" s="66" customFormat="1" x14ac:dyDescent="0.2"/>
    <row r="983" s="66" customFormat="1" x14ac:dyDescent="0.2"/>
    <row r="984" s="66" customFormat="1" x14ac:dyDescent="0.2"/>
    <row r="985" s="66" customFormat="1" x14ac:dyDescent="0.2"/>
    <row r="986" s="66" customFormat="1" x14ac:dyDescent="0.2"/>
    <row r="987" s="66" customFormat="1" x14ac:dyDescent="0.2"/>
    <row r="988" s="66" customFormat="1" x14ac:dyDescent="0.2"/>
    <row r="989" s="66" customFormat="1" x14ac:dyDescent="0.2"/>
    <row r="990" s="66" customFormat="1" x14ac:dyDescent="0.2"/>
    <row r="991" s="66" customFormat="1" x14ac:dyDescent="0.2"/>
    <row r="992" s="66" customFormat="1" x14ac:dyDescent="0.2"/>
    <row r="993" spans="11:15" s="66" customFormat="1" x14ac:dyDescent="0.2"/>
    <row r="994" spans="11:15" s="66" customFormat="1" x14ac:dyDescent="0.2"/>
    <row r="995" spans="11:15" s="66" customFormat="1" x14ac:dyDescent="0.2"/>
    <row r="996" spans="11:15" s="66" customFormat="1" x14ac:dyDescent="0.2"/>
    <row r="997" spans="11:15" s="66" customFormat="1" x14ac:dyDescent="0.2"/>
    <row r="998" spans="11:15" s="66" customFormat="1" x14ac:dyDescent="0.2"/>
    <row r="999" spans="11:15" s="66" customFormat="1" x14ac:dyDescent="0.2"/>
    <row r="1000" spans="11:15" s="66" customFormat="1" x14ac:dyDescent="0.2"/>
    <row r="1001" spans="11:15" s="66" customFormat="1" x14ac:dyDescent="0.2"/>
    <row r="1002" spans="11:15" x14ac:dyDescent="0.2">
      <c r="K1002" s="66"/>
      <c r="L1002" s="66"/>
      <c r="M1002" s="66"/>
      <c r="N1002" s="66"/>
      <c r="O1002" s="66"/>
    </row>
    <row r="1003" spans="11:15" x14ac:dyDescent="0.2">
      <c r="K1003" s="66"/>
      <c r="L1003" s="66"/>
      <c r="M1003" s="66"/>
      <c r="N1003" s="66"/>
      <c r="O1003" s="66"/>
    </row>
    <row r="1004" spans="11:15" x14ac:dyDescent="0.2">
      <c r="K1004" s="66"/>
      <c r="L1004" s="66"/>
      <c r="M1004" s="66"/>
      <c r="N1004" s="66"/>
      <c r="O1004" s="66"/>
    </row>
    <row r="1005" spans="11:15" x14ac:dyDescent="0.2">
      <c r="K1005" s="66"/>
      <c r="L1005" s="66"/>
      <c r="M1005" s="66"/>
      <c r="N1005" s="66"/>
      <c r="O1005" s="66"/>
    </row>
    <row r="1006" spans="11:15" x14ac:dyDescent="0.2">
      <c r="K1006" s="66"/>
      <c r="L1006" s="66"/>
      <c r="M1006" s="66"/>
      <c r="N1006" s="66"/>
      <c r="O1006" s="66"/>
    </row>
    <row r="1007" spans="11:15" x14ac:dyDescent="0.2">
      <c r="K1007" s="66"/>
      <c r="L1007" s="66"/>
      <c r="M1007" s="66"/>
      <c r="N1007" s="66"/>
      <c r="O1007" s="66"/>
    </row>
    <row r="1008" spans="11:15" x14ac:dyDescent="0.2">
      <c r="K1008" s="66"/>
      <c r="L1008" s="66"/>
      <c r="M1008" s="66"/>
      <c r="N1008" s="66"/>
      <c r="O1008" s="66"/>
    </row>
    <row r="1009" spans="11:15" x14ac:dyDescent="0.2">
      <c r="K1009" s="66"/>
      <c r="L1009" s="66"/>
      <c r="M1009" s="66"/>
      <c r="N1009" s="66"/>
      <c r="O1009" s="66"/>
    </row>
    <row r="1010" spans="11:15" x14ac:dyDescent="0.2">
      <c r="K1010" s="66"/>
      <c r="L1010" s="66"/>
      <c r="M1010" s="66"/>
      <c r="N1010" s="66"/>
      <c r="O1010" s="66"/>
    </row>
    <row r="1011" spans="11:15" x14ac:dyDescent="0.2">
      <c r="K1011" s="66"/>
      <c r="L1011" s="66"/>
      <c r="M1011" s="66"/>
      <c r="N1011" s="66"/>
      <c r="O1011" s="66"/>
    </row>
    <row r="1012" spans="11:15" x14ac:dyDescent="0.2">
      <c r="K1012" s="66"/>
      <c r="L1012" s="66"/>
      <c r="M1012" s="66"/>
      <c r="N1012" s="66"/>
      <c r="O1012" s="66"/>
    </row>
    <row r="1013" spans="11:15" x14ac:dyDescent="0.2">
      <c r="K1013" s="66"/>
      <c r="L1013" s="66"/>
      <c r="M1013" s="66"/>
      <c r="N1013" s="66"/>
      <c r="O1013" s="66"/>
    </row>
    <row r="1014" spans="11:15" x14ac:dyDescent="0.2">
      <c r="K1014" s="66"/>
      <c r="L1014" s="66"/>
      <c r="M1014" s="66"/>
      <c r="N1014" s="66"/>
      <c r="O1014" s="66"/>
    </row>
    <row r="1015" spans="11:15" x14ac:dyDescent="0.2">
      <c r="K1015" s="66"/>
      <c r="L1015" s="66"/>
      <c r="M1015" s="66"/>
      <c r="N1015" s="66"/>
      <c r="O1015" s="66"/>
    </row>
    <row r="1016" spans="11:15" x14ac:dyDescent="0.2">
      <c r="K1016" s="66"/>
      <c r="L1016" s="66"/>
      <c r="M1016" s="66"/>
      <c r="N1016" s="66"/>
      <c r="O1016" s="66"/>
    </row>
    <row r="1017" spans="11:15" x14ac:dyDescent="0.2">
      <c r="K1017" s="66"/>
      <c r="L1017" s="66"/>
      <c r="M1017" s="66"/>
      <c r="N1017" s="66"/>
      <c r="O1017" s="66"/>
    </row>
    <row r="1018" spans="11:15" x14ac:dyDescent="0.2">
      <c r="K1018" s="66"/>
      <c r="L1018" s="66"/>
      <c r="M1018" s="66"/>
      <c r="N1018" s="66"/>
      <c r="O1018" s="66"/>
    </row>
    <row r="1019" spans="11:15" x14ac:dyDescent="0.2">
      <c r="K1019" s="66"/>
      <c r="L1019" s="66"/>
      <c r="M1019" s="66"/>
      <c r="N1019" s="66"/>
      <c r="O1019" s="66"/>
    </row>
    <row r="1020" spans="11:15" x14ac:dyDescent="0.2">
      <c r="K1020" s="66"/>
      <c r="L1020" s="66"/>
      <c r="M1020" s="66"/>
      <c r="N1020" s="66"/>
      <c r="O1020" s="66"/>
    </row>
    <row r="1021" spans="11:15" x14ac:dyDescent="0.2">
      <c r="K1021" s="66"/>
      <c r="L1021" s="66"/>
      <c r="M1021" s="66"/>
      <c r="N1021" s="66"/>
      <c r="O1021" s="66"/>
    </row>
    <row r="1022" spans="11:15" x14ac:dyDescent="0.2">
      <c r="K1022" s="66"/>
      <c r="L1022" s="66"/>
      <c r="M1022" s="66"/>
      <c r="N1022" s="66"/>
      <c r="O1022" s="66"/>
    </row>
    <row r="1023" spans="11:15" x14ac:dyDescent="0.2">
      <c r="K1023" s="66"/>
      <c r="L1023" s="66"/>
      <c r="M1023" s="66"/>
      <c r="N1023" s="66"/>
      <c r="O1023" s="66"/>
    </row>
    <row r="1024" spans="11:15" x14ac:dyDescent="0.2">
      <c r="K1024" s="66"/>
      <c r="L1024" s="66"/>
      <c r="M1024" s="66"/>
      <c r="N1024" s="66"/>
      <c r="O1024" s="66"/>
    </row>
    <row r="1025" spans="11:15" x14ac:dyDescent="0.2">
      <c r="K1025" s="66"/>
      <c r="L1025" s="66"/>
      <c r="M1025" s="66"/>
      <c r="N1025" s="66"/>
      <c r="O1025" s="66"/>
    </row>
    <row r="1026" spans="11:15" x14ac:dyDescent="0.2">
      <c r="K1026" s="66"/>
      <c r="L1026" s="66"/>
      <c r="M1026" s="66"/>
      <c r="N1026" s="66"/>
      <c r="O1026" s="66"/>
    </row>
    <row r="1027" spans="11:15" x14ac:dyDescent="0.2">
      <c r="K1027" s="66"/>
      <c r="L1027" s="66"/>
      <c r="M1027" s="66"/>
      <c r="N1027" s="66"/>
      <c r="O1027" s="66"/>
    </row>
    <row r="1028" spans="11:15" x14ac:dyDescent="0.2">
      <c r="K1028" s="66"/>
      <c r="L1028" s="66"/>
      <c r="M1028" s="66"/>
      <c r="N1028" s="66"/>
      <c r="O1028" s="66"/>
    </row>
    <row r="1029" spans="11:15" x14ac:dyDescent="0.2">
      <c r="K1029" s="66"/>
      <c r="L1029" s="66"/>
      <c r="M1029" s="66"/>
      <c r="N1029" s="66"/>
      <c r="O1029" s="66"/>
    </row>
    <row r="1030" spans="11:15" x14ac:dyDescent="0.2">
      <c r="K1030" s="66"/>
      <c r="L1030" s="66"/>
      <c r="M1030" s="66"/>
      <c r="N1030" s="66"/>
      <c r="O1030" s="66"/>
    </row>
    <row r="1031" spans="11:15" x14ac:dyDescent="0.2">
      <c r="K1031" s="66"/>
      <c r="L1031" s="66"/>
      <c r="M1031" s="66"/>
      <c r="N1031" s="66"/>
      <c r="O1031" s="66"/>
    </row>
    <row r="1032" spans="11:15" x14ac:dyDescent="0.2">
      <c r="K1032" s="66"/>
      <c r="L1032" s="66"/>
      <c r="M1032" s="66"/>
      <c r="N1032" s="66"/>
      <c r="O1032" s="66"/>
    </row>
    <row r="1033" spans="11:15" x14ac:dyDescent="0.2">
      <c r="K1033" s="66"/>
      <c r="L1033" s="66"/>
      <c r="M1033" s="66"/>
      <c r="N1033" s="66"/>
      <c r="O1033" s="66"/>
    </row>
    <row r="1034" spans="11:15" x14ac:dyDescent="0.2">
      <c r="K1034" s="66"/>
      <c r="L1034" s="66"/>
      <c r="M1034" s="66"/>
      <c r="N1034" s="66"/>
      <c r="O1034" s="66"/>
    </row>
    <row r="1035" spans="11:15" x14ac:dyDescent="0.2">
      <c r="K1035" s="66"/>
      <c r="L1035" s="66"/>
      <c r="M1035" s="66"/>
      <c r="N1035" s="66"/>
      <c r="O1035" s="66"/>
    </row>
    <row r="1036" spans="11:15" x14ac:dyDescent="0.2">
      <c r="K1036" s="66"/>
      <c r="L1036" s="66"/>
      <c r="M1036" s="66"/>
      <c r="N1036" s="66"/>
      <c r="O1036" s="66"/>
    </row>
    <row r="1037" spans="11:15" x14ac:dyDescent="0.2">
      <c r="K1037" s="66"/>
      <c r="L1037" s="66"/>
      <c r="M1037" s="66"/>
      <c r="N1037" s="66"/>
      <c r="O1037" s="66"/>
    </row>
    <row r="1038" spans="11:15" x14ac:dyDescent="0.2">
      <c r="K1038" s="66"/>
      <c r="L1038" s="66"/>
      <c r="M1038" s="66"/>
      <c r="N1038" s="66"/>
      <c r="O1038" s="66"/>
    </row>
    <row r="1039" spans="11:15" x14ac:dyDescent="0.2">
      <c r="K1039" s="66"/>
      <c r="L1039" s="66"/>
      <c r="M1039" s="66"/>
      <c r="N1039" s="66"/>
      <c r="O1039" s="66"/>
    </row>
    <row r="1040" spans="11:15" x14ac:dyDescent="0.2">
      <c r="K1040" s="66"/>
      <c r="L1040" s="66"/>
      <c r="M1040" s="66"/>
      <c r="N1040" s="66"/>
      <c r="O1040" s="66"/>
    </row>
    <row r="1041" spans="11:15" x14ac:dyDescent="0.2">
      <c r="K1041" s="66"/>
      <c r="L1041" s="66"/>
      <c r="M1041" s="66"/>
      <c r="N1041" s="66"/>
      <c r="O1041" s="66"/>
    </row>
    <row r="1042" spans="11:15" x14ac:dyDescent="0.2">
      <c r="K1042" s="66"/>
      <c r="L1042" s="66"/>
      <c r="M1042" s="66"/>
      <c r="N1042" s="66"/>
      <c r="O1042" s="66"/>
    </row>
    <row r="1043" spans="11:15" x14ac:dyDescent="0.2">
      <c r="K1043" s="66"/>
      <c r="L1043" s="66"/>
      <c r="M1043" s="66"/>
      <c r="N1043" s="66"/>
      <c r="O1043" s="66"/>
    </row>
    <row r="1044" spans="11:15" x14ac:dyDescent="0.2">
      <c r="K1044" s="66"/>
      <c r="L1044" s="66"/>
      <c r="M1044" s="66"/>
      <c r="N1044" s="66"/>
      <c r="O1044" s="66"/>
    </row>
    <row r="1045" spans="11:15" x14ac:dyDescent="0.2">
      <c r="K1045" s="66"/>
      <c r="L1045" s="66"/>
      <c r="M1045" s="66"/>
      <c r="N1045" s="66"/>
      <c r="O1045" s="66"/>
    </row>
    <row r="1046" spans="11:15" x14ac:dyDescent="0.2">
      <c r="K1046" s="66"/>
      <c r="L1046" s="66"/>
      <c r="M1046" s="66"/>
      <c r="N1046" s="66"/>
      <c r="O1046" s="66"/>
    </row>
  </sheetData>
  <mergeCells count="8">
    <mergeCell ref="D133:I133"/>
    <mergeCell ref="B2:O2"/>
    <mergeCell ref="B6:O6"/>
    <mergeCell ref="B10:E10"/>
    <mergeCell ref="B9:O9"/>
    <mergeCell ref="C8:O8"/>
    <mergeCell ref="F10:J10"/>
    <mergeCell ref="L10:O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C5A39-FFBC-DC4B-92DD-8FD8226724C1}">
  <dimension ref="B1:F121"/>
  <sheetViews>
    <sheetView zoomScale="125" zoomScaleNormal="160" workbookViewId="0">
      <selection activeCell="E20" sqref="E20"/>
    </sheetView>
  </sheetViews>
  <sheetFormatPr baseColWidth="10" defaultColWidth="10.83203125" defaultRowHeight="16" x14ac:dyDescent="0.2"/>
  <cols>
    <col min="1" max="1" width="3.83203125" style="1" customWidth="1"/>
    <col min="2" max="2" width="82.1640625" style="1" customWidth="1"/>
    <col min="3" max="3" width="21.6640625" style="1" customWidth="1"/>
    <col min="4" max="4" width="4.33203125" style="1" customWidth="1"/>
    <col min="5" max="5" width="81.6640625" style="1" customWidth="1"/>
    <col min="6" max="16384" width="10.83203125" style="1"/>
  </cols>
  <sheetData>
    <row r="1" spans="2:6" ht="17" thickBot="1" x14ac:dyDescent="0.25"/>
    <row r="2" spans="2:6" ht="39" customHeight="1" x14ac:dyDescent="0.2">
      <c r="B2" s="58" t="s">
        <v>182</v>
      </c>
      <c r="C2" s="21"/>
    </row>
    <row r="3" spans="2:6" x14ac:dyDescent="0.2">
      <c r="B3" s="22" t="str">
        <f>Voorblad!B3</f>
        <v>Openbare Europese aanbesteding "Levering technische materialen en gereedschappen” VRGZ</v>
      </c>
      <c r="C3" s="23"/>
    </row>
    <row r="4" spans="2:6" x14ac:dyDescent="0.2">
      <c r="B4" s="22" t="str">
        <f>Voorblad!B4</f>
        <v>TenderNed kenmerk: TN577273</v>
      </c>
      <c r="C4" s="23"/>
    </row>
    <row r="5" spans="2:6" ht="17" thickBot="1" x14ac:dyDescent="0.25">
      <c r="B5" s="24" t="str">
        <f>Voorblad!B5</f>
        <v>Datum: 15-07-2026/ Versie: 1.0</v>
      </c>
      <c r="C5" s="25"/>
    </row>
    <row r="6" spans="2:6" ht="17" thickBot="1" x14ac:dyDescent="0.25">
      <c r="B6" s="116" t="str">
        <f>Voorblad!B6</f>
        <v>Perceel 1 Installatiemateriaal</v>
      </c>
      <c r="C6" s="117"/>
    </row>
    <row r="7" spans="2:6" ht="18" thickBot="1" x14ac:dyDescent="0.25">
      <c r="B7" s="26" t="s">
        <v>27</v>
      </c>
      <c r="C7" s="27" t="str">
        <f>Voorblad!C7</f>
        <v>Invullen op 'voorblad'</v>
      </c>
    </row>
    <row r="8" spans="2:6" ht="10" customHeight="1" x14ac:dyDescent="0.2"/>
    <row r="9" spans="2:6" x14ac:dyDescent="0.2">
      <c r="B9" s="118" t="s">
        <v>183</v>
      </c>
      <c r="C9" s="119"/>
      <c r="D9" s="43"/>
      <c r="E9" s="43"/>
      <c r="F9" s="43"/>
    </row>
    <row r="10" spans="2:6" x14ac:dyDescent="0.2">
      <c r="B10" s="112" t="s">
        <v>184</v>
      </c>
      <c r="C10" s="112" t="s">
        <v>185</v>
      </c>
      <c r="D10" s="43"/>
      <c r="E10" s="43"/>
      <c r="F10" s="43"/>
    </row>
    <row r="11" spans="2:6" x14ac:dyDescent="0.2">
      <c r="B11" s="113" t="s">
        <v>214</v>
      </c>
      <c r="C11" s="97">
        <v>0.01</v>
      </c>
      <c r="D11" s="43"/>
      <c r="E11" s="43"/>
      <c r="F11" s="43"/>
    </row>
    <row r="12" spans="2:6" x14ac:dyDescent="0.2">
      <c r="B12" s="113" t="s">
        <v>206</v>
      </c>
      <c r="C12" s="97">
        <v>0.01</v>
      </c>
      <c r="D12" s="43"/>
      <c r="E12" s="43"/>
      <c r="F12" s="43"/>
    </row>
    <row r="13" spans="2:6" x14ac:dyDescent="0.2">
      <c r="B13" s="113" t="s">
        <v>207</v>
      </c>
      <c r="C13" s="97">
        <v>0.01</v>
      </c>
      <c r="D13" s="43"/>
      <c r="E13" s="43"/>
      <c r="F13" s="43"/>
    </row>
    <row r="14" spans="2:6" x14ac:dyDescent="0.2">
      <c r="B14" s="113" t="s">
        <v>211</v>
      </c>
      <c r="C14" s="97">
        <v>0.01</v>
      </c>
      <c r="D14" s="43"/>
      <c r="E14" s="43"/>
      <c r="F14" s="43"/>
    </row>
    <row r="15" spans="2:6" x14ac:dyDescent="0.2">
      <c r="B15" s="113" t="s">
        <v>186</v>
      </c>
      <c r="C15" s="97">
        <v>0.01</v>
      </c>
      <c r="D15" s="43"/>
      <c r="E15" s="43"/>
      <c r="F15" s="43"/>
    </row>
    <row r="16" spans="2:6" x14ac:dyDescent="0.2">
      <c r="B16" s="113" t="s">
        <v>187</v>
      </c>
      <c r="C16" s="97">
        <v>0.01</v>
      </c>
      <c r="D16" s="43"/>
      <c r="E16" s="43"/>
      <c r="F16" s="43"/>
    </row>
    <row r="17" spans="2:6" x14ac:dyDescent="0.2">
      <c r="B17" s="113" t="s">
        <v>212</v>
      </c>
      <c r="C17" s="97">
        <v>0.01</v>
      </c>
      <c r="D17" s="43"/>
      <c r="E17" s="43"/>
      <c r="F17" s="43"/>
    </row>
    <row r="18" spans="2:6" x14ac:dyDescent="0.2">
      <c r="B18" s="113" t="s">
        <v>210</v>
      </c>
      <c r="C18" s="97">
        <v>0.01</v>
      </c>
      <c r="D18" s="43"/>
      <c r="E18" s="43"/>
      <c r="F18" s="43"/>
    </row>
    <row r="19" spans="2:6" x14ac:dyDescent="0.2">
      <c r="B19" s="113" t="s">
        <v>209</v>
      </c>
      <c r="C19" s="97">
        <v>0.01</v>
      </c>
      <c r="D19" s="43"/>
      <c r="E19" s="43"/>
      <c r="F19" s="43"/>
    </row>
    <row r="20" spans="2:6" x14ac:dyDescent="0.2">
      <c r="B20" s="113" t="s">
        <v>208</v>
      </c>
      <c r="C20" s="97">
        <v>0.01</v>
      </c>
      <c r="D20" s="43"/>
      <c r="E20" s="43"/>
      <c r="F20" s="43"/>
    </row>
    <row r="21" spans="2:6" x14ac:dyDescent="0.2">
      <c r="B21" s="17" t="s">
        <v>188</v>
      </c>
      <c r="C21" s="73">
        <f>AVERAGE(C11:C20)</f>
        <v>9.9999999999999985E-3</v>
      </c>
      <c r="D21" s="43"/>
      <c r="E21" s="43"/>
      <c r="F21" s="43"/>
    </row>
    <row r="22" spans="2:6" ht="14" customHeight="1" x14ac:dyDescent="0.2">
      <c r="B22" s="17" t="s">
        <v>189</v>
      </c>
      <c r="C22" s="75">
        <v>15000</v>
      </c>
      <c r="D22" s="43"/>
      <c r="E22" s="43"/>
      <c r="F22" s="43"/>
    </row>
    <row r="23" spans="2:6" ht="14" customHeight="1" x14ac:dyDescent="0.2">
      <c r="B23" s="17" t="s">
        <v>190</v>
      </c>
      <c r="C23" s="76">
        <f>C22-(C22*C21)</f>
        <v>14850</v>
      </c>
      <c r="D23" s="43"/>
      <c r="E23" s="43"/>
      <c r="F23" s="43"/>
    </row>
    <row r="24" spans="2:6" ht="10" customHeight="1" x14ac:dyDescent="0.2">
      <c r="B24" s="43"/>
      <c r="C24" s="74"/>
      <c r="D24" s="43"/>
      <c r="E24" s="43"/>
      <c r="F24" s="43"/>
    </row>
    <row r="25" spans="2:6" ht="10" customHeight="1" x14ac:dyDescent="0.2">
      <c r="B25" s="43"/>
      <c r="C25" s="43"/>
      <c r="D25" s="43"/>
      <c r="E25" s="43"/>
      <c r="F25" s="43"/>
    </row>
    <row r="26" spans="2:6" ht="10" customHeight="1" x14ac:dyDescent="0.2">
      <c r="B26" s="43"/>
      <c r="C26" s="43"/>
      <c r="D26" s="43"/>
      <c r="E26" s="43"/>
      <c r="F26" s="43"/>
    </row>
    <row r="27" spans="2:6" x14ac:dyDescent="0.2">
      <c r="B27" s="43"/>
      <c r="C27" s="43"/>
      <c r="D27" s="43"/>
      <c r="E27" s="43"/>
      <c r="F27" s="43"/>
    </row>
    <row r="28" spans="2:6" x14ac:dyDescent="0.2">
      <c r="B28" s="43"/>
      <c r="C28" s="43"/>
      <c r="D28" s="43"/>
      <c r="E28" s="43"/>
      <c r="F28" s="43"/>
    </row>
    <row r="29" spans="2:6" x14ac:dyDescent="0.2">
      <c r="B29" s="43"/>
      <c r="C29" s="43"/>
      <c r="D29" s="43"/>
      <c r="E29" s="43"/>
      <c r="F29" s="43"/>
    </row>
    <row r="30" spans="2:6" x14ac:dyDescent="0.2">
      <c r="B30" s="43"/>
      <c r="C30" s="43"/>
      <c r="D30" s="43"/>
      <c r="E30" s="43"/>
      <c r="F30" s="43"/>
    </row>
    <row r="31" spans="2:6" x14ac:dyDescent="0.2">
      <c r="B31" s="43"/>
      <c r="C31" s="43"/>
      <c r="D31" s="43"/>
      <c r="E31" s="43"/>
      <c r="F31" s="43"/>
    </row>
    <row r="32" spans="2:6" x14ac:dyDescent="0.2">
      <c r="B32" s="43"/>
      <c r="C32" s="43"/>
      <c r="D32" s="43"/>
      <c r="E32" s="43"/>
      <c r="F32" s="43"/>
    </row>
    <row r="33" spans="2:6" x14ac:dyDescent="0.2">
      <c r="B33" s="43"/>
      <c r="C33" s="43"/>
      <c r="D33" s="43"/>
      <c r="E33" s="43"/>
      <c r="F33" s="43"/>
    </row>
    <row r="34" spans="2:6" x14ac:dyDescent="0.2">
      <c r="B34" s="43"/>
      <c r="C34" s="43"/>
      <c r="D34" s="43"/>
      <c r="E34" s="43"/>
      <c r="F34" s="43"/>
    </row>
    <row r="35" spans="2:6" x14ac:dyDescent="0.2">
      <c r="B35" s="43"/>
      <c r="C35" s="43"/>
      <c r="D35" s="43"/>
      <c r="E35" s="43"/>
      <c r="F35" s="43"/>
    </row>
    <row r="36" spans="2:6" x14ac:dyDescent="0.2">
      <c r="B36" s="43"/>
      <c r="C36" s="43"/>
      <c r="D36" s="43"/>
      <c r="E36" s="43"/>
      <c r="F36" s="43"/>
    </row>
    <row r="37" spans="2:6" x14ac:dyDescent="0.2">
      <c r="B37" s="43"/>
      <c r="C37" s="43"/>
      <c r="D37" s="43"/>
      <c r="E37" s="43"/>
      <c r="F37" s="43"/>
    </row>
    <row r="38" spans="2:6" x14ac:dyDescent="0.2">
      <c r="B38" s="43"/>
      <c r="C38" s="43"/>
      <c r="D38" s="43"/>
      <c r="E38" s="43"/>
      <c r="F38" s="43"/>
    </row>
    <row r="39" spans="2:6" x14ac:dyDescent="0.2">
      <c r="B39" s="43"/>
      <c r="C39" s="43"/>
      <c r="D39" s="43"/>
      <c r="E39" s="43"/>
      <c r="F39" s="43"/>
    </row>
    <row r="40" spans="2:6" x14ac:dyDescent="0.2">
      <c r="B40" s="43"/>
      <c r="C40" s="43"/>
      <c r="D40" s="43"/>
      <c r="E40" s="43"/>
      <c r="F40" s="43"/>
    </row>
    <row r="41" spans="2:6" x14ac:dyDescent="0.2">
      <c r="B41" s="43"/>
      <c r="C41" s="43"/>
      <c r="D41" s="43"/>
      <c r="E41" s="43"/>
      <c r="F41" s="43"/>
    </row>
    <row r="42" spans="2:6" x14ac:dyDescent="0.2">
      <c r="B42" s="43"/>
      <c r="C42" s="43"/>
      <c r="D42" s="43"/>
      <c r="E42" s="43"/>
      <c r="F42" s="43"/>
    </row>
    <row r="43" spans="2:6" x14ac:dyDescent="0.2">
      <c r="B43" s="43"/>
      <c r="C43" s="43"/>
      <c r="D43" s="43"/>
      <c r="E43" s="43"/>
      <c r="F43" s="43"/>
    </row>
    <row r="44" spans="2:6" x14ac:dyDescent="0.2">
      <c r="B44" s="43"/>
      <c r="C44" s="43"/>
      <c r="D44" s="43"/>
      <c r="E44" s="43"/>
      <c r="F44" s="43"/>
    </row>
    <row r="45" spans="2:6" x14ac:dyDescent="0.2">
      <c r="B45" s="43"/>
      <c r="C45" s="43"/>
      <c r="D45" s="43"/>
      <c r="E45" s="43"/>
      <c r="F45" s="43"/>
    </row>
    <row r="46" spans="2:6" x14ac:dyDescent="0.2">
      <c r="B46" s="43"/>
      <c r="C46" s="43"/>
      <c r="D46" s="43"/>
      <c r="E46" s="43"/>
      <c r="F46" s="43"/>
    </row>
    <row r="47" spans="2:6" x14ac:dyDescent="0.2">
      <c r="B47" s="43"/>
      <c r="C47" s="43"/>
      <c r="D47" s="43"/>
      <c r="E47" s="43"/>
      <c r="F47" s="43"/>
    </row>
    <row r="48" spans="2:6" x14ac:dyDescent="0.2">
      <c r="B48" s="43"/>
      <c r="C48" s="43"/>
      <c r="D48" s="43"/>
      <c r="E48" s="43"/>
      <c r="F48" s="43"/>
    </row>
    <row r="49" spans="2:6" x14ac:dyDescent="0.2">
      <c r="B49" s="43"/>
      <c r="C49" s="43"/>
      <c r="D49" s="43"/>
      <c r="E49" s="43"/>
      <c r="F49" s="43"/>
    </row>
    <row r="50" spans="2:6" x14ac:dyDescent="0.2">
      <c r="B50" s="43"/>
      <c r="C50" s="43"/>
      <c r="D50" s="43"/>
      <c r="E50" s="43"/>
      <c r="F50" s="43"/>
    </row>
    <row r="51" spans="2:6" x14ac:dyDescent="0.2">
      <c r="B51" s="43"/>
      <c r="C51" s="43"/>
      <c r="D51" s="43"/>
      <c r="E51" s="43"/>
      <c r="F51" s="43"/>
    </row>
    <row r="52" spans="2:6" x14ac:dyDescent="0.2">
      <c r="B52" s="43"/>
      <c r="C52" s="43"/>
      <c r="D52" s="43"/>
      <c r="E52" s="43"/>
      <c r="F52" s="43"/>
    </row>
    <row r="53" spans="2:6" x14ac:dyDescent="0.2">
      <c r="B53" s="43"/>
      <c r="C53" s="43"/>
      <c r="D53" s="43"/>
      <c r="E53" s="43"/>
      <c r="F53" s="43"/>
    </row>
    <row r="54" spans="2:6" x14ac:dyDescent="0.2">
      <c r="B54" s="43"/>
      <c r="C54" s="43"/>
      <c r="D54" s="43"/>
      <c r="E54" s="43"/>
      <c r="F54" s="43"/>
    </row>
    <row r="55" spans="2:6" x14ac:dyDescent="0.2">
      <c r="B55" s="43"/>
      <c r="C55" s="43"/>
      <c r="D55" s="43"/>
      <c r="E55" s="43"/>
      <c r="F55" s="43"/>
    </row>
    <row r="56" spans="2:6" x14ac:dyDescent="0.2">
      <c r="B56" s="43"/>
      <c r="C56" s="43"/>
      <c r="D56" s="43"/>
      <c r="E56" s="43"/>
      <c r="F56" s="43"/>
    </row>
    <row r="57" spans="2:6" x14ac:dyDescent="0.2">
      <c r="B57" s="43"/>
      <c r="C57" s="43"/>
      <c r="D57" s="43"/>
      <c r="E57" s="43"/>
      <c r="F57" s="43"/>
    </row>
    <row r="58" spans="2:6" x14ac:dyDescent="0.2">
      <c r="B58" s="43"/>
      <c r="C58" s="43"/>
      <c r="D58" s="43"/>
      <c r="E58" s="43"/>
      <c r="F58" s="43"/>
    </row>
    <row r="59" spans="2:6" x14ac:dyDescent="0.2">
      <c r="B59" s="43"/>
      <c r="C59" s="43"/>
      <c r="D59" s="43"/>
      <c r="E59" s="43"/>
      <c r="F59" s="43"/>
    </row>
    <row r="60" spans="2:6" x14ac:dyDescent="0.2">
      <c r="B60" s="43"/>
      <c r="C60" s="43"/>
      <c r="D60" s="43"/>
      <c r="E60" s="43"/>
      <c r="F60" s="43"/>
    </row>
    <row r="61" spans="2:6" x14ac:dyDescent="0.2">
      <c r="B61" s="43"/>
      <c r="C61" s="43"/>
      <c r="D61" s="43"/>
      <c r="E61" s="43"/>
      <c r="F61" s="43"/>
    </row>
    <row r="62" spans="2:6" x14ac:dyDescent="0.2">
      <c r="B62" s="43"/>
      <c r="C62" s="43"/>
      <c r="D62" s="43"/>
      <c r="E62" s="43"/>
      <c r="F62" s="43"/>
    </row>
    <row r="63" spans="2:6" x14ac:dyDescent="0.2">
      <c r="B63" s="43"/>
      <c r="C63" s="43"/>
      <c r="D63" s="43"/>
      <c r="E63" s="43"/>
      <c r="F63" s="43"/>
    </row>
    <row r="64" spans="2:6" x14ac:dyDescent="0.2">
      <c r="B64" s="43"/>
      <c r="C64" s="43"/>
      <c r="D64" s="43"/>
      <c r="E64" s="43"/>
      <c r="F64" s="43"/>
    </row>
    <row r="65" spans="2:6" x14ac:dyDescent="0.2">
      <c r="B65" s="43"/>
      <c r="C65" s="43"/>
      <c r="D65" s="43"/>
      <c r="E65" s="43"/>
      <c r="F65" s="43"/>
    </row>
    <row r="66" spans="2:6" x14ac:dyDescent="0.2">
      <c r="B66" s="43"/>
      <c r="C66" s="43"/>
      <c r="D66" s="43"/>
      <c r="E66" s="43"/>
      <c r="F66" s="43"/>
    </row>
    <row r="67" spans="2:6" x14ac:dyDescent="0.2">
      <c r="B67" s="43"/>
      <c r="C67" s="43"/>
      <c r="D67" s="43"/>
      <c r="E67" s="43"/>
      <c r="F67" s="43"/>
    </row>
    <row r="68" spans="2:6" x14ac:dyDescent="0.2">
      <c r="B68" s="43"/>
      <c r="C68" s="43"/>
      <c r="D68" s="43"/>
      <c r="E68" s="43"/>
      <c r="F68" s="43"/>
    </row>
    <row r="69" spans="2:6" x14ac:dyDescent="0.2">
      <c r="B69" s="43"/>
      <c r="C69" s="43"/>
      <c r="D69" s="43"/>
      <c r="E69" s="43"/>
      <c r="F69" s="43"/>
    </row>
    <row r="70" spans="2:6" x14ac:dyDescent="0.2">
      <c r="B70" s="43"/>
      <c r="C70" s="43"/>
      <c r="D70" s="43"/>
      <c r="E70" s="43"/>
      <c r="F70" s="43"/>
    </row>
    <row r="71" spans="2:6" x14ac:dyDescent="0.2">
      <c r="B71" s="43"/>
      <c r="C71" s="43"/>
      <c r="D71" s="43"/>
      <c r="E71" s="43"/>
      <c r="F71" s="43"/>
    </row>
    <row r="72" spans="2:6" x14ac:dyDescent="0.2">
      <c r="B72" s="43"/>
      <c r="C72" s="43"/>
      <c r="D72" s="43"/>
      <c r="E72" s="43"/>
      <c r="F72" s="43"/>
    </row>
    <row r="73" spans="2:6" x14ac:dyDescent="0.2">
      <c r="B73" s="43"/>
      <c r="C73" s="43"/>
      <c r="D73" s="43"/>
      <c r="E73" s="43"/>
      <c r="F73" s="43"/>
    </row>
    <row r="74" spans="2:6" x14ac:dyDescent="0.2">
      <c r="B74" s="43"/>
      <c r="C74" s="43"/>
      <c r="D74" s="43"/>
      <c r="E74" s="43"/>
      <c r="F74" s="43"/>
    </row>
    <row r="75" spans="2:6" x14ac:dyDescent="0.2">
      <c r="B75" s="43"/>
      <c r="C75" s="43"/>
      <c r="D75" s="43"/>
      <c r="E75" s="43"/>
      <c r="F75" s="43"/>
    </row>
    <row r="76" spans="2:6" x14ac:dyDescent="0.2">
      <c r="B76" s="43"/>
      <c r="C76" s="43"/>
      <c r="D76" s="43"/>
      <c r="E76" s="43"/>
      <c r="F76" s="43"/>
    </row>
    <row r="77" spans="2:6" x14ac:dyDescent="0.2">
      <c r="B77" s="43"/>
      <c r="C77" s="43"/>
      <c r="D77" s="43"/>
      <c r="E77" s="43"/>
      <c r="F77" s="43"/>
    </row>
    <row r="78" spans="2:6" x14ac:dyDescent="0.2">
      <c r="B78" s="43"/>
      <c r="C78" s="43"/>
      <c r="D78" s="43"/>
      <c r="E78" s="43"/>
      <c r="F78" s="43"/>
    </row>
    <row r="79" spans="2:6" x14ac:dyDescent="0.2">
      <c r="B79" s="43"/>
      <c r="C79" s="43"/>
      <c r="D79" s="43"/>
      <c r="E79" s="43"/>
      <c r="F79" s="43"/>
    </row>
    <row r="80" spans="2:6" x14ac:dyDescent="0.2">
      <c r="B80" s="43"/>
      <c r="C80" s="43"/>
      <c r="D80" s="43"/>
      <c r="E80" s="43"/>
      <c r="F80" s="43"/>
    </row>
    <row r="81" spans="2:6" x14ac:dyDescent="0.2">
      <c r="B81" s="43"/>
      <c r="C81" s="43"/>
      <c r="D81" s="43"/>
      <c r="E81" s="43"/>
      <c r="F81" s="43"/>
    </row>
    <row r="82" spans="2:6" x14ac:dyDescent="0.2">
      <c r="B82" s="43"/>
      <c r="C82" s="43"/>
      <c r="D82" s="43"/>
      <c r="E82" s="43"/>
      <c r="F82" s="43"/>
    </row>
    <row r="83" spans="2:6" x14ac:dyDescent="0.2">
      <c r="B83" s="43"/>
      <c r="C83" s="43"/>
      <c r="D83" s="43"/>
      <c r="E83" s="43"/>
      <c r="F83" s="43"/>
    </row>
    <row r="84" spans="2:6" x14ac:dyDescent="0.2">
      <c r="B84" s="43"/>
      <c r="C84" s="43"/>
      <c r="D84" s="43"/>
      <c r="E84" s="43"/>
      <c r="F84" s="43"/>
    </row>
    <row r="85" spans="2:6" x14ac:dyDescent="0.2">
      <c r="B85" s="43"/>
      <c r="C85" s="43"/>
      <c r="D85" s="43"/>
      <c r="E85" s="43"/>
      <c r="F85" s="43"/>
    </row>
    <row r="86" spans="2:6" x14ac:dyDescent="0.2">
      <c r="B86" s="43"/>
      <c r="C86" s="43"/>
      <c r="D86" s="43"/>
      <c r="E86" s="43"/>
      <c r="F86" s="43"/>
    </row>
    <row r="87" spans="2:6" x14ac:dyDescent="0.2">
      <c r="B87" s="43"/>
      <c r="C87" s="43"/>
      <c r="D87" s="43"/>
      <c r="E87" s="43"/>
      <c r="F87" s="43"/>
    </row>
    <row r="88" spans="2:6" x14ac:dyDescent="0.2">
      <c r="B88" s="43"/>
      <c r="C88" s="43"/>
      <c r="D88" s="43"/>
      <c r="E88" s="43"/>
      <c r="F88" s="43"/>
    </row>
    <row r="89" spans="2:6" x14ac:dyDescent="0.2">
      <c r="B89" s="43"/>
      <c r="C89" s="43"/>
      <c r="D89" s="43"/>
      <c r="E89" s="43"/>
      <c r="F89" s="43"/>
    </row>
    <row r="90" spans="2:6" x14ac:dyDescent="0.2">
      <c r="B90" s="43"/>
      <c r="C90" s="43"/>
      <c r="D90" s="43"/>
      <c r="E90" s="43"/>
      <c r="F90" s="43"/>
    </row>
    <row r="91" spans="2:6" x14ac:dyDescent="0.2">
      <c r="B91" s="43"/>
      <c r="C91" s="43"/>
      <c r="D91" s="43"/>
      <c r="E91" s="43"/>
      <c r="F91" s="43"/>
    </row>
    <row r="92" spans="2:6" x14ac:dyDescent="0.2">
      <c r="B92" s="43"/>
      <c r="C92" s="43"/>
      <c r="D92" s="43"/>
      <c r="E92" s="43"/>
      <c r="F92" s="43"/>
    </row>
    <row r="93" spans="2:6" x14ac:dyDescent="0.2">
      <c r="B93" s="43"/>
      <c r="C93" s="43"/>
      <c r="D93" s="43"/>
      <c r="E93" s="43"/>
      <c r="F93" s="43"/>
    </row>
    <row r="94" spans="2:6" x14ac:dyDescent="0.2">
      <c r="B94" s="43"/>
      <c r="C94" s="43"/>
      <c r="D94" s="43"/>
      <c r="E94" s="43"/>
      <c r="F94" s="43"/>
    </row>
    <row r="95" spans="2:6" x14ac:dyDescent="0.2">
      <c r="B95" s="43"/>
      <c r="C95" s="43"/>
      <c r="D95" s="43"/>
      <c r="E95" s="43"/>
      <c r="F95" s="43"/>
    </row>
    <row r="96" spans="2:6" x14ac:dyDescent="0.2">
      <c r="B96" s="43"/>
      <c r="C96" s="43"/>
      <c r="D96" s="43"/>
      <c r="E96" s="43"/>
      <c r="F96" s="43"/>
    </row>
    <row r="97" spans="2:6" x14ac:dyDescent="0.2">
      <c r="B97" s="43"/>
      <c r="C97" s="43"/>
      <c r="D97" s="43"/>
      <c r="E97" s="43"/>
      <c r="F97" s="43"/>
    </row>
    <row r="98" spans="2:6" x14ac:dyDescent="0.2">
      <c r="B98" s="43"/>
      <c r="C98" s="43"/>
      <c r="D98" s="43"/>
      <c r="E98" s="43"/>
      <c r="F98" s="43"/>
    </row>
    <row r="99" spans="2:6" x14ac:dyDescent="0.2">
      <c r="B99" s="43"/>
      <c r="C99" s="43"/>
      <c r="D99" s="43"/>
      <c r="E99" s="43"/>
      <c r="F99" s="43"/>
    </row>
    <row r="100" spans="2:6" x14ac:dyDescent="0.2">
      <c r="B100" s="43"/>
      <c r="C100" s="43"/>
      <c r="D100" s="43"/>
      <c r="E100" s="43"/>
      <c r="F100" s="43"/>
    </row>
    <row r="101" spans="2:6" x14ac:dyDescent="0.2">
      <c r="B101" s="43"/>
      <c r="C101" s="43"/>
      <c r="D101" s="43"/>
      <c r="E101" s="43"/>
      <c r="F101" s="43"/>
    </row>
    <row r="102" spans="2:6" x14ac:dyDescent="0.2">
      <c r="B102" s="43"/>
      <c r="C102" s="43"/>
      <c r="D102" s="43"/>
      <c r="E102" s="43"/>
      <c r="F102" s="43"/>
    </row>
    <row r="103" spans="2:6" x14ac:dyDescent="0.2">
      <c r="B103" s="43"/>
      <c r="C103" s="43"/>
      <c r="D103" s="43"/>
      <c r="E103" s="43"/>
      <c r="F103" s="43"/>
    </row>
    <row r="104" spans="2:6" x14ac:dyDescent="0.2">
      <c r="B104" s="43"/>
      <c r="C104" s="43"/>
      <c r="D104" s="43"/>
      <c r="E104" s="43"/>
      <c r="F104" s="43"/>
    </row>
    <row r="105" spans="2:6" x14ac:dyDescent="0.2">
      <c r="B105" s="43"/>
      <c r="C105" s="43"/>
      <c r="D105" s="43"/>
      <c r="E105" s="43"/>
      <c r="F105" s="43"/>
    </row>
    <row r="106" spans="2:6" x14ac:dyDescent="0.2">
      <c r="B106" s="43"/>
      <c r="C106" s="43"/>
      <c r="D106" s="43"/>
      <c r="E106" s="43"/>
      <c r="F106" s="43"/>
    </row>
    <row r="107" spans="2:6" x14ac:dyDescent="0.2">
      <c r="B107" s="43"/>
      <c r="C107" s="43"/>
      <c r="D107" s="43"/>
      <c r="E107" s="43"/>
      <c r="F107" s="43"/>
    </row>
    <row r="108" spans="2:6" x14ac:dyDescent="0.2">
      <c r="B108" s="43"/>
      <c r="C108" s="43"/>
      <c r="D108" s="43"/>
      <c r="E108" s="43"/>
      <c r="F108" s="43"/>
    </row>
    <row r="109" spans="2:6" x14ac:dyDescent="0.2">
      <c r="B109" s="43"/>
      <c r="C109" s="43"/>
      <c r="D109" s="43"/>
      <c r="E109" s="43"/>
      <c r="F109" s="43"/>
    </row>
    <row r="110" spans="2:6" x14ac:dyDescent="0.2">
      <c r="B110" s="43"/>
      <c r="C110" s="43"/>
      <c r="D110" s="43"/>
      <c r="E110" s="43"/>
      <c r="F110" s="43"/>
    </row>
    <row r="111" spans="2:6" x14ac:dyDescent="0.2">
      <c r="B111" s="43"/>
      <c r="C111" s="43"/>
      <c r="D111" s="43"/>
      <c r="E111" s="43"/>
      <c r="F111" s="43"/>
    </row>
    <row r="112" spans="2:6" x14ac:dyDescent="0.2">
      <c r="B112" s="43"/>
      <c r="C112" s="43"/>
      <c r="D112" s="43"/>
      <c r="E112" s="43"/>
      <c r="F112" s="43"/>
    </row>
    <row r="113" spans="2:6" x14ac:dyDescent="0.2">
      <c r="B113" s="43"/>
      <c r="C113" s="43"/>
      <c r="D113" s="43"/>
      <c r="E113" s="43"/>
      <c r="F113" s="43"/>
    </row>
    <row r="114" spans="2:6" x14ac:dyDescent="0.2">
      <c r="B114" s="43"/>
      <c r="C114" s="43"/>
      <c r="D114" s="43"/>
      <c r="E114" s="43"/>
      <c r="F114" s="43"/>
    </row>
    <row r="115" spans="2:6" x14ac:dyDescent="0.2">
      <c r="B115" s="43"/>
      <c r="C115" s="43"/>
      <c r="D115" s="43"/>
      <c r="E115" s="43"/>
      <c r="F115" s="43"/>
    </row>
    <row r="116" spans="2:6" x14ac:dyDescent="0.2">
      <c r="B116" s="43"/>
      <c r="C116" s="43"/>
      <c r="D116" s="43"/>
      <c r="E116" s="43"/>
      <c r="F116" s="43"/>
    </row>
    <row r="117" spans="2:6" x14ac:dyDescent="0.2">
      <c r="B117" s="43"/>
      <c r="C117" s="43"/>
      <c r="D117" s="43"/>
      <c r="E117" s="43"/>
      <c r="F117" s="43"/>
    </row>
    <row r="118" spans="2:6" x14ac:dyDescent="0.2">
      <c r="B118" s="43"/>
      <c r="C118" s="43"/>
      <c r="D118" s="43"/>
      <c r="E118" s="43"/>
      <c r="F118" s="43"/>
    </row>
    <row r="119" spans="2:6" x14ac:dyDescent="0.2">
      <c r="B119" s="43"/>
      <c r="C119" s="43"/>
      <c r="D119" s="43"/>
      <c r="E119" s="43"/>
      <c r="F119" s="43"/>
    </row>
    <row r="120" spans="2:6" x14ac:dyDescent="0.2">
      <c r="B120" s="43"/>
      <c r="C120" s="43"/>
      <c r="D120" s="43"/>
      <c r="E120" s="43"/>
      <c r="F120" s="43"/>
    </row>
    <row r="121" spans="2:6" x14ac:dyDescent="0.2">
      <c r="B121" s="43"/>
      <c r="C121" s="43"/>
      <c r="D121" s="43"/>
      <c r="E121" s="43"/>
      <c r="F121" s="43"/>
    </row>
  </sheetData>
  <mergeCells count="2">
    <mergeCell ref="B6:C6"/>
    <mergeCell ref="B9:C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EC4DA-A9BA-804D-860B-82725E8BD27A}">
  <dimension ref="B1:I114"/>
  <sheetViews>
    <sheetView zoomScale="125" zoomScaleNormal="130" workbookViewId="0">
      <selection activeCell="F25" sqref="F25"/>
    </sheetView>
  </sheetViews>
  <sheetFormatPr baseColWidth="10" defaultColWidth="10.83203125" defaultRowHeight="16" x14ac:dyDescent="0.2"/>
  <cols>
    <col min="1" max="1" width="2.1640625" style="1" customWidth="1"/>
    <col min="2" max="2" width="75.6640625" style="1" customWidth="1"/>
    <col min="3" max="3" width="25" style="1" customWidth="1"/>
    <col min="4" max="4" width="19.6640625" style="1" customWidth="1"/>
    <col min="5" max="5" width="1.83203125" style="1" customWidth="1"/>
    <col min="6" max="6" width="10.83203125" style="1"/>
    <col min="7" max="7" width="18.6640625" style="1" customWidth="1"/>
    <col min="8" max="16384" width="10.83203125" style="1"/>
  </cols>
  <sheetData>
    <row r="1" spans="2:8" ht="17" thickBot="1" x14ac:dyDescent="0.25"/>
    <row r="2" spans="2:8" ht="43" customHeight="1" x14ac:dyDescent="0.3">
      <c r="B2" s="58" t="s">
        <v>191</v>
      </c>
      <c r="C2" s="28"/>
      <c r="D2" s="32"/>
    </row>
    <row r="3" spans="2:8" x14ac:dyDescent="0.2">
      <c r="B3" s="22" t="str">
        <f>Voorblad!B3</f>
        <v>Openbare Europese aanbesteding "Levering technische materialen en gereedschappen” VRGZ</v>
      </c>
      <c r="C3" s="29"/>
      <c r="D3" s="33"/>
    </row>
    <row r="4" spans="2:8" x14ac:dyDescent="0.2">
      <c r="B4" s="22" t="str">
        <f>Voorblad!B4</f>
        <v>TenderNed kenmerk: TN577273</v>
      </c>
      <c r="C4" s="29"/>
      <c r="D4" s="33"/>
    </row>
    <row r="5" spans="2:8" ht="17" thickBot="1" x14ac:dyDescent="0.25">
      <c r="B5" s="22" t="str">
        <f>Voorblad!B5</f>
        <v>Datum: 15-07-2026/ Versie: 1.0</v>
      </c>
      <c r="C5" s="29"/>
      <c r="D5" s="33"/>
    </row>
    <row r="6" spans="2:8" ht="17" thickBot="1" x14ac:dyDescent="0.25">
      <c r="B6" s="89" t="str">
        <f>Voorblad!B6</f>
        <v>Perceel 1 Installatiemateriaal</v>
      </c>
      <c r="C6" s="91"/>
      <c r="D6" s="90"/>
    </row>
    <row r="7" spans="2:8" ht="18" customHeight="1" thickBot="1" x14ac:dyDescent="0.25">
      <c r="B7" s="24" t="s">
        <v>27</v>
      </c>
      <c r="C7" s="157" t="str">
        <f>Voorblad!C7</f>
        <v>Invullen op 'voorblad'</v>
      </c>
      <c r="D7" s="158"/>
    </row>
    <row r="8" spans="2:8" ht="10" customHeight="1" x14ac:dyDescent="0.2"/>
    <row r="9" spans="2:8" ht="32" x14ac:dyDescent="0.2">
      <c r="B9" s="34" t="s">
        <v>192</v>
      </c>
      <c r="C9" s="34" t="s">
        <v>193</v>
      </c>
      <c r="D9" s="34" t="s">
        <v>194</v>
      </c>
      <c r="E9" s="43"/>
      <c r="H9" s="43"/>
    </row>
    <row r="10" spans="2:8" ht="16" customHeight="1" x14ac:dyDescent="0.2">
      <c r="B10" s="31" t="str">
        <f>'Eenmalige kosten P1'!B9</f>
        <v>Prijsitem 1 Project- en implementatiekosten P1</v>
      </c>
      <c r="C10" s="31" t="s">
        <v>195</v>
      </c>
      <c r="D10" s="35">
        <f>'Eenmalige kosten P1'!C11</f>
        <v>1</v>
      </c>
      <c r="E10" s="43"/>
      <c r="F10" s="159">
        <f>'Eenmalige kosten P1'!C20</f>
        <v>2000</v>
      </c>
      <c r="G10" s="161" t="s">
        <v>196</v>
      </c>
      <c r="H10" s="43"/>
    </row>
    <row r="11" spans="2:8" x14ac:dyDescent="0.2">
      <c r="B11" s="31" t="str">
        <f>'Eenmalige kosten P1'!B13</f>
        <v>Prijsitem 2 Koppelingen P1</v>
      </c>
      <c r="C11" s="31" t="s">
        <v>195</v>
      </c>
      <c r="D11" s="35">
        <f>'Eenmalige kosten P1'!C16</f>
        <v>2</v>
      </c>
      <c r="E11" s="43"/>
      <c r="F11" s="160"/>
      <c r="G11" s="161"/>
      <c r="H11" s="43"/>
    </row>
    <row r="12" spans="2:8" ht="16" customHeight="1" x14ac:dyDescent="0.2">
      <c r="B12" s="31" t="str">
        <f>'Structurele kosten P1'!B9</f>
        <v>Prijsitem 3  Structurele kosten koppelingen P1</v>
      </c>
      <c r="C12" s="31" t="s">
        <v>197</v>
      </c>
      <c r="D12" s="35">
        <f>'Structurele kosten P1'!E13</f>
        <v>24</v>
      </c>
      <c r="E12" s="43"/>
      <c r="F12" s="85">
        <f>'Structurele kosten P1'!E17</f>
        <v>1000</v>
      </c>
      <c r="G12" s="86" t="s">
        <v>196</v>
      </c>
      <c r="H12" s="43"/>
    </row>
    <row r="13" spans="2:8" x14ac:dyDescent="0.2">
      <c r="B13" s="31" t="str">
        <f>'Winkelmandje P1'!B9</f>
        <v>Prijsitem 4 Winkelmandje P1</v>
      </c>
      <c r="C13" s="31" t="s">
        <v>198</v>
      </c>
      <c r="D13" s="35">
        <f>'Winkelmandje P1'!J133</f>
        <v>1924.5600000000011</v>
      </c>
      <c r="E13" s="43"/>
      <c r="F13" s="43"/>
      <c r="G13" s="43"/>
      <c r="H13" s="43"/>
    </row>
    <row r="14" spans="2:8" ht="17" thickBot="1" x14ac:dyDescent="0.25">
      <c r="B14" s="35" t="str">
        <f>'Kortingen per productgroep P1'!B9</f>
        <v>Prijsitem 5 Korting per productgroep P1</v>
      </c>
      <c r="C14" s="59" t="s">
        <v>199</v>
      </c>
      <c r="D14" s="60">
        <f>'Kortingen per productgroep P1'!C23</f>
        <v>14850</v>
      </c>
      <c r="E14" s="43"/>
      <c r="F14" s="43"/>
      <c r="G14" s="43"/>
      <c r="H14" s="43"/>
    </row>
    <row r="15" spans="2:8" ht="26" customHeight="1" thickBot="1" x14ac:dyDescent="0.25">
      <c r="B15" s="39" t="s">
        <v>200</v>
      </c>
      <c r="C15" s="40"/>
      <c r="D15" s="41">
        <f>SUM(D10:D14)</f>
        <v>16801.560000000001</v>
      </c>
      <c r="E15" s="43"/>
      <c r="F15" s="43"/>
      <c r="G15" s="43"/>
      <c r="H15" s="43"/>
    </row>
    <row r="16" spans="2:8" x14ac:dyDescent="0.2">
      <c r="B16" s="43"/>
      <c r="C16" s="43"/>
      <c r="D16" s="43"/>
      <c r="E16" s="43"/>
      <c r="F16" s="43"/>
      <c r="G16" s="43"/>
      <c r="H16" s="43"/>
    </row>
    <row r="17" spans="2:9" ht="31" x14ac:dyDescent="0.2">
      <c r="B17" s="54" t="s">
        <v>201</v>
      </c>
      <c r="C17" s="43"/>
      <c r="D17" s="43"/>
      <c r="E17" s="43"/>
      <c r="F17" s="43"/>
      <c r="G17" s="43"/>
      <c r="H17" s="43"/>
      <c r="I17" s="114"/>
    </row>
    <row r="18" spans="2:9" x14ac:dyDescent="0.2">
      <c r="B18" s="55" t="s">
        <v>202</v>
      </c>
      <c r="C18" s="43"/>
      <c r="D18" s="43"/>
      <c r="E18" s="43"/>
      <c r="F18" s="43"/>
      <c r="G18" s="43"/>
      <c r="H18" s="43"/>
      <c r="I18" s="114"/>
    </row>
    <row r="19" spans="2:9" x14ac:dyDescent="0.2">
      <c r="B19" s="56" t="s">
        <v>203</v>
      </c>
      <c r="C19" s="43"/>
      <c r="D19" s="43"/>
      <c r="E19" s="43"/>
      <c r="F19" s="43"/>
      <c r="G19" s="43"/>
      <c r="H19" s="43"/>
      <c r="I19" s="115"/>
    </row>
    <row r="20" spans="2:9" x14ac:dyDescent="0.2">
      <c r="B20" s="57" t="s">
        <v>204</v>
      </c>
      <c r="C20" s="43"/>
      <c r="D20" s="43"/>
      <c r="E20" s="43"/>
      <c r="F20" s="43"/>
      <c r="G20" s="43"/>
      <c r="H20" s="43"/>
    </row>
    <row r="21" spans="2:9" ht="69" customHeight="1" x14ac:dyDescent="0.2">
      <c r="B21" s="45" t="s">
        <v>205</v>
      </c>
      <c r="C21" s="43"/>
      <c r="D21" s="43"/>
      <c r="E21" s="43"/>
      <c r="F21" s="43"/>
      <c r="G21" s="43"/>
      <c r="H21" s="43"/>
    </row>
    <row r="22" spans="2:9" x14ac:dyDescent="0.2">
      <c r="B22" s="43"/>
      <c r="C22" s="43"/>
      <c r="D22" s="43"/>
      <c r="E22" s="43"/>
      <c r="F22" s="43"/>
      <c r="G22" s="43"/>
      <c r="H22" s="43"/>
    </row>
    <row r="23" spans="2:9" x14ac:dyDescent="0.2">
      <c r="B23" s="43"/>
      <c r="C23" s="43"/>
      <c r="D23" s="43"/>
      <c r="E23" s="43"/>
      <c r="F23" s="43"/>
      <c r="G23" s="43"/>
      <c r="H23" s="43"/>
    </row>
    <row r="24" spans="2:9" x14ac:dyDescent="0.2">
      <c r="B24" s="43"/>
      <c r="C24" s="43"/>
      <c r="D24" s="43"/>
      <c r="E24" s="43"/>
      <c r="F24" s="43"/>
      <c r="G24" s="43"/>
      <c r="H24" s="43"/>
    </row>
    <row r="25" spans="2:9" x14ac:dyDescent="0.2">
      <c r="B25" s="43"/>
      <c r="C25" s="43"/>
      <c r="D25" s="43"/>
      <c r="E25" s="43"/>
      <c r="F25" s="43"/>
      <c r="G25" s="43"/>
      <c r="H25" s="43"/>
    </row>
    <row r="26" spans="2:9" x14ac:dyDescent="0.2">
      <c r="B26" s="43"/>
      <c r="C26" s="43"/>
      <c r="D26" s="43"/>
      <c r="E26" s="43"/>
      <c r="F26" s="43"/>
      <c r="G26" s="43"/>
      <c r="H26" s="43"/>
    </row>
    <row r="27" spans="2:9" x14ac:dyDescent="0.2">
      <c r="B27" s="43"/>
      <c r="C27" s="43"/>
      <c r="D27" s="43"/>
      <c r="E27" s="43"/>
      <c r="F27" s="43"/>
      <c r="G27" s="43"/>
      <c r="H27" s="43"/>
    </row>
    <row r="28" spans="2:9" x14ac:dyDescent="0.2">
      <c r="B28" s="43"/>
      <c r="C28" s="43"/>
      <c r="D28" s="43"/>
      <c r="E28" s="43"/>
      <c r="F28" s="43"/>
      <c r="G28" s="43"/>
      <c r="H28" s="43"/>
    </row>
    <row r="29" spans="2:9" x14ac:dyDescent="0.2">
      <c r="B29" s="43"/>
      <c r="C29" s="43"/>
      <c r="D29" s="43"/>
      <c r="E29" s="43"/>
      <c r="F29" s="43"/>
      <c r="G29" s="43"/>
      <c r="H29" s="43"/>
    </row>
    <row r="30" spans="2:9" x14ac:dyDescent="0.2">
      <c r="B30" s="43"/>
      <c r="C30" s="43"/>
      <c r="D30" s="43"/>
      <c r="E30" s="43"/>
      <c r="F30" s="43"/>
      <c r="G30" s="43"/>
      <c r="H30" s="43"/>
    </row>
    <row r="31" spans="2:9" x14ac:dyDescent="0.2">
      <c r="B31" s="43"/>
      <c r="C31" s="43"/>
      <c r="D31" s="43"/>
      <c r="E31" s="43"/>
      <c r="F31" s="43"/>
      <c r="G31" s="43"/>
      <c r="H31" s="43"/>
    </row>
    <row r="32" spans="2:9" x14ac:dyDescent="0.2">
      <c r="B32" s="43"/>
      <c r="C32" s="43"/>
      <c r="D32" s="43"/>
      <c r="E32" s="43"/>
      <c r="F32" s="43"/>
      <c r="G32" s="43"/>
      <c r="H32" s="43"/>
    </row>
    <row r="33" spans="2:8" x14ac:dyDescent="0.2">
      <c r="B33" s="43"/>
      <c r="C33" s="43"/>
      <c r="D33" s="43"/>
      <c r="E33" s="43"/>
      <c r="F33" s="43"/>
      <c r="G33" s="43"/>
      <c r="H33" s="43"/>
    </row>
    <row r="34" spans="2:8" x14ac:dyDescent="0.2">
      <c r="B34" s="43"/>
      <c r="C34" s="43"/>
      <c r="D34" s="43"/>
      <c r="E34" s="43"/>
      <c r="F34" s="43"/>
      <c r="G34" s="43"/>
      <c r="H34" s="43"/>
    </row>
    <row r="35" spans="2:8" x14ac:dyDescent="0.2">
      <c r="B35" s="43"/>
      <c r="C35" s="43"/>
      <c r="D35" s="43"/>
      <c r="E35" s="43"/>
      <c r="F35" s="43"/>
      <c r="G35" s="43"/>
      <c r="H35" s="43"/>
    </row>
    <row r="36" spans="2:8" x14ac:dyDescent="0.2">
      <c r="B36" s="43"/>
      <c r="C36" s="43"/>
      <c r="D36" s="43"/>
      <c r="E36" s="43"/>
      <c r="F36" s="43"/>
      <c r="G36" s="43"/>
      <c r="H36" s="43"/>
    </row>
    <row r="37" spans="2:8" x14ac:dyDescent="0.2">
      <c r="B37" s="43"/>
      <c r="C37" s="43"/>
      <c r="D37" s="43"/>
      <c r="E37" s="43"/>
      <c r="F37" s="43"/>
      <c r="G37" s="43"/>
      <c r="H37" s="43"/>
    </row>
    <row r="38" spans="2:8" x14ac:dyDescent="0.2">
      <c r="B38" s="43"/>
      <c r="C38" s="43"/>
      <c r="D38" s="43"/>
      <c r="E38" s="43"/>
      <c r="F38" s="43"/>
      <c r="G38" s="43"/>
      <c r="H38" s="43"/>
    </row>
    <row r="39" spans="2:8" x14ac:dyDescent="0.2">
      <c r="B39" s="43"/>
      <c r="C39" s="43"/>
      <c r="D39" s="43"/>
      <c r="E39" s="43"/>
      <c r="F39" s="43"/>
      <c r="G39" s="43"/>
      <c r="H39" s="43"/>
    </row>
    <row r="40" spans="2:8" x14ac:dyDescent="0.2">
      <c r="B40" s="43"/>
      <c r="C40" s="43"/>
      <c r="D40" s="43"/>
      <c r="E40" s="43"/>
      <c r="F40" s="43"/>
      <c r="G40" s="43"/>
      <c r="H40" s="43"/>
    </row>
    <row r="41" spans="2:8" x14ac:dyDescent="0.2">
      <c r="B41" s="43"/>
      <c r="C41" s="43"/>
      <c r="D41" s="43"/>
      <c r="E41" s="43"/>
      <c r="F41" s="43"/>
      <c r="G41" s="43"/>
      <c r="H41" s="43"/>
    </row>
    <row r="42" spans="2:8" x14ac:dyDescent="0.2">
      <c r="B42" s="43"/>
      <c r="C42" s="43"/>
      <c r="D42" s="43"/>
      <c r="E42" s="43"/>
      <c r="F42" s="43"/>
      <c r="G42" s="43"/>
      <c r="H42" s="43"/>
    </row>
    <row r="43" spans="2:8" x14ac:dyDescent="0.2">
      <c r="B43" s="43"/>
      <c r="C43" s="43"/>
      <c r="D43" s="43"/>
      <c r="E43" s="43"/>
      <c r="F43" s="43"/>
      <c r="G43" s="43"/>
      <c r="H43" s="43"/>
    </row>
    <row r="44" spans="2:8" x14ac:dyDescent="0.2">
      <c r="B44" s="43"/>
      <c r="C44" s="43"/>
      <c r="D44" s="43"/>
      <c r="E44" s="43"/>
      <c r="F44" s="43"/>
      <c r="G44" s="43"/>
      <c r="H44" s="43"/>
    </row>
    <row r="45" spans="2:8" x14ac:dyDescent="0.2">
      <c r="B45" s="43"/>
      <c r="C45" s="43"/>
      <c r="D45" s="43"/>
      <c r="E45" s="43"/>
      <c r="F45" s="43"/>
      <c r="G45" s="43"/>
      <c r="H45" s="43"/>
    </row>
    <row r="46" spans="2:8" x14ac:dyDescent="0.2">
      <c r="B46" s="43"/>
      <c r="C46" s="43"/>
      <c r="D46" s="43"/>
      <c r="E46" s="43"/>
      <c r="F46" s="43"/>
      <c r="G46" s="43"/>
      <c r="H46" s="43"/>
    </row>
    <row r="47" spans="2:8" x14ac:dyDescent="0.2">
      <c r="B47" s="43"/>
      <c r="C47" s="43"/>
      <c r="D47" s="43"/>
      <c r="E47" s="43"/>
      <c r="F47" s="43"/>
      <c r="G47" s="43"/>
      <c r="H47" s="43"/>
    </row>
    <row r="48" spans="2:8" x14ac:dyDescent="0.2">
      <c r="B48" s="43"/>
      <c r="C48" s="43"/>
      <c r="D48" s="43"/>
      <c r="E48" s="43"/>
      <c r="F48" s="43"/>
      <c r="G48" s="43"/>
      <c r="H48" s="43"/>
    </row>
    <row r="49" spans="2:8" x14ac:dyDescent="0.2">
      <c r="B49" s="43"/>
      <c r="C49" s="43"/>
      <c r="D49" s="43"/>
      <c r="E49" s="43"/>
      <c r="F49" s="43"/>
      <c r="G49" s="43"/>
      <c r="H49" s="43"/>
    </row>
    <row r="50" spans="2:8" x14ac:dyDescent="0.2">
      <c r="B50" s="43"/>
      <c r="C50" s="43"/>
      <c r="D50" s="43"/>
      <c r="E50" s="43"/>
      <c r="F50" s="43"/>
      <c r="G50" s="43"/>
      <c r="H50" s="43"/>
    </row>
    <row r="51" spans="2:8" x14ac:dyDescent="0.2">
      <c r="B51" s="43"/>
      <c r="C51" s="43"/>
      <c r="D51" s="43"/>
      <c r="E51" s="43"/>
      <c r="F51" s="43"/>
      <c r="G51" s="43"/>
      <c r="H51" s="43"/>
    </row>
    <row r="52" spans="2:8" x14ac:dyDescent="0.2">
      <c r="B52" s="43"/>
      <c r="C52" s="43"/>
      <c r="D52" s="43"/>
      <c r="E52" s="43"/>
      <c r="F52" s="43"/>
      <c r="G52" s="43"/>
      <c r="H52" s="43"/>
    </row>
    <row r="53" spans="2:8" x14ac:dyDescent="0.2">
      <c r="B53" s="43"/>
      <c r="C53" s="43"/>
      <c r="D53" s="43"/>
      <c r="E53" s="43"/>
      <c r="F53" s="43"/>
      <c r="G53" s="43"/>
      <c r="H53" s="43"/>
    </row>
    <row r="54" spans="2:8" x14ac:dyDescent="0.2">
      <c r="B54" s="43"/>
      <c r="C54" s="43"/>
      <c r="D54" s="43"/>
      <c r="E54" s="43"/>
      <c r="F54" s="43"/>
      <c r="G54" s="43"/>
      <c r="H54" s="43"/>
    </row>
    <row r="55" spans="2:8" x14ac:dyDescent="0.2">
      <c r="B55" s="43"/>
      <c r="C55" s="43"/>
      <c r="D55" s="43"/>
      <c r="E55" s="43"/>
      <c r="F55" s="43"/>
      <c r="G55" s="43"/>
      <c r="H55" s="43"/>
    </row>
    <row r="56" spans="2:8" x14ac:dyDescent="0.2">
      <c r="B56" s="43"/>
      <c r="C56" s="43"/>
      <c r="D56" s="43"/>
      <c r="E56" s="43"/>
      <c r="F56" s="43"/>
      <c r="G56" s="43"/>
      <c r="H56" s="43"/>
    </row>
    <row r="57" spans="2:8" x14ac:dyDescent="0.2">
      <c r="B57" s="43"/>
      <c r="C57" s="43"/>
      <c r="D57" s="43"/>
      <c r="E57" s="43"/>
      <c r="F57" s="43"/>
      <c r="G57" s="43"/>
      <c r="H57" s="43"/>
    </row>
    <row r="58" spans="2:8" x14ac:dyDescent="0.2">
      <c r="B58" s="43"/>
      <c r="C58" s="43"/>
      <c r="D58" s="43"/>
      <c r="E58" s="43"/>
      <c r="F58" s="43"/>
      <c r="G58" s="43"/>
      <c r="H58" s="43"/>
    </row>
    <row r="59" spans="2:8" x14ac:dyDescent="0.2">
      <c r="B59" s="43"/>
      <c r="C59" s="43"/>
      <c r="D59" s="43"/>
      <c r="E59" s="43"/>
      <c r="F59" s="43"/>
      <c r="G59" s="43"/>
      <c r="H59" s="43"/>
    </row>
    <row r="60" spans="2:8" x14ac:dyDescent="0.2">
      <c r="B60" s="43"/>
      <c r="C60" s="43"/>
      <c r="D60" s="43"/>
      <c r="E60" s="43"/>
      <c r="F60" s="43"/>
      <c r="G60" s="43"/>
      <c r="H60" s="43"/>
    </row>
    <row r="61" spans="2:8" x14ac:dyDescent="0.2">
      <c r="B61" s="43"/>
      <c r="C61" s="43"/>
      <c r="D61" s="43"/>
      <c r="E61" s="43"/>
      <c r="F61" s="43"/>
      <c r="G61" s="43"/>
      <c r="H61" s="43"/>
    </row>
    <row r="62" spans="2:8" x14ac:dyDescent="0.2">
      <c r="B62" s="43"/>
      <c r="C62" s="43"/>
      <c r="D62" s="43"/>
      <c r="E62" s="43"/>
      <c r="F62" s="43"/>
      <c r="G62" s="43"/>
      <c r="H62" s="43"/>
    </row>
    <row r="63" spans="2:8" x14ac:dyDescent="0.2">
      <c r="B63" s="43"/>
      <c r="C63" s="43"/>
      <c r="D63" s="43"/>
      <c r="E63" s="43"/>
      <c r="F63" s="43"/>
      <c r="G63" s="43"/>
      <c r="H63" s="43"/>
    </row>
    <row r="64" spans="2:8" x14ac:dyDescent="0.2">
      <c r="B64" s="43"/>
      <c r="C64" s="43"/>
      <c r="D64" s="43"/>
      <c r="E64" s="43"/>
      <c r="F64" s="43"/>
      <c r="G64" s="43"/>
      <c r="H64" s="43"/>
    </row>
    <row r="65" spans="2:8" x14ac:dyDescent="0.2">
      <c r="B65" s="43"/>
      <c r="C65" s="43"/>
      <c r="D65" s="43"/>
      <c r="E65" s="43"/>
      <c r="F65" s="43"/>
      <c r="G65" s="43"/>
      <c r="H65" s="43"/>
    </row>
    <row r="66" spans="2:8" x14ac:dyDescent="0.2">
      <c r="B66" s="43"/>
      <c r="C66" s="43"/>
      <c r="D66" s="43"/>
      <c r="E66" s="43"/>
      <c r="F66" s="43"/>
      <c r="G66" s="43"/>
      <c r="H66" s="43"/>
    </row>
    <row r="67" spans="2:8" x14ac:dyDescent="0.2">
      <c r="B67" s="43"/>
      <c r="C67" s="43"/>
      <c r="D67" s="43"/>
      <c r="E67" s="43"/>
      <c r="F67" s="43"/>
      <c r="G67" s="43"/>
      <c r="H67" s="43"/>
    </row>
    <row r="68" spans="2:8" x14ac:dyDescent="0.2">
      <c r="B68" s="43"/>
      <c r="C68" s="43"/>
      <c r="D68" s="43"/>
      <c r="E68" s="43"/>
      <c r="F68" s="43"/>
      <c r="G68" s="43"/>
      <c r="H68" s="43"/>
    </row>
    <row r="69" spans="2:8" x14ac:dyDescent="0.2">
      <c r="B69" s="43"/>
      <c r="C69" s="43"/>
      <c r="D69" s="43"/>
      <c r="E69" s="43"/>
      <c r="F69" s="43"/>
      <c r="G69" s="43"/>
      <c r="H69" s="43"/>
    </row>
    <row r="70" spans="2:8" x14ac:dyDescent="0.2">
      <c r="B70" s="43"/>
      <c r="C70" s="43"/>
      <c r="D70" s="43"/>
      <c r="E70" s="43"/>
      <c r="F70" s="43"/>
      <c r="G70" s="43"/>
      <c r="H70" s="43"/>
    </row>
    <row r="71" spans="2:8" x14ac:dyDescent="0.2">
      <c r="B71" s="43"/>
      <c r="C71" s="43"/>
      <c r="D71" s="43"/>
      <c r="E71" s="43"/>
      <c r="F71" s="43"/>
      <c r="G71" s="43"/>
      <c r="H71" s="43"/>
    </row>
    <row r="72" spans="2:8" x14ac:dyDescent="0.2">
      <c r="B72" s="43"/>
      <c r="C72" s="43"/>
      <c r="D72" s="43"/>
      <c r="E72" s="43"/>
      <c r="F72" s="43"/>
      <c r="G72" s="43"/>
      <c r="H72" s="43"/>
    </row>
    <row r="73" spans="2:8" x14ac:dyDescent="0.2">
      <c r="B73" s="43"/>
      <c r="C73" s="43"/>
      <c r="D73" s="43"/>
      <c r="E73" s="43"/>
      <c r="F73" s="43"/>
      <c r="G73" s="43"/>
      <c r="H73" s="43"/>
    </row>
    <row r="74" spans="2:8" x14ac:dyDescent="0.2">
      <c r="B74" s="43"/>
      <c r="C74" s="43"/>
      <c r="D74" s="43"/>
      <c r="E74" s="43"/>
      <c r="F74" s="43"/>
      <c r="G74" s="43"/>
      <c r="H74" s="43"/>
    </row>
    <row r="75" spans="2:8" x14ac:dyDescent="0.2">
      <c r="B75" s="43"/>
      <c r="C75" s="43"/>
      <c r="D75" s="43"/>
      <c r="E75" s="43"/>
      <c r="F75" s="43"/>
      <c r="G75" s="43"/>
      <c r="H75" s="43"/>
    </row>
    <row r="76" spans="2:8" x14ac:dyDescent="0.2">
      <c r="B76" s="43"/>
      <c r="C76" s="43"/>
      <c r="D76" s="43"/>
      <c r="E76" s="43"/>
      <c r="F76" s="43"/>
      <c r="G76" s="43"/>
      <c r="H76" s="43"/>
    </row>
    <row r="77" spans="2:8" x14ac:dyDescent="0.2">
      <c r="B77" s="43"/>
      <c r="C77" s="43"/>
      <c r="D77" s="43"/>
      <c r="E77" s="43"/>
      <c r="F77" s="43"/>
      <c r="G77" s="43"/>
      <c r="H77" s="43"/>
    </row>
    <row r="78" spans="2:8" x14ac:dyDescent="0.2">
      <c r="B78" s="43"/>
      <c r="C78" s="43"/>
      <c r="D78" s="43"/>
      <c r="E78" s="43"/>
      <c r="F78" s="43"/>
      <c r="G78" s="43"/>
      <c r="H78" s="43"/>
    </row>
    <row r="79" spans="2:8" x14ac:dyDescent="0.2">
      <c r="B79" s="43"/>
      <c r="C79" s="43"/>
      <c r="D79" s="43"/>
      <c r="E79" s="43"/>
      <c r="F79" s="43"/>
      <c r="G79" s="43"/>
      <c r="H79" s="43"/>
    </row>
    <row r="80" spans="2:8" x14ac:dyDescent="0.2">
      <c r="B80" s="43"/>
      <c r="C80" s="43"/>
      <c r="D80" s="43"/>
      <c r="E80" s="43"/>
      <c r="F80" s="43"/>
      <c r="G80" s="43"/>
      <c r="H80" s="43"/>
    </row>
    <row r="81" spans="2:8" x14ac:dyDescent="0.2">
      <c r="B81" s="43"/>
      <c r="C81" s="43"/>
      <c r="D81" s="43"/>
      <c r="E81" s="43"/>
      <c r="F81" s="43"/>
      <c r="G81" s="43"/>
      <c r="H81" s="43"/>
    </row>
    <row r="82" spans="2:8" x14ac:dyDescent="0.2">
      <c r="B82" s="43"/>
      <c r="C82" s="43"/>
      <c r="D82" s="43"/>
      <c r="E82" s="43"/>
      <c r="F82" s="43"/>
      <c r="G82" s="43"/>
      <c r="H82" s="43"/>
    </row>
    <row r="83" spans="2:8" x14ac:dyDescent="0.2">
      <c r="B83" s="43"/>
      <c r="C83" s="43"/>
      <c r="D83" s="43"/>
      <c r="E83" s="43"/>
      <c r="F83" s="43"/>
      <c r="G83" s="43"/>
      <c r="H83" s="43"/>
    </row>
    <row r="84" spans="2:8" x14ac:dyDescent="0.2">
      <c r="B84" s="43"/>
      <c r="C84" s="43"/>
      <c r="D84" s="43"/>
      <c r="E84" s="43"/>
      <c r="F84" s="43"/>
      <c r="G84" s="43"/>
      <c r="H84" s="43"/>
    </row>
    <row r="85" spans="2:8" x14ac:dyDescent="0.2">
      <c r="B85" s="43"/>
      <c r="C85" s="43"/>
      <c r="D85" s="43"/>
      <c r="E85" s="43"/>
      <c r="F85" s="43"/>
      <c r="G85" s="43"/>
      <c r="H85" s="43"/>
    </row>
    <row r="86" spans="2:8" x14ac:dyDescent="0.2">
      <c r="B86" s="43"/>
      <c r="C86" s="43"/>
      <c r="D86" s="43"/>
      <c r="E86" s="43"/>
      <c r="F86" s="43"/>
      <c r="G86" s="43"/>
      <c r="H86" s="43"/>
    </row>
    <row r="87" spans="2:8" x14ac:dyDescent="0.2">
      <c r="B87" s="43"/>
      <c r="C87" s="43"/>
      <c r="D87" s="43"/>
      <c r="E87" s="43"/>
      <c r="F87" s="43"/>
      <c r="G87" s="43"/>
      <c r="H87" s="43"/>
    </row>
    <row r="88" spans="2:8" x14ac:dyDescent="0.2">
      <c r="B88" s="43"/>
      <c r="C88" s="43"/>
      <c r="D88" s="43"/>
      <c r="E88" s="43"/>
      <c r="F88" s="43"/>
      <c r="G88" s="43"/>
      <c r="H88" s="43"/>
    </row>
    <row r="89" spans="2:8" x14ac:dyDescent="0.2">
      <c r="B89" s="43"/>
      <c r="C89" s="43"/>
      <c r="D89" s="43"/>
      <c r="E89" s="43"/>
      <c r="F89" s="43"/>
      <c r="G89" s="43"/>
      <c r="H89" s="43"/>
    </row>
    <row r="90" spans="2:8" x14ac:dyDescent="0.2">
      <c r="B90" s="43"/>
      <c r="C90" s="43"/>
      <c r="D90" s="43"/>
      <c r="E90" s="43"/>
      <c r="F90" s="43"/>
      <c r="G90" s="43"/>
      <c r="H90" s="43"/>
    </row>
    <row r="91" spans="2:8" x14ac:dyDescent="0.2">
      <c r="B91" s="43"/>
      <c r="C91" s="43"/>
      <c r="D91" s="43"/>
      <c r="E91" s="43"/>
      <c r="F91" s="43"/>
      <c r="G91" s="43"/>
      <c r="H91" s="43"/>
    </row>
    <row r="92" spans="2:8" x14ac:dyDescent="0.2">
      <c r="B92" s="43"/>
      <c r="C92" s="43"/>
      <c r="D92" s="43"/>
      <c r="E92" s="43"/>
      <c r="F92" s="43"/>
      <c r="G92" s="43"/>
      <c r="H92" s="43"/>
    </row>
    <row r="93" spans="2:8" x14ac:dyDescent="0.2">
      <c r="B93" s="43"/>
      <c r="C93" s="43"/>
      <c r="D93" s="43"/>
      <c r="E93" s="43"/>
      <c r="F93" s="43"/>
      <c r="G93" s="43"/>
      <c r="H93" s="43"/>
    </row>
    <row r="94" spans="2:8" x14ac:dyDescent="0.2">
      <c r="B94" s="43"/>
      <c r="C94" s="43"/>
      <c r="D94" s="43"/>
      <c r="E94" s="43"/>
      <c r="F94" s="43"/>
      <c r="G94" s="43"/>
      <c r="H94" s="43"/>
    </row>
    <row r="95" spans="2:8" x14ac:dyDescent="0.2">
      <c r="B95" s="43"/>
      <c r="C95" s="43"/>
      <c r="D95" s="43"/>
      <c r="E95" s="43"/>
      <c r="F95" s="43"/>
      <c r="G95" s="43"/>
      <c r="H95" s="43"/>
    </row>
    <row r="96" spans="2:8" x14ac:dyDescent="0.2">
      <c r="B96" s="43"/>
      <c r="C96" s="43"/>
      <c r="D96" s="43"/>
      <c r="E96" s="43"/>
      <c r="F96" s="43"/>
      <c r="G96" s="43"/>
      <c r="H96" s="43"/>
    </row>
    <row r="97" spans="2:8" x14ac:dyDescent="0.2">
      <c r="B97" s="43"/>
      <c r="C97" s="43"/>
      <c r="D97" s="43"/>
      <c r="E97" s="43"/>
      <c r="F97" s="43"/>
      <c r="G97" s="43"/>
      <c r="H97" s="43"/>
    </row>
    <row r="98" spans="2:8" x14ac:dyDescent="0.2">
      <c r="B98" s="43"/>
      <c r="C98" s="43"/>
      <c r="D98" s="43"/>
      <c r="E98" s="43"/>
      <c r="F98" s="43"/>
      <c r="G98" s="43"/>
      <c r="H98" s="43"/>
    </row>
    <row r="99" spans="2:8" x14ac:dyDescent="0.2">
      <c r="B99" s="43"/>
      <c r="C99" s="43"/>
      <c r="D99" s="43"/>
      <c r="E99" s="43"/>
      <c r="F99" s="43"/>
      <c r="G99" s="43"/>
      <c r="H99" s="43"/>
    </row>
    <row r="100" spans="2:8" x14ac:dyDescent="0.2">
      <c r="B100" s="43"/>
      <c r="C100" s="43"/>
      <c r="D100" s="43"/>
      <c r="E100" s="43"/>
      <c r="F100" s="43"/>
      <c r="G100" s="43"/>
      <c r="H100" s="43"/>
    </row>
    <row r="101" spans="2:8" x14ac:dyDescent="0.2">
      <c r="B101" s="43"/>
      <c r="C101" s="43"/>
      <c r="D101" s="43"/>
      <c r="E101" s="43"/>
      <c r="F101" s="43"/>
      <c r="G101" s="43"/>
      <c r="H101" s="43"/>
    </row>
    <row r="102" spans="2:8" x14ac:dyDescent="0.2">
      <c r="B102" s="43"/>
      <c r="C102" s="43"/>
      <c r="D102" s="43"/>
      <c r="E102" s="43"/>
      <c r="F102" s="43"/>
      <c r="G102" s="43"/>
      <c r="H102" s="43"/>
    </row>
    <row r="103" spans="2:8" x14ac:dyDescent="0.2">
      <c r="B103" s="43"/>
      <c r="C103" s="43"/>
      <c r="D103" s="43"/>
      <c r="E103" s="43"/>
      <c r="F103" s="43"/>
      <c r="G103" s="43"/>
      <c r="H103" s="43"/>
    </row>
    <row r="104" spans="2:8" x14ac:dyDescent="0.2">
      <c r="B104" s="43"/>
      <c r="C104" s="43"/>
      <c r="D104" s="43"/>
      <c r="E104" s="43"/>
      <c r="F104" s="43"/>
      <c r="G104" s="43"/>
      <c r="H104" s="43"/>
    </row>
    <row r="105" spans="2:8" x14ac:dyDescent="0.2">
      <c r="B105" s="43"/>
      <c r="C105" s="43"/>
      <c r="D105" s="43"/>
      <c r="E105" s="43"/>
      <c r="F105" s="43"/>
      <c r="G105" s="43"/>
      <c r="H105" s="43"/>
    </row>
    <row r="106" spans="2:8" x14ac:dyDescent="0.2">
      <c r="B106" s="43"/>
      <c r="C106" s="43"/>
      <c r="D106" s="43"/>
      <c r="E106" s="43"/>
      <c r="F106" s="43"/>
      <c r="G106" s="43"/>
      <c r="H106" s="43"/>
    </row>
    <row r="107" spans="2:8" x14ac:dyDescent="0.2">
      <c r="B107" s="43"/>
      <c r="C107" s="43"/>
      <c r="D107" s="43"/>
      <c r="E107" s="43"/>
      <c r="F107" s="43"/>
      <c r="G107" s="43"/>
      <c r="H107" s="43"/>
    </row>
    <row r="108" spans="2:8" x14ac:dyDescent="0.2">
      <c r="B108" s="43"/>
      <c r="C108" s="43"/>
      <c r="D108" s="43"/>
      <c r="E108" s="43"/>
      <c r="F108" s="43"/>
      <c r="G108" s="43"/>
      <c r="H108" s="43"/>
    </row>
    <row r="109" spans="2:8" x14ac:dyDescent="0.2">
      <c r="B109" s="43"/>
      <c r="C109" s="43"/>
      <c r="D109" s="43"/>
      <c r="E109" s="43"/>
      <c r="F109" s="43"/>
      <c r="G109" s="43"/>
      <c r="H109" s="43"/>
    </row>
    <row r="110" spans="2:8" x14ac:dyDescent="0.2">
      <c r="B110" s="43"/>
      <c r="C110" s="43"/>
      <c r="D110" s="43"/>
      <c r="E110" s="43"/>
      <c r="F110" s="43"/>
      <c r="G110" s="43"/>
      <c r="H110" s="43"/>
    </row>
    <row r="111" spans="2:8" x14ac:dyDescent="0.2">
      <c r="B111" s="43"/>
      <c r="C111" s="43"/>
      <c r="D111" s="43"/>
      <c r="E111" s="43"/>
      <c r="F111" s="43"/>
      <c r="G111" s="43"/>
      <c r="H111" s="43"/>
    </row>
    <row r="112" spans="2:8" x14ac:dyDescent="0.2">
      <c r="B112" s="43"/>
      <c r="C112" s="43"/>
      <c r="D112" s="43"/>
      <c r="E112" s="43"/>
      <c r="F112" s="43"/>
      <c r="G112" s="43"/>
      <c r="H112" s="43"/>
    </row>
    <row r="113" spans="2:8" x14ac:dyDescent="0.2">
      <c r="B113" s="43"/>
      <c r="C113" s="43"/>
      <c r="D113" s="43"/>
      <c r="E113" s="43"/>
      <c r="F113" s="43"/>
      <c r="G113" s="43"/>
      <c r="H113" s="43"/>
    </row>
    <row r="114" spans="2:8" x14ac:dyDescent="0.2">
      <c r="B114" s="43"/>
      <c r="C114" s="43"/>
      <c r="D114" s="43"/>
      <c r="E114" s="43"/>
      <c r="F114" s="43"/>
      <c r="G114" s="43"/>
      <c r="H114" s="43"/>
    </row>
  </sheetData>
  <mergeCells count="3">
    <mergeCell ref="C7:D7"/>
    <mergeCell ref="F10:F11"/>
    <mergeCell ref="G10:G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e3ab9c-1639-4dde-a0cf-a8bc58121195">
      <Terms xmlns="http://schemas.microsoft.com/office/infopath/2007/PartnerControls"/>
    </lcf76f155ced4ddcb4097134ff3c332f>
    <TaxCatchAll xmlns="cf3d2ad7-2f56-4a18-b0b7-54d5a33e30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F390587C305134EAD49425B931C945F" ma:contentTypeVersion="10" ma:contentTypeDescription="Een nieuw document maken." ma:contentTypeScope="" ma:versionID="560bacb3b588687bd1e8f12f2220e6c0">
  <xsd:schema xmlns:xsd="http://www.w3.org/2001/XMLSchema" xmlns:xs="http://www.w3.org/2001/XMLSchema" xmlns:p="http://schemas.microsoft.com/office/2006/metadata/properties" xmlns:ns2="71e3ab9c-1639-4dde-a0cf-a8bc58121195" xmlns:ns3="cf3d2ad7-2f56-4a18-b0b7-54d5a33e30af" targetNamespace="http://schemas.microsoft.com/office/2006/metadata/properties" ma:root="true" ma:fieldsID="749662aad396fcb9038066d0f669dc50" ns2:_="" ns3:_="">
    <xsd:import namespace="71e3ab9c-1639-4dde-a0cf-a8bc58121195"/>
    <xsd:import namespace="cf3d2ad7-2f56-4a18-b0b7-54d5a33e30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e3ab9c-1639-4dde-a0cf-a8bc581211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dabd7f58-aa15-42bc-b8c2-ea5458afea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3d2ad7-2f56-4a18-b0b7-54d5a33e30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ed2cb52-7be1-420a-b753-db8647b7be8e}" ma:internalName="TaxCatchAll" ma:showField="CatchAllData" ma:web="cf3d2ad7-2f56-4a18-b0b7-54d5a33e30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F4300B-A3A3-4336-BED4-267570EBF961}">
  <ds:schemaRefs>
    <ds:schemaRef ds:uri="http://schemas.microsoft.com/sharepoint/v3/contenttype/forms"/>
  </ds:schemaRefs>
</ds:datastoreItem>
</file>

<file path=customXml/itemProps2.xml><?xml version="1.0" encoding="utf-8"?>
<ds:datastoreItem xmlns:ds="http://schemas.openxmlformats.org/officeDocument/2006/customXml" ds:itemID="{C5E6C316-82F7-45B0-847F-6370AD98DCF4}">
  <ds:schemaRefs>
    <ds:schemaRef ds:uri="71e3ab9c-1639-4dde-a0cf-a8bc58121195"/>
    <ds:schemaRef ds:uri="http://purl.org/dc/dcmitype/"/>
    <ds:schemaRef ds:uri="http://schemas.openxmlformats.org/package/2006/metadata/core-properties"/>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cf3d2ad7-2f56-4a18-b0b7-54d5a33e30af"/>
    <ds:schemaRef ds:uri="http://schemas.microsoft.com/office/2006/metadata/properties"/>
  </ds:schemaRefs>
</ds:datastoreItem>
</file>

<file path=customXml/itemProps3.xml><?xml version="1.0" encoding="utf-8"?>
<ds:datastoreItem xmlns:ds="http://schemas.openxmlformats.org/officeDocument/2006/customXml" ds:itemID="{1056F523-6859-4394-943C-2B5A939FA7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e3ab9c-1639-4dde-a0cf-a8bc58121195"/>
    <ds:schemaRef ds:uri="cf3d2ad7-2f56-4a18-b0b7-54d5a33e30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vt:lpstr>
      <vt:lpstr>Eenmalige kosten P1</vt:lpstr>
      <vt:lpstr>Structurele kosten P1</vt:lpstr>
      <vt:lpstr>Winkelmandje P1</vt:lpstr>
      <vt:lpstr>Kortingen per productgroep P1</vt:lpstr>
      <vt:lpstr>Totale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markroelofsma</dc:creator>
  <cp:keywords/>
  <dc:description/>
  <cp:lastModifiedBy>Mark Roelofsma</cp:lastModifiedBy>
  <cp:revision/>
  <dcterms:created xsi:type="dcterms:W3CDTF">2022-03-15T08:58:35Z</dcterms:created>
  <dcterms:modified xsi:type="dcterms:W3CDTF">2026-07-15T06:39:08Z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0x0101000F390587C305134EAD49425B931C945F</vt:lpwstr>
  </property>
  <property fmtid="{D5CDD505-2E9C-101B-9397-08002B2CF9AE}" pid="3" name="MediaServiceImageTags">
    <vt:lpwstr/>
  </property>
</Properties>
</file>