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altun\Desktop\"/>
    </mc:Choice>
  </mc:AlternateContent>
  <xr:revisionPtr revIDLastSave="0" documentId="8_{1F149A52-CFEA-4E71-8053-4A615E10B2F1}" xr6:coauthVersionLast="47" xr6:coauthVersionMax="47" xr10:uidLastSave="{00000000-0000-0000-0000-000000000000}"/>
  <bookViews>
    <workbookView xWindow="-108" yWindow="-108" windowWidth="23256" windowHeight="12456" xr2:uid="{9501311D-35D7-4F3D-94E7-A2AC647D7BDE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7" i="1" l="1"/>
  <c r="E60" i="1" s="1"/>
  <c r="E20" i="1"/>
  <c r="E13" i="1"/>
  <c r="E14" i="1"/>
  <c r="E46" i="1"/>
  <c r="E47" i="1"/>
  <c r="E48" i="1"/>
  <c r="E49" i="1"/>
  <c r="E50" i="1"/>
  <c r="E51" i="1"/>
  <c r="E52" i="1"/>
  <c r="E53" i="1"/>
  <c r="E54" i="1"/>
  <c r="E55" i="1"/>
  <c r="E56" i="1"/>
  <c r="E18" i="1"/>
  <c r="E12" i="1"/>
  <c r="E45" i="1"/>
  <c r="E41" i="1"/>
  <c r="E40" i="1"/>
  <c r="E42" i="1" s="1"/>
  <c r="E36" i="1"/>
  <c r="E35" i="1"/>
  <c r="E34" i="1"/>
  <c r="E33" i="1"/>
  <c r="E37" i="1" s="1"/>
  <c r="E29" i="1"/>
  <c r="E28" i="1"/>
  <c r="E23" i="1"/>
  <c r="E30" i="1" s="1"/>
  <c r="E19" i="1"/>
  <c r="E11" i="1"/>
  <c r="E15" i="1" s="1"/>
</calcChain>
</file>

<file path=xl/sharedStrings.xml><?xml version="1.0" encoding="utf-8"?>
<sst xmlns="http://schemas.openxmlformats.org/spreadsheetml/2006/main" count="108" uniqueCount="71">
  <si>
    <t>Aantal</t>
  </si>
  <si>
    <t>Prijs eenmalig</t>
  </si>
  <si>
    <t>Prijs totaal</t>
  </si>
  <si>
    <t>Merk en type</t>
  </si>
  <si>
    <t>Onderhoud automaat per jaar</t>
  </si>
  <si>
    <t>Onderhoud automaat per jaar (afwijkende configuratie)</t>
  </si>
  <si>
    <t>subtotaal</t>
  </si>
  <si>
    <t>Koffie en ingrediënten voor in automaat</t>
  </si>
  <si>
    <t xml:space="preserve">Aantal </t>
  </si>
  <si>
    <t>Eenheid</t>
  </si>
  <si>
    <t>Prijs per kg</t>
  </si>
  <si>
    <t xml:space="preserve">Merk </t>
  </si>
  <si>
    <t>Dosering in gram per consumptie (180ml) (ter info)</t>
  </si>
  <si>
    <t>kg</t>
  </si>
  <si>
    <t>Melkpoeder</t>
  </si>
  <si>
    <t>Chocolade</t>
  </si>
  <si>
    <t>Overige ingrediënten en disposables</t>
  </si>
  <si>
    <t>Prijs per stuk</t>
  </si>
  <si>
    <t>Roerstaafjes  (geschat aantal)</t>
  </si>
  <si>
    <t>doos/1000</t>
  </si>
  <si>
    <t>Suikersticks (4 gram)</t>
  </si>
  <si>
    <t>doosjes/1000</t>
  </si>
  <si>
    <t>Zoetjes navulverpakking</t>
  </si>
  <si>
    <t>doosjes</t>
  </si>
  <si>
    <t>Creamersticks (2,5 gram)</t>
  </si>
  <si>
    <t xml:space="preserve">prijs per </t>
  </si>
  <si>
    <t>Merk</t>
  </si>
  <si>
    <t>pot/30</t>
  </si>
  <si>
    <t>rol/20</t>
  </si>
  <si>
    <t>Thee, minimaal 2 gram per theezakje</t>
  </si>
  <si>
    <t>Prijs per st.</t>
  </si>
  <si>
    <t xml:space="preserve">Theezakjes English Blend </t>
  </si>
  <si>
    <t>theezakjes</t>
  </si>
  <si>
    <t xml:space="preserve">Theezakjes Earl Grey </t>
  </si>
  <si>
    <t>Theezakjes Bosvruchten</t>
  </si>
  <si>
    <t>Theezakjes Fruitmix</t>
  </si>
  <si>
    <t>Theezakjes Groene thee Citroen</t>
  </si>
  <si>
    <t xml:space="preserve">Theezakjes Groene thee </t>
  </si>
  <si>
    <t>Theezakjes Citroen &amp; Gember</t>
  </si>
  <si>
    <t>Theezakjes Moroccan mint</t>
  </si>
  <si>
    <t>Theezakjes Rooibos</t>
  </si>
  <si>
    <t>Theezakjes Pure (tea of Life)</t>
  </si>
  <si>
    <t>Theezakjes Sterrenmunt</t>
  </si>
  <si>
    <t>Theezakjes Citroen</t>
  </si>
  <si>
    <t>Totaalprijs (inschrijfprijs)</t>
  </si>
  <si>
    <t xml:space="preserve">Waar dit wordt gevraagd (gele cellen), vult de Inschrijver naast de prijzen ook de aangeboden merken en typen van de producten in. 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</si>
  <si>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</si>
  <si>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De Inschrijver vult alle gele cellen in.</t>
  </si>
  <si>
    <t>Naam</t>
  </si>
  <si>
    <t>: ..........................................................................................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</si>
  <si>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</si>
  <si>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</si>
  <si>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</si>
  <si>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</si>
  <si>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 xml:space="preserve">Bijlage 3 | Prijzenblad </t>
  </si>
  <si>
    <t>RAV Brabant MWN - Koffie &amp; warme drankenvoorziening</t>
  </si>
  <si>
    <t>Reinigingsmiddelen</t>
  </si>
  <si>
    <t>Reinigingstabletten automaten</t>
  </si>
  <si>
    <t>Afvalzakjes koffiedrab</t>
  </si>
  <si>
    <r>
      <t xml:space="preserve">Koop automaat </t>
    </r>
    <r>
      <rPr>
        <b/>
        <sz val="10"/>
        <rFont val="Calibri Light"/>
        <family val="2"/>
      </rPr>
      <t>nieuw</t>
    </r>
    <r>
      <rPr>
        <sz val="10"/>
        <rFont val="Calibri Light"/>
        <family val="2"/>
      </rPr>
      <t xml:space="preserve"> voor opkomstposten</t>
    </r>
  </si>
  <si>
    <r>
      <t xml:space="preserve">Koop automaat </t>
    </r>
    <r>
      <rPr>
        <b/>
        <sz val="10"/>
        <rFont val="Calibri Light"/>
        <family val="2"/>
      </rPr>
      <t>nieuw</t>
    </r>
    <r>
      <rPr>
        <sz val="10"/>
        <rFont val="Calibri Light"/>
        <family val="2"/>
      </rPr>
      <t xml:space="preserve"> voor VWS-posten (afwijkende configuratie)</t>
    </r>
  </si>
  <si>
    <r>
      <t xml:space="preserve">Koop automaat </t>
    </r>
    <r>
      <rPr>
        <b/>
        <sz val="10"/>
        <rFont val="Calibri Light"/>
        <family val="2"/>
      </rPr>
      <t>refurbished</t>
    </r>
    <r>
      <rPr>
        <sz val="10"/>
        <rFont val="Calibri Light"/>
        <family val="2"/>
      </rPr>
      <t xml:space="preserve"> voor VWS-posten (afwijkende configuratie)</t>
    </r>
  </si>
  <si>
    <r>
      <t xml:space="preserve">Koop automaat </t>
    </r>
    <r>
      <rPr>
        <b/>
        <sz val="10"/>
        <rFont val="Calibri Light"/>
        <family val="2"/>
      </rPr>
      <t>refurbished</t>
    </r>
    <r>
      <rPr>
        <sz val="10"/>
        <rFont val="Calibri Light"/>
        <family val="2"/>
      </rPr>
      <t xml:space="preserve"> VWS-posten (afwijkende configuratie)</t>
    </r>
  </si>
  <si>
    <t>Prijs per maand</t>
  </si>
  <si>
    <t xml:space="preserve">Prijs koop automaat </t>
  </si>
  <si>
    <t xml:space="preserve">Prijs onderhoud </t>
  </si>
  <si>
    <t>Basic koffiebonen optie 1</t>
  </si>
  <si>
    <t>Premium koffiebonen optie 1</t>
  </si>
  <si>
    <t>Premium koffiebonen optie 2</t>
  </si>
  <si>
    <t>Basic koffiebonen optie 2</t>
  </si>
  <si>
    <t>Basic koffiebonen optie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</si>
</sst>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b/>
      <sz val="10"/>
      <color theme="0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2"/>
      <name val="Calibri Light"/>
      <family val="2"/>
    </font>
    <font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20"/>
      <color theme="3"/>
      <name val="Calibri Light"/>
      <family val="2"/>
    </font>
    <font>
      <b/>
      <sz val="10"/>
      <color theme="3"/>
      <name val="Calibri Light"/>
      <family val="2"/>
    </font>
    <font>
      <sz val="10"/>
      <name val="Calibri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/>
    <xf numFmtId="0" fontId="0" fillId="0" borderId="5" xfId="0" applyBorder="1"/>
    <xf numFmtId="0" fontId="2" fillId="2" borderId="5" xfId="0" applyFont="1" applyFill="1" applyBorder="1"/>
    <xf numFmtId="0" fontId="3" fillId="2" borderId="0" xfId="0" applyFont="1" applyFill="1"/>
    <xf numFmtId="0" fontId="4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10" xfId="0" applyFont="1" applyFill="1" applyBorder="1" applyAlignment="1">
      <alignment horizontal="left" vertical="top" wrapText="1"/>
    </xf>
    <xf numFmtId="3" fontId="7" fillId="2" borderId="11" xfId="2" applyNumberFormat="1" applyFont="1" applyFill="1" applyBorder="1"/>
    <xf numFmtId="3" fontId="7" fillId="0" borderId="11" xfId="2" applyNumberFormat="1" applyFont="1" applyFill="1" applyBorder="1"/>
    <xf numFmtId="44" fontId="7" fillId="0" borderId="12" xfId="0" applyNumberFormat="1" applyFont="1" applyBorder="1"/>
    <xf numFmtId="0" fontId="7" fillId="2" borderId="14" xfId="0" applyFont="1" applyFill="1" applyBorder="1" applyAlignment="1">
      <alignment horizontal="left" vertical="top" wrapText="1"/>
    </xf>
    <xf numFmtId="3" fontId="7" fillId="2" borderId="15" xfId="2" applyNumberFormat="1" applyFont="1" applyFill="1" applyBorder="1"/>
    <xf numFmtId="3" fontId="7" fillId="0" borderId="15" xfId="2" applyNumberFormat="1" applyFont="1" applyFill="1" applyBorder="1"/>
    <xf numFmtId="44" fontId="7" fillId="0" borderId="16" xfId="0" applyNumberFormat="1" applyFont="1" applyBorder="1"/>
    <xf numFmtId="0" fontId="7" fillId="2" borderId="0" xfId="0" applyFont="1" applyFill="1" applyAlignment="1">
      <alignment horizontal="left" vertical="top" wrapText="1"/>
    </xf>
    <xf numFmtId="3" fontId="7" fillId="2" borderId="0" xfId="2" applyNumberFormat="1" applyFont="1" applyFill="1" applyBorder="1"/>
    <xf numFmtId="3" fontId="7" fillId="0" borderId="0" xfId="2" applyNumberFormat="1" applyFont="1" applyFill="1" applyBorder="1"/>
    <xf numFmtId="44" fontId="7" fillId="2" borderId="12" xfId="1" applyFont="1" applyFill="1" applyBorder="1"/>
    <xf numFmtId="44" fontId="7" fillId="3" borderId="12" xfId="0" applyNumberFormat="1" applyFont="1" applyFill="1" applyBorder="1"/>
    <xf numFmtId="0" fontId="7" fillId="2" borderId="0" xfId="0" applyFont="1" applyFill="1" applyAlignment="1">
      <alignment wrapText="1"/>
    </xf>
    <xf numFmtId="9" fontId="7" fillId="2" borderId="0" xfId="2" applyFont="1" applyFill="1" applyBorder="1"/>
    <xf numFmtId="44" fontId="8" fillId="2" borderId="0" xfId="0" applyNumberFormat="1" applyFont="1" applyFill="1"/>
    <xf numFmtId="0" fontId="7" fillId="2" borderId="20" xfId="0" applyFont="1" applyFill="1" applyBorder="1" applyAlignment="1">
      <alignment horizontal="left" wrapText="1"/>
    </xf>
    <xf numFmtId="3" fontId="7" fillId="0" borderId="21" xfId="2" applyNumberFormat="1" applyFont="1" applyFill="1" applyBorder="1"/>
    <xf numFmtId="3" fontId="7" fillId="2" borderId="21" xfId="2" applyNumberFormat="1" applyFont="1" applyFill="1" applyBorder="1" applyAlignment="1">
      <alignment horizontal="left"/>
    </xf>
    <xf numFmtId="44" fontId="7" fillId="0" borderId="21" xfId="0" applyNumberFormat="1" applyFont="1" applyBorder="1"/>
    <xf numFmtId="0" fontId="7" fillId="2" borderId="24" xfId="0" applyFont="1" applyFill="1" applyBorder="1" applyAlignment="1">
      <alignment horizontal="left" wrapText="1"/>
    </xf>
    <xf numFmtId="3" fontId="7" fillId="0" borderId="12" xfId="2" applyNumberFormat="1" applyFont="1" applyFill="1" applyBorder="1"/>
    <xf numFmtId="3" fontId="7" fillId="2" borderId="12" xfId="2" applyNumberFormat="1" applyFont="1" applyFill="1" applyBorder="1" applyAlignment="1">
      <alignment horizontal="left"/>
    </xf>
    <xf numFmtId="0" fontId="7" fillId="2" borderId="26" xfId="0" applyFont="1" applyFill="1" applyBorder="1" applyAlignment="1">
      <alignment horizontal="left" wrapText="1"/>
    </xf>
    <xf numFmtId="3" fontId="7" fillId="0" borderId="27" xfId="2" applyNumberFormat="1" applyFont="1" applyFill="1" applyBorder="1"/>
    <xf numFmtId="0" fontId="7" fillId="2" borderId="30" xfId="0" applyFont="1" applyFill="1" applyBorder="1" applyAlignment="1">
      <alignment horizontal="left" wrapText="1"/>
    </xf>
    <xf numFmtId="3" fontId="7" fillId="0" borderId="31" xfId="2" applyNumberFormat="1" applyFont="1" applyFill="1" applyBorder="1"/>
    <xf numFmtId="0" fontId="7" fillId="2" borderId="0" xfId="0" applyFont="1" applyFill="1" applyAlignment="1">
      <alignment horizontal="left" wrapText="1"/>
    </xf>
    <xf numFmtId="3" fontId="7" fillId="2" borderId="0" xfId="2" applyNumberFormat="1" applyFont="1" applyFill="1" applyBorder="1" applyAlignment="1">
      <alignment horizontal="left"/>
    </xf>
    <xf numFmtId="3" fontId="7" fillId="2" borderId="21" xfId="2" applyNumberFormat="1" applyFont="1" applyFill="1" applyBorder="1"/>
    <xf numFmtId="3" fontId="7" fillId="2" borderId="12" xfId="2" applyNumberFormat="1" applyFont="1" applyFill="1" applyBorder="1"/>
    <xf numFmtId="0" fontId="7" fillId="2" borderId="31" xfId="0" applyFont="1" applyFill="1" applyBorder="1" applyAlignment="1">
      <alignment horizontal="left" wrapText="1"/>
    </xf>
    <xf numFmtId="3" fontId="7" fillId="2" borderId="31" xfId="2" applyNumberFormat="1" applyFont="1" applyFill="1" applyBorder="1"/>
    <xf numFmtId="44" fontId="7" fillId="2" borderId="16" xfId="1" applyFont="1" applyFill="1" applyBorder="1"/>
    <xf numFmtId="44" fontId="7" fillId="3" borderId="16" xfId="0" applyNumberFormat="1" applyFont="1" applyFill="1" applyBorder="1"/>
    <xf numFmtId="44" fontId="7" fillId="2" borderId="0" xfId="1" applyFont="1" applyFill="1" applyBorder="1"/>
    <xf numFmtId="44" fontId="7" fillId="2" borderId="0" xfId="0" applyNumberFormat="1" applyFont="1" applyFill="1"/>
    <xf numFmtId="3" fontId="7" fillId="2" borderId="27" xfId="2" applyNumberFormat="1" applyFont="1" applyFill="1" applyBorder="1"/>
    <xf numFmtId="0" fontId="7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9" fillId="2" borderId="18" xfId="0" applyFont="1" applyFill="1" applyBorder="1"/>
    <xf numFmtId="9" fontId="7" fillId="2" borderId="19" xfId="2" applyFont="1" applyFill="1" applyBorder="1"/>
    <xf numFmtId="44" fontId="9" fillId="4" borderId="33" xfId="0" applyNumberFormat="1" applyFont="1" applyFill="1" applyBorder="1"/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2" fillId="2" borderId="18" xfId="0" applyFont="1" applyFill="1" applyBorder="1"/>
    <xf numFmtId="0" fontId="2" fillId="2" borderId="19" xfId="0" applyFont="1" applyFill="1" applyBorder="1"/>
    <xf numFmtId="0" fontId="11" fillId="2" borderId="9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7" fillId="2" borderId="28" xfId="0" applyFont="1" applyFill="1" applyBorder="1" applyAlignment="1">
      <alignment horizontal="left" vertical="top" wrapText="1"/>
    </xf>
    <xf numFmtId="3" fontId="7" fillId="2" borderId="37" xfId="2" applyNumberFormat="1" applyFont="1" applyFill="1" applyBorder="1"/>
    <xf numFmtId="3" fontId="7" fillId="0" borderId="37" xfId="2" applyNumberFormat="1" applyFont="1" applyFill="1" applyBorder="1"/>
    <xf numFmtId="0" fontId="7" fillId="2" borderId="37" xfId="0" applyFont="1" applyFill="1" applyBorder="1" applyAlignment="1">
      <alignment horizontal="left" wrapText="1"/>
    </xf>
    <xf numFmtId="0" fontId="7" fillId="2" borderId="38" xfId="0" applyFont="1" applyFill="1" applyBorder="1" applyAlignment="1">
      <alignment horizontal="left" wrapText="1"/>
    </xf>
    <xf numFmtId="3" fontId="7" fillId="0" borderId="16" xfId="2" applyNumberFormat="1" applyFont="1" applyFill="1" applyBorder="1"/>
    <xf numFmtId="3" fontId="7" fillId="2" borderId="16" xfId="2" applyNumberFormat="1" applyFont="1" applyFill="1" applyBorder="1"/>
    <xf numFmtId="0" fontId="12" fillId="2" borderId="4" xfId="0" applyFont="1" applyFill="1" applyBorder="1"/>
    <xf numFmtId="0" fontId="13" fillId="2" borderId="6" xfId="0" applyFont="1" applyFill="1" applyBorder="1"/>
    <xf numFmtId="0" fontId="6" fillId="5" borderId="1" xfId="3" applyFont="1" applyFill="1" applyBorder="1" applyAlignment="1">
      <alignment vertical="center"/>
    </xf>
    <xf numFmtId="0" fontId="6" fillId="5" borderId="2" xfId="3" applyFont="1" applyFill="1" applyBorder="1" applyAlignment="1">
      <alignment horizontal="center" vertical="center" wrapText="1"/>
    </xf>
    <xf numFmtId="0" fontId="6" fillId="5" borderId="2" xfId="3" applyFont="1" applyFill="1" applyBorder="1" applyAlignment="1">
      <alignment horizontal="center" vertical="center"/>
    </xf>
    <xf numFmtId="0" fontId="6" fillId="5" borderId="9" xfId="3" applyFont="1" applyFill="1" applyBorder="1" applyAlignment="1">
      <alignment horizontal="center" vertical="center"/>
    </xf>
    <xf numFmtId="0" fontId="6" fillId="5" borderId="18" xfId="3" applyFont="1" applyFill="1" applyBorder="1" applyAlignment="1">
      <alignment vertical="center"/>
    </xf>
    <xf numFmtId="0" fontId="6" fillId="5" borderId="19" xfId="3" applyFont="1" applyFill="1" applyBorder="1" applyAlignment="1">
      <alignment horizontal="center" vertical="center" wrapText="1"/>
    </xf>
    <xf numFmtId="0" fontId="6" fillId="5" borderId="19" xfId="3" applyFont="1" applyFill="1" applyBorder="1" applyAlignment="1">
      <alignment horizontal="center" vertical="center"/>
    </xf>
    <xf numFmtId="44" fontId="7" fillId="6" borderId="12" xfId="1" applyFont="1" applyFill="1" applyBorder="1" applyProtection="1">
      <protection locked="0"/>
    </xf>
    <xf numFmtId="0" fontId="2" fillId="6" borderId="13" xfId="0" applyFont="1" applyFill="1" applyBorder="1" applyProtection="1">
      <protection locked="0"/>
    </xf>
    <xf numFmtId="0" fontId="2" fillId="6" borderId="5" xfId="0" applyFont="1" applyFill="1" applyBorder="1" applyProtection="1">
      <protection locked="0"/>
    </xf>
    <xf numFmtId="0" fontId="2" fillId="6" borderId="17" xfId="0" applyFont="1" applyFill="1" applyBorder="1" applyProtection="1">
      <protection locked="0"/>
    </xf>
    <xf numFmtId="44" fontId="7" fillId="6" borderId="21" xfId="1" applyFont="1" applyFill="1" applyBorder="1" applyProtection="1">
      <protection locked="0"/>
    </xf>
    <xf numFmtId="0" fontId="2" fillId="6" borderId="22" xfId="0" applyFont="1" applyFill="1" applyBorder="1" applyProtection="1">
      <protection locked="0"/>
    </xf>
    <xf numFmtId="0" fontId="2" fillId="6" borderId="23" xfId="0" applyFont="1" applyFill="1" applyBorder="1" applyProtection="1">
      <protection locked="0"/>
    </xf>
    <xf numFmtId="0" fontId="2" fillId="6" borderId="10" xfId="0" applyFont="1" applyFill="1" applyBorder="1" applyProtection="1">
      <protection locked="0"/>
    </xf>
    <xf numFmtId="0" fontId="2" fillId="6" borderId="25" xfId="0" applyFont="1" applyFill="1" applyBorder="1" applyProtection="1">
      <protection locked="0"/>
    </xf>
    <xf numFmtId="0" fontId="2" fillId="6" borderId="12" xfId="0" applyFont="1" applyFill="1" applyBorder="1" applyProtection="1">
      <protection locked="0"/>
    </xf>
    <xf numFmtId="44" fontId="7" fillId="6" borderId="27" xfId="1" applyFont="1" applyFill="1" applyBorder="1" applyProtection="1">
      <protection locked="0"/>
    </xf>
    <xf numFmtId="0" fontId="2" fillId="6" borderId="29" xfId="0" applyFont="1" applyFill="1" applyBorder="1" applyProtection="1">
      <protection locked="0"/>
    </xf>
    <xf numFmtId="0" fontId="2" fillId="6" borderId="32" xfId="0" applyFont="1" applyFill="1" applyBorder="1" applyProtection="1">
      <protection locked="0"/>
    </xf>
    <xf numFmtId="44" fontId="7" fillId="6" borderId="16" xfId="1" applyFont="1" applyFill="1" applyBorder="1" applyProtection="1">
      <protection locked="0"/>
    </xf>
    <xf numFmtId="0" fontId="2" fillId="6" borderId="39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3" fontId="7" fillId="2" borderId="16" xfId="2" applyNumberFormat="1" applyFont="1" applyFill="1" applyBorder="1" applyAlignment="1">
      <alignment horizontal="left"/>
    </xf>
    <xf numFmtId="0" fontId="2" fillId="6" borderId="40" xfId="0" applyFont="1" applyFill="1" applyBorder="1" applyProtection="1">
      <protection locked="0"/>
    </xf>
    <xf numFmtId="0" fontId="14" fillId="2" borderId="20" xfId="0" applyFont="1" applyFill="1" applyBorder="1" applyAlignment="1">
      <alignment horizontal="left" wrapText="1"/>
    </xf>
    <xf numFmtId="3" fontId="14" fillId="0" borderId="21" xfId="2" applyNumberFormat="1" applyFont="1" applyBorder="1"/>
  </cellXfs>
  <cellStyles count="4">
    <cellStyle name="Procent" xfId="2" builtinId="5"/>
    <cellStyle name="Standaard" xfId="0" builtinId="0"/>
    <cellStyle name="Standaard 2" xfId="3" xr:uid="{E82EB541-A5DA-4839-92B8-398820FBB635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2016370</xdr:colOff>
      <xdr:row>5</xdr:row>
      <xdr:rowOff>287214</xdr:rowOff>
    </xdr:from>
    <xdr:to>
      <xdr:col>2</xdr:col>
      <xdr:colOff>829995</xdr:colOff>
      <xdr:row>15</xdr:row>
      <xdr:rowOff>56856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68C7176-763E-4B1E-89B4-40C0F1449AA4}"/>
            </a:ext>
          </a:extLst>
        </xdr:cNvPr>
        <xdr:cNvSpPr>
          <a:spLocks noChangeAspect="1" noChangeArrowheads="1"/>
        </xdr:cNvSpPr>
      </xdr:nvSpPr>
      <xdr:spPr bwMode="auto">
        <a:xfrm>
          <a:off x="2016370" y="1225060"/>
          <a:ext cx="268224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102870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9E772CE-630F-40EF-8F21-E4D7539D4C28}"/>
            </a:ext>
          </a:extLst>
        </xdr:cNvPr>
        <xdr:cNvSpPr>
          <a:spLocks noChangeAspect="1" noChangeArrowheads="1"/>
        </xdr:cNvSpPr>
      </xdr:nvSpPr>
      <xdr:spPr bwMode="auto">
        <a:xfrm>
          <a:off x="8782050" y="161925"/>
          <a:ext cx="30480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5861</xdr:rowOff>
    </xdr:from>
    <xdr:to>
      <xdr:col>1</xdr:col>
      <xdr:colOff>335864</xdr:colOff>
      <xdr:row>5</xdr:row>
      <xdr:rowOff>41030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906EA00-3DFA-C523-98E0-41A79834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1"/>
          <a:ext cx="3688664" cy="97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8AF2-32E5-4C28-A208-7F812A145C0A}">
  <dimension ref="A1:G74"/>
  <sheetViews>
    <sheetView tabSelected="1" topLeftCell="A22" zoomScale="130" zoomScaleNormal="130" workbookViewId="0">
      <selection activeCell="F61" sqref="F61"/>
    </sheetView>
  </sheetViews>
  <sheetFormatPr defaultColWidth="9.33203125" defaultRowHeight="16.2" customHeight="1" x14ac:dyDescent="0.3"/>
  <cols>
    <col min="1" max="1" width="48.88671875" style="4" customWidth="1"/>
    <col min="2" max="2" width="7.5546875" style="4" customWidth="1"/>
    <col min="3" max="3" width="15.109375" style="4" customWidth="1"/>
    <col min="4" max="4" width="17" style="4" customWidth="1"/>
    <col min="5" max="5" width="20" style="4" customWidth="1"/>
    <col min="6" max="6" width="28" style="69" customWidth="1"/>
    <col min="7" max="7" width="45.88671875" style="4" customWidth="1"/>
    <col min="8" max="16384" width="9.33203125" style="4"/>
  </cols>
  <sheetData>
    <row r="1" spans="1:7" ht="13.8" x14ac:dyDescent="0.3">
      <c r="A1" s="1"/>
      <c r="B1" s="2"/>
      <c r="C1" s="2"/>
      <c r="D1" s="2"/>
      <c r="E1" s="2"/>
      <c r="F1" s="2"/>
      <c r="G1" s="3"/>
    </row>
    <row r="2" spans="1:7" ht="16.2" customHeight="1" x14ac:dyDescent="0.3">
      <c r="A2" s="5"/>
      <c r="B2" s="6"/>
      <c r="C2" s="6"/>
      <c r="D2" s="6"/>
      <c r="E2" s="6"/>
      <c r="F2" s="6"/>
      <c r="G2" s="7"/>
    </row>
    <row r="3" spans="1:7" ht="13.8" x14ac:dyDescent="0.3">
      <c r="A3" s="5"/>
      <c r="B3" s="6"/>
      <c r="C3" s="6"/>
      <c r="D3" s="6"/>
      <c r="E3" s="6"/>
      <c r="F3" s="6"/>
      <c r="G3" s="8"/>
    </row>
    <row r="4" spans="1:7" ht="14.4" x14ac:dyDescent="0.3">
      <c r="A4" s="5"/>
      <c r="B4" s="6"/>
      <c r="C4" s="6"/>
      <c r="D4" s="6"/>
      <c r="E4"/>
      <c r="F4" s="6"/>
      <c r="G4" s="8"/>
    </row>
    <row r="5" spans="1:7" ht="16.2" customHeight="1" x14ac:dyDescent="0.3">
      <c r="A5" s="5"/>
      <c r="B5" s="6"/>
      <c r="C5" s="6"/>
      <c r="D5" s="6"/>
      <c r="E5"/>
      <c r="F5" s="6"/>
      <c r="G5" s="8"/>
    </row>
    <row r="6" spans="1:7" ht="25.8" x14ac:dyDescent="0.5">
      <c r="A6" s="77" t="s">
        <v>54</v>
      </c>
      <c r="B6" s="9"/>
      <c r="C6" s="9"/>
      <c r="D6" s="10"/>
      <c r="E6" s="6"/>
      <c r="F6" s="6"/>
      <c r="G6" s="8"/>
    </row>
    <row r="7" spans="1:7" ht="13.8" x14ac:dyDescent="0.3">
      <c r="A7" s="5"/>
      <c r="B7" s="6"/>
      <c r="C7" s="6"/>
      <c r="D7" s="6"/>
      <c r="E7" s="6"/>
      <c r="F7" s="6"/>
      <c r="G7" s="8"/>
    </row>
    <row r="8" spans="1:7" ht="14.4" thickBot="1" x14ac:dyDescent="0.35">
      <c r="A8" s="78" t="s">
        <v>55</v>
      </c>
      <c r="B8" s="11"/>
      <c r="C8" s="11"/>
      <c r="D8" s="11"/>
      <c r="E8" s="11"/>
      <c r="F8" s="11"/>
      <c r="G8" s="12"/>
    </row>
    <row r="9" spans="1:7" ht="14.4" thickBot="1" x14ac:dyDescent="0.35">
      <c r="A9" s="6"/>
      <c r="B9" s="6"/>
      <c r="C9" s="6"/>
      <c r="D9" s="6"/>
      <c r="E9" s="6"/>
      <c r="F9" s="6"/>
    </row>
    <row r="10" spans="1:7" ht="14.4" thickBot="1" x14ac:dyDescent="0.35">
      <c r="A10" s="79" t="s">
        <v>64</v>
      </c>
      <c r="B10" s="80"/>
      <c r="C10" s="80" t="s">
        <v>0</v>
      </c>
      <c r="D10" s="80" t="s">
        <v>1</v>
      </c>
      <c r="E10" s="81" t="s">
        <v>2</v>
      </c>
      <c r="F10" s="82" t="s">
        <v>3</v>
      </c>
    </row>
    <row r="11" spans="1:7" ht="13.8" x14ac:dyDescent="0.3">
      <c r="A11" s="13" t="s">
        <v>59</v>
      </c>
      <c r="B11" s="14"/>
      <c r="C11" s="15">
        <v>20</v>
      </c>
      <c r="D11" s="86">
        <v>0</v>
      </c>
      <c r="E11" s="16">
        <f>SUM(C11*D11)*12</f>
        <v>0</v>
      </c>
      <c r="F11" s="87"/>
    </row>
    <row r="12" spans="1:7" ht="16.8" customHeight="1" x14ac:dyDescent="0.3">
      <c r="A12" s="109" t="s">
        <v>60</v>
      </c>
      <c r="B12" s="110"/>
      <c r="C12" s="72">
        <v>19</v>
      </c>
      <c r="D12" s="86">
        <v>0</v>
      </c>
      <c r="E12" s="16">
        <f>SUM(C12*D12)*12</f>
        <v>0</v>
      </c>
      <c r="F12" s="95"/>
    </row>
    <row r="13" spans="1:7" ht="14.4" customHeight="1" x14ac:dyDescent="0.3">
      <c r="A13" s="109" t="s">
        <v>62</v>
      </c>
      <c r="B13" s="110"/>
      <c r="C13" s="72">
        <v>20</v>
      </c>
      <c r="D13" s="86">
        <v>0</v>
      </c>
      <c r="E13" s="16">
        <f t="shared" ref="E13:E14" si="0">SUM(C13*D13)*12</f>
        <v>0</v>
      </c>
      <c r="F13" s="95"/>
    </row>
    <row r="14" spans="1:7" ht="13.8" x14ac:dyDescent="0.3">
      <c r="A14" s="109" t="s">
        <v>61</v>
      </c>
      <c r="B14" s="110"/>
      <c r="C14" s="34">
        <v>19</v>
      </c>
      <c r="D14" s="86">
        <v>0</v>
      </c>
      <c r="E14" s="16">
        <f t="shared" si="0"/>
        <v>0</v>
      </c>
      <c r="F14" s="88"/>
    </row>
    <row r="15" spans="1:7" ht="14.4" customHeight="1" x14ac:dyDescent="0.3">
      <c r="A15" s="21"/>
      <c r="B15" s="21"/>
      <c r="C15" s="22"/>
      <c r="D15" s="24" t="s">
        <v>6</v>
      </c>
      <c r="E15" s="25">
        <f>SUM(E11:E14)</f>
        <v>0</v>
      </c>
      <c r="F15" s="101"/>
    </row>
    <row r="16" spans="1:7" ht="27.6" customHeight="1" thickBot="1" x14ac:dyDescent="0.35">
      <c r="A16" s="21"/>
      <c r="B16" s="21"/>
      <c r="C16" s="22"/>
      <c r="D16" s="48"/>
      <c r="E16" s="49"/>
      <c r="F16" s="101"/>
    </row>
    <row r="17" spans="1:7" ht="14.4" thickBot="1" x14ac:dyDescent="0.35">
      <c r="A17" s="79" t="s">
        <v>65</v>
      </c>
      <c r="B17" s="80"/>
      <c r="C17" s="80" t="s">
        <v>0</v>
      </c>
      <c r="D17" s="80" t="s">
        <v>63</v>
      </c>
      <c r="E17" s="81" t="s">
        <v>2</v>
      </c>
      <c r="F17" s="82" t="s">
        <v>3</v>
      </c>
    </row>
    <row r="18" spans="1:7" ht="13.8" x14ac:dyDescent="0.3">
      <c r="A18" s="70" t="s">
        <v>4</v>
      </c>
      <c r="B18" s="71"/>
      <c r="C18" s="72">
        <v>20</v>
      </c>
      <c r="D18" s="86">
        <v>0</v>
      </c>
      <c r="E18" s="16">
        <f>SUM(C18*D18)*12</f>
        <v>0</v>
      </c>
      <c r="F18" s="88"/>
    </row>
    <row r="19" spans="1:7" ht="14.4" thickBot="1" x14ac:dyDescent="0.35">
      <c r="A19" s="17" t="s">
        <v>5</v>
      </c>
      <c r="B19" s="18"/>
      <c r="C19" s="19">
        <v>19</v>
      </c>
      <c r="D19" s="86">
        <v>0</v>
      </c>
      <c r="E19" s="20">
        <f>SUM(C19*D19)*12</f>
        <v>0</v>
      </c>
      <c r="F19" s="89"/>
    </row>
    <row r="20" spans="1:7" ht="13.8" x14ac:dyDescent="0.3">
      <c r="A20" s="21"/>
      <c r="B20" s="22"/>
      <c r="C20" s="23"/>
      <c r="D20" s="24" t="s">
        <v>6</v>
      </c>
      <c r="E20" s="25">
        <f>SUM(E18:E19)</f>
        <v>0</v>
      </c>
      <c r="F20" s="6"/>
    </row>
    <row r="21" spans="1:7" ht="14.4" thickBot="1" x14ac:dyDescent="0.35">
      <c r="A21" s="26"/>
      <c r="B21" s="27"/>
      <c r="C21" s="27"/>
      <c r="D21" s="26"/>
      <c r="E21" s="28"/>
      <c r="F21" s="4"/>
    </row>
    <row r="22" spans="1:7" ht="14.4" thickBot="1" x14ac:dyDescent="0.35">
      <c r="A22" s="83" t="s">
        <v>7</v>
      </c>
      <c r="B22" s="84" t="s">
        <v>8</v>
      </c>
      <c r="C22" s="84" t="s">
        <v>9</v>
      </c>
      <c r="D22" s="84" t="s">
        <v>10</v>
      </c>
      <c r="E22" s="85" t="s">
        <v>2</v>
      </c>
      <c r="F22" s="85" t="s">
        <v>11</v>
      </c>
      <c r="G22" s="82" t="s">
        <v>12</v>
      </c>
    </row>
    <row r="23" spans="1:7" ht="14.4" thickBot="1" x14ac:dyDescent="0.35">
      <c r="A23" s="29" t="s">
        <v>66</v>
      </c>
      <c r="B23" s="30">
        <v>1150</v>
      </c>
      <c r="C23" s="31" t="s">
        <v>13</v>
      </c>
      <c r="D23" s="90">
        <v>0</v>
      </c>
      <c r="E23" s="32">
        <f>SUM(B23*D23)</f>
        <v>0</v>
      </c>
      <c r="F23" s="91"/>
      <c r="G23" s="92"/>
    </row>
    <row r="24" spans="1:7" ht="14.4" thickBot="1" x14ac:dyDescent="0.35">
      <c r="A24" s="113" t="s">
        <v>69</v>
      </c>
      <c r="B24" s="114">
        <v>1150</v>
      </c>
      <c r="C24" s="111"/>
      <c r="D24" s="99"/>
      <c r="E24" s="20"/>
      <c r="F24" s="112"/>
      <c r="G24" s="100"/>
    </row>
    <row r="25" spans="1:7" ht="14.4" thickBot="1" x14ac:dyDescent="0.35">
      <c r="A25" s="113" t="s">
        <v>70</v>
      </c>
      <c r="B25" s="114">
        <v>1150</v>
      </c>
      <c r="C25" s="111"/>
      <c r="D25" s="99"/>
      <c r="E25" s="20"/>
      <c r="F25" s="112"/>
      <c r="G25" s="100"/>
    </row>
    <row r="26" spans="1:7" ht="14.4" thickBot="1" x14ac:dyDescent="0.35">
      <c r="A26" s="74" t="s">
        <v>67</v>
      </c>
      <c r="B26" s="114">
        <v>1150</v>
      </c>
      <c r="C26" s="111"/>
      <c r="D26" s="99"/>
      <c r="E26" s="20"/>
      <c r="F26" s="112"/>
      <c r="G26" s="100"/>
    </row>
    <row r="27" spans="1:7" ht="13.8" x14ac:dyDescent="0.3">
      <c r="A27" s="74" t="s">
        <v>68</v>
      </c>
      <c r="B27" s="114">
        <v>1150</v>
      </c>
      <c r="C27" s="111"/>
      <c r="D27" s="99"/>
      <c r="E27" s="20"/>
      <c r="F27" s="112"/>
      <c r="G27" s="100"/>
    </row>
    <row r="28" spans="1:7" ht="13.8" x14ac:dyDescent="0.3">
      <c r="A28" s="33" t="s">
        <v>14</v>
      </c>
      <c r="B28" s="34">
        <v>50</v>
      </c>
      <c r="C28" s="35" t="s">
        <v>13</v>
      </c>
      <c r="D28" s="86">
        <v>0</v>
      </c>
      <c r="E28" s="16">
        <f>SUM(B28*D28)</f>
        <v>0</v>
      </c>
      <c r="F28" s="93"/>
      <c r="G28" s="94"/>
    </row>
    <row r="29" spans="1:7" ht="13.8" x14ac:dyDescent="0.3">
      <c r="A29" s="33" t="s">
        <v>15</v>
      </c>
      <c r="B29" s="34">
        <v>75</v>
      </c>
      <c r="C29" s="35" t="s">
        <v>13</v>
      </c>
      <c r="D29" s="86">
        <v>0</v>
      </c>
      <c r="E29" s="16">
        <f>SUM(B29*D29)</f>
        <v>0</v>
      </c>
      <c r="F29" s="93"/>
      <c r="G29" s="94"/>
    </row>
    <row r="30" spans="1:7" ht="13.8" x14ac:dyDescent="0.3">
      <c r="A30" s="40"/>
      <c r="B30" s="23"/>
      <c r="C30" s="41"/>
      <c r="D30" s="46" t="s">
        <v>6</v>
      </c>
      <c r="E30" s="47">
        <f>E23+E28+E29</f>
        <v>0</v>
      </c>
      <c r="F30" s="6"/>
      <c r="G30" s="6"/>
    </row>
    <row r="31" spans="1:7" ht="14.4" thickBot="1" x14ac:dyDescent="0.35">
      <c r="A31" s="26"/>
      <c r="B31" s="27"/>
      <c r="C31" s="27"/>
      <c r="D31" s="26"/>
      <c r="E31" s="28"/>
      <c r="F31" s="6"/>
    </row>
    <row r="32" spans="1:7" ht="14.4" thickBot="1" x14ac:dyDescent="0.35">
      <c r="A32" s="83" t="s">
        <v>16</v>
      </c>
      <c r="B32" s="84" t="s">
        <v>8</v>
      </c>
      <c r="C32" s="84" t="s">
        <v>9</v>
      </c>
      <c r="D32" s="84" t="s">
        <v>17</v>
      </c>
      <c r="E32" s="85" t="s">
        <v>2</v>
      </c>
      <c r="F32" s="82" t="s">
        <v>11</v>
      </c>
    </row>
    <row r="33" spans="1:6" ht="13.8" x14ac:dyDescent="0.3">
      <c r="A33" s="29" t="s">
        <v>18</v>
      </c>
      <c r="B33" s="30">
        <v>39</v>
      </c>
      <c r="C33" s="42" t="s">
        <v>19</v>
      </c>
      <c r="D33" s="90">
        <v>0</v>
      </c>
      <c r="E33" s="32">
        <f>SUM((B33*D33))</f>
        <v>0</v>
      </c>
      <c r="F33" s="92"/>
    </row>
    <row r="34" spans="1:6" ht="13.8" x14ac:dyDescent="0.3">
      <c r="A34" s="33" t="s">
        <v>20</v>
      </c>
      <c r="B34" s="34">
        <v>39</v>
      </c>
      <c r="C34" s="43" t="s">
        <v>21</v>
      </c>
      <c r="D34" s="86">
        <v>0</v>
      </c>
      <c r="E34" s="20">
        <f>SUM((B34*D34))</f>
        <v>0</v>
      </c>
      <c r="F34" s="94"/>
    </row>
    <row r="35" spans="1:6" ht="13.8" x14ac:dyDescent="0.3">
      <c r="A35" s="33" t="s">
        <v>22</v>
      </c>
      <c r="B35" s="34">
        <v>39</v>
      </c>
      <c r="C35" s="43" t="s">
        <v>23</v>
      </c>
      <c r="D35" s="86">
        <v>0</v>
      </c>
      <c r="E35" s="20">
        <f>SUM((B35*D35))</f>
        <v>0</v>
      </c>
      <c r="F35" s="94"/>
    </row>
    <row r="36" spans="1:6" ht="14.4" thickBot="1" x14ac:dyDescent="0.35">
      <c r="A36" s="44" t="s">
        <v>24</v>
      </c>
      <c r="B36" s="39">
        <v>39</v>
      </c>
      <c r="C36" s="45" t="s">
        <v>21</v>
      </c>
      <c r="D36" s="86">
        <v>0</v>
      </c>
      <c r="E36" s="16">
        <f>SUM((B36*D36))</f>
        <v>0</v>
      </c>
      <c r="F36" s="95"/>
    </row>
    <row r="37" spans="1:6" ht="13.8" x14ac:dyDescent="0.3">
      <c r="A37" s="40"/>
      <c r="B37" s="22"/>
      <c r="C37" s="22"/>
      <c r="D37" s="46" t="s">
        <v>6</v>
      </c>
      <c r="E37" s="47">
        <f>E33+E34+E35+E36</f>
        <v>0</v>
      </c>
      <c r="F37" s="6"/>
    </row>
    <row r="38" spans="1:6" ht="14.4" thickBot="1" x14ac:dyDescent="0.35">
      <c r="A38" s="40"/>
      <c r="B38" s="22"/>
      <c r="C38" s="22"/>
      <c r="D38" s="48"/>
      <c r="E38" s="49"/>
      <c r="F38" s="6"/>
    </row>
    <row r="39" spans="1:6" ht="14.4" thickBot="1" x14ac:dyDescent="0.35">
      <c r="A39" s="83" t="s">
        <v>56</v>
      </c>
      <c r="B39" s="84" t="s">
        <v>0</v>
      </c>
      <c r="C39" s="84" t="s">
        <v>9</v>
      </c>
      <c r="D39" s="84" t="s">
        <v>25</v>
      </c>
      <c r="E39" s="85"/>
      <c r="F39" s="82" t="s">
        <v>26</v>
      </c>
    </row>
    <row r="40" spans="1:6" ht="13.8" x14ac:dyDescent="0.3">
      <c r="A40" s="36" t="s">
        <v>57</v>
      </c>
      <c r="B40" s="37">
        <v>39</v>
      </c>
      <c r="C40" s="50" t="s">
        <v>27</v>
      </c>
      <c r="D40" s="96">
        <v>0</v>
      </c>
      <c r="E40" s="16">
        <f>SUM((B40*D40))</f>
        <v>0</v>
      </c>
      <c r="F40" s="97"/>
    </row>
    <row r="41" spans="1:6" ht="14.4" thickBot="1" x14ac:dyDescent="0.35">
      <c r="A41" s="38" t="s">
        <v>58</v>
      </c>
      <c r="B41" s="39">
        <v>100</v>
      </c>
      <c r="C41" s="45" t="s">
        <v>28</v>
      </c>
      <c r="D41" s="96">
        <v>0</v>
      </c>
      <c r="E41" s="16">
        <f>SUM((B41*D41))</f>
        <v>0</v>
      </c>
      <c r="F41" s="98"/>
    </row>
    <row r="42" spans="1:6" ht="13.8" x14ac:dyDescent="0.3">
      <c r="A42" s="40"/>
      <c r="B42" s="23"/>
      <c r="C42" s="22"/>
      <c r="D42" s="24" t="s">
        <v>6</v>
      </c>
      <c r="E42" s="25">
        <f>E40+E41</f>
        <v>0</v>
      </c>
      <c r="F42" s="6"/>
    </row>
    <row r="43" spans="1:6" ht="14.4" thickBot="1" x14ac:dyDescent="0.35">
      <c r="A43" s="26"/>
      <c r="B43" s="27"/>
      <c r="C43" s="27"/>
      <c r="D43" s="26"/>
      <c r="E43" s="28"/>
      <c r="F43" s="6"/>
    </row>
    <row r="44" spans="1:6" ht="14.4" thickBot="1" x14ac:dyDescent="0.35">
      <c r="A44" s="83" t="s">
        <v>29</v>
      </c>
      <c r="B44" s="84" t="s">
        <v>8</v>
      </c>
      <c r="C44" s="84" t="s">
        <v>9</v>
      </c>
      <c r="D44" s="84" t="s">
        <v>30</v>
      </c>
      <c r="E44" s="85" t="s">
        <v>2</v>
      </c>
      <c r="F44" s="82" t="s">
        <v>11</v>
      </c>
    </row>
    <row r="45" spans="1:6" ht="13.8" x14ac:dyDescent="0.3">
      <c r="A45" s="74" t="s">
        <v>31</v>
      </c>
      <c r="B45" s="75">
        <v>2200</v>
      </c>
      <c r="C45" s="76" t="s">
        <v>32</v>
      </c>
      <c r="D45" s="99">
        <v>0</v>
      </c>
      <c r="E45" s="20">
        <f>SUM((B45*D45))</f>
        <v>0</v>
      </c>
      <c r="F45" s="100"/>
    </row>
    <row r="46" spans="1:6" ht="13.8" x14ac:dyDescent="0.3">
      <c r="A46" s="33" t="s">
        <v>33</v>
      </c>
      <c r="B46" s="34">
        <v>3900</v>
      </c>
      <c r="C46" s="43" t="s">
        <v>32</v>
      </c>
      <c r="D46" s="86">
        <v>0</v>
      </c>
      <c r="E46" s="16">
        <f t="shared" ref="E46:E56" si="1">SUM((B46*D46))</f>
        <v>0</v>
      </c>
      <c r="F46" s="94"/>
    </row>
    <row r="47" spans="1:6" ht="13.8" x14ac:dyDescent="0.3">
      <c r="A47" s="33" t="s">
        <v>34</v>
      </c>
      <c r="B47" s="34">
        <v>6700</v>
      </c>
      <c r="C47" s="43" t="s">
        <v>32</v>
      </c>
      <c r="D47" s="86">
        <v>0</v>
      </c>
      <c r="E47" s="16">
        <f t="shared" si="1"/>
        <v>0</v>
      </c>
      <c r="F47" s="94"/>
    </row>
    <row r="48" spans="1:6" ht="13.8" x14ac:dyDescent="0.3">
      <c r="A48" s="33" t="s">
        <v>35</v>
      </c>
      <c r="B48" s="34">
        <v>5600</v>
      </c>
      <c r="C48" s="43" t="s">
        <v>32</v>
      </c>
      <c r="D48" s="86">
        <v>0</v>
      </c>
      <c r="E48" s="16">
        <f t="shared" si="1"/>
        <v>0</v>
      </c>
      <c r="F48" s="94"/>
    </row>
    <row r="49" spans="1:6" ht="13.8" x14ac:dyDescent="0.3">
      <c r="A49" s="33" t="s">
        <v>36</v>
      </c>
      <c r="B49" s="34">
        <v>3000</v>
      </c>
      <c r="C49" s="43" t="s">
        <v>32</v>
      </c>
      <c r="D49" s="86">
        <v>0</v>
      </c>
      <c r="E49" s="16">
        <f t="shared" si="1"/>
        <v>0</v>
      </c>
      <c r="F49" s="94"/>
    </row>
    <row r="50" spans="1:6" ht="13.8" x14ac:dyDescent="0.3">
      <c r="A50" s="36" t="s">
        <v>37</v>
      </c>
      <c r="B50" s="37">
        <v>3400</v>
      </c>
      <c r="C50" s="50" t="s">
        <v>32</v>
      </c>
      <c r="D50" s="86">
        <v>0</v>
      </c>
      <c r="E50" s="16">
        <f t="shared" si="1"/>
        <v>0</v>
      </c>
      <c r="F50" s="97"/>
    </row>
    <row r="51" spans="1:6" ht="13.8" x14ac:dyDescent="0.3">
      <c r="A51" s="36" t="s">
        <v>38</v>
      </c>
      <c r="B51" s="37">
        <v>6900</v>
      </c>
      <c r="C51" s="50" t="s">
        <v>32</v>
      </c>
      <c r="D51" s="86">
        <v>0</v>
      </c>
      <c r="E51" s="16">
        <f t="shared" si="1"/>
        <v>0</v>
      </c>
      <c r="F51" s="97"/>
    </row>
    <row r="52" spans="1:6" ht="13.8" x14ac:dyDescent="0.3">
      <c r="A52" s="36" t="s">
        <v>39</v>
      </c>
      <c r="B52" s="37">
        <v>2500</v>
      </c>
      <c r="C52" s="50" t="s">
        <v>32</v>
      </c>
      <c r="D52" s="86">
        <v>0</v>
      </c>
      <c r="E52" s="16">
        <f t="shared" si="1"/>
        <v>0</v>
      </c>
      <c r="F52" s="97"/>
    </row>
    <row r="53" spans="1:6" ht="13.8" x14ac:dyDescent="0.3">
      <c r="A53" s="73" t="s">
        <v>40</v>
      </c>
      <c r="B53" s="37">
        <v>4900</v>
      </c>
      <c r="C53" s="50" t="s">
        <v>32</v>
      </c>
      <c r="D53" s="86">
        <v>0</v>
      </c>
      <c r="E53" s="16">
        <f t="shared" si="1"/>
        <v>0</v>
      </c>
      <c r="F53" s="97"/>
    </row>
    <row r="54" spans="1:6" ht="13.8" x14ac:dyDescent="0.3">
      <c r="A54" s="73" t="s">
        <v>41</v>
      </c>
      <c r="B54" s="37">
        <v>3400</v>
      </c>
      <c r="C54" s="50" t="s">
        <v>32</v>
      </c>
      <c r="D54" s="86">
        <v>0</v>
      </c>
      <c r="E54" s="16">
        <f t="shared" si="1"/>
        <v>0</v>
      </c>
      <c r="F54" s="97"/>
    </row>
    <row r="55" spans="1:6" ht="13.8" x14ac:dyDescent="0.3">
      <c r="A55" s="73" t="s">
        <v>42</v>
      </c>
      <c r="B55" s="37">
        <v>2400</v>
      </c>
      <c r="C55" s="50" t="s">
        <v>32</v>
      </c>
      <c r="D55" s="86">
        <v>0</v>
      </c>
      <c r="E55" s="16">
        <f t="shared" si="1"/>
        <v>0</v>
      </c>
      <c r="F55" s="97"/>
    </row>
    <row r="56" spans="1:6" ht="14.4" thickBot="1" x14ac:dyDescent="0.35">
      <c r="A56" s="44" t="s">
        <v>43</v>
      </c>
      <c r="B56" s="39">
        <v>3000</v>
      </c>
      <c r="C56" s="45" t="s">
        <v>32</v>
      </c>
      <c r="D56" s="86">
        <v>0</v>
      </c>
      <c r="E56" s="16">
        <f t="shared" si="1"/>
        <v>0</v>
      </c>
      <c r="F56" s="98"/>
    </row>
    <row r="57" spans="1:6" ht="13.8" x14ac:dyDescent="0.3">
      <c r="A57" s="51"/>
      <c r="B57" s="23"/>
      <c r="C57" s="22"/>
      <c r="D57" s="24" t="s">
        <v>6</v>
      </c>
      <c r="E57" s="25">
        <f>SUM(E45:E56)</f>
        <v>0</v>
      </c>
      <c r="F57" s="6"/>
    </row>
    <row r="58" spans="1:6" ht="13.8" x14ac:dyDescent="0.3">
      <c r="A58" s="52"/>
      <c r="B58" s="27"/>
      <c r="C58" s="27"/>
      <c r="D58" s="26"/>
      <c r="E58" s="28"/>
      <c r="F58" s="4"/>
    </row>
    <row r="59" spans="1:6" ht="14.4" thickBot="1" x14ac:dyDescent="0.35">
      <c r="A59" s="26"/>
      <c r="B59" s="27"/>
      <c r="C59" s="27"/>
      <c r="D59" s="26"/>
      <c r="E59" s="28"/>
      <c r="F59" s="4"/>
    </row>
    <row r="60" spans="1:6" thickBot="1" x14ac:dyDescent="0.35">
      <c r="A60" s="53" t="s">
        <v>44</v>
      </c>
      <c r="B60" s="54"/>
      <c r="C60" s="54"/>
      <c r="D60" s="54"/>
      <c r="E60" s="55">
        <f>E57+E42+E37+E30+E20</f>
        <v>0</v>
      </c>
      <c r="F60" s="4"/>
    </row>
    <row r="61" spans="1:6" ht="14.4" thickBot="1" x14ac:dyDescent="0.35">
      <c r="A61" s="28"/>
      <c r="B61" s="27"/>
      <c r="C61" s="27"/>
      <c r="D61" s="27"/>
      <c r="E61" s="6"/>
      <c r="F61" s="4"/>
    </row>
    <row r="62" spans="1:6" ht="21" customHeight="1" thickBot="1" x14ac:dyDescent="0.35">
      <c r="A62" s="102" t="s">
        <v>45</v>
      </c>
      <c r="B62" s="103"/>
      <c r="C62" s="103"/>
      <c r="D62" s="104"/>
      <c r="E62" s="105"/>
      <c r="F62" s="4"/>
    </row>
    <row r="63" spans="1:6" ht="14.4" thickBot="1" x14ac:dyDescent="0.35">
      <c r="A63" s="56"/>
      <c r="B63" s="56"/>
      <c r="C63" s="56"/>
      <c r="D63" s="56"/>
      <c r="E63" s="56"/>
      <c r="F63" s="4"/>
    </row>
    <row r="64" spans="1:6" ht="37.5" customHeight="1" thickBot="1" x14ac:dyDescent="0.35">
      <c r="A64" s="106" t="s">
        <v>46</v>
      </c>
      <c r="B64" s="107"/>
      <c r="C64" s="107"/>
      <c r="D64" s="107"/>
      <c r="E64" s="108"/>
      <c r="F64" s="4"/>
    </row>
    <row r="65" spans="1:6" ht="15" thickBot="1" x14ac:dyDescent="0.35">
      <c r="A65" s="57"/>
      <c r="B65" s="6"/>
      <c r="C65" s="6"/>
      <c r="D65" s="6"/>
      <c r="E65" s="58"/>
      <c r="F65" s="4"/>
    </row>
    <row r="66" spans="1:6" ht="15" thickBot="1" x14ac:dyDescent="0.35">
      <c r="A66" s="59" t="s">
        <v>47</v>
      </c>
      <c r="B66" s="60"/>
      <c r="C66" s="60"/>
      <c r="D66" s="60"/>
      <c r="E66" s="61"/>
      <c r="F66" s="4"/>
    </row>
    <row r="67" spans="1:6" ht="15" thickBot="1" x14ac:dyDescent="0.35">
      <c r="A67" s="6"/>
      <c r="B67" s="6"/>
      <c r="C67" s="6"/>
      <c r="D67" s="6"/>
      <c r="E67" s="58"/>
      <c r="F67" s="4"/>
    </row>
    <row r="68" spans="1:6" ht="13.8" x14ac:dyDescent="0.3">
      <c r="A68" s="62" t="s">
        <v>48</v>
      </c>
      <c r="B68" s="2"/>
      <c r="C68" s="2"/>
      <c r="D68" s="63" t="s">
        <v>49</v>
      </c>
      <c r="E68" s="2"/>
      <c r="F68" s="3"/>
    </row>
    <row r="69" spans="1:6" ht="13.8" x14ac:dyDescent="0.3">
      <c r="A69" s="64" t="s">
        <v>50</v>
      </c>
      <c r="B69" s="6"/>
      <c r="C69" s="6"/>
      <c r="D69" s="65" t="s">
        <v>49</v>
      </c>
      <c r="E69" s="6"/>
      <c r="F69" s="8"/>
    </row>
    <row r="70" spans="1:6" ht="13.8" x14ac:dyDescent="0.3">
      <c r="A70" s="64" t="s">
        <v>51</v>
      </c>
      <c r="B70" s="6"/>
      <c r="C70" s="6"/>
      <c r="D70" s="65" t="s">
        <v>49</v>
      </c>
      <c r="E70" s="6"/>
      <c r="F70" s="8"/>
    </row>
    <row r="71" spans="1:6" ht="13.8" x14ac:dyDescent="0.3">
      <c r="A71" s="64" t="s">
        <v>52</v>
      </c>
      <c r="B71" s="6"/>
      <c r="C71" s="6"/>
      <c r="D71" s="65" t="s">
        <v>49</v>
      </c>
      <c r="E71" s="6"/>
      <c r="F71" s="8"/>
    </row>
    <row r="72" spans="1:6" ht="16.2" customHeight="1" x14ac:dyDescent="0.3">
      <c r="A72" s="64"/>
      <c r="B72" s="66"/>
      <c r="C72" s="66"/>
      <c r="D72" s="66"/>
      <c r="E72" s="6"/>
      <c r="F72" s="8"/>
    </row>
    <row r="73" spans="1:6" ht="14.4" thickBot="1" x14ac:dyDescent="0.35">
      <c r="A73" s="67" t="s">
        <v>53</v>
      </c>
      <c r="B73" s="11"/>
      <c r="C73" s="11"/>
      <c r="D73" s="68" t="s">
        <v>49</v>
      </c>
      <c r="E73" s="11"/>
      <c r="F73" s="12"/>
    </row>
    <row r="74" spans="1:6" ht="13.8" x14ac:dyDescent="0.3">
      <c r="F74" s="4"/>
    </row>
  </sheetData>
  <sheetProtection algorithmName="SHA-512" hashValue="3XSI/0VkpUGOUencQXwve8WSCeYb6WcXVa3pMSVHWIHaPP1PsWZcGmvKqcnwFRChfiHD7DHJiAUmoZB6DumvbA==" saltValue="wquhSS5dZOFvT1H++mf1RA==" spinCount="100000" sheet="1" objects="1" scenarios="1"/>
  <mergeCells count="5">
    <mergeCell ref="A62:E62"/>
    <mergeCell ref="A64:E64"/>
    <mergeCell ref="A12:B12"/>
    <mergeCell ref="A13:B13"/>
    <mergeCell ref="A14:B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6B0300428BB40BE4D68A75AF880A1" ma:contentTypeVersion="14" ma:contentTypeDescription="Create a new document." ma:contentTypeScope="" ma:versionID="6fb7bbf0b2719e783d5c7086af9fac38">
  <xsd:schema xmlns:xsd="http://www.w3.org/2001/XMLSchema" xmlns:xs="http://www.w3.org/2001/XMLSchema" xmlns:p="http://schemas.microsoft.com/office/2006/metadata/properties" xmlns:ns2="49e47daf-5f2a-46de-aab1-311348820fb3" xmlns:ns3="d9647495-078f-4234-9248-ce672fe3df24" targetNamespace="http://schemas.microsoft.com/office/2006/metadata/properties" ma:root="true" ma:fieldsID="bd91b72400dad6257a6eae94de5b96bb" ns2:_="" ns3:_="">
    <xsd:import namespace="49e47daf-5f2a-46de-aab1-311348820fb3"/>
    <xsd:import namespace="d9647495-078f-4234-9248-ce672fe3df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47daf-5f2a-46de-aab1-311348820f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7495-078f-4234-9248-ce672fe3d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cd2f11b-e0e3-409a-841c-e0a0fdabf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9e47daf-5f2a-46de-aab1-311348820fb3">HSCDOC-1368817716-8599</_dlc_DocId>
    <_dlc_DocIdUrl xmlns="49e47daf-5f2a-46de-aab1-311348820fb3">
      <Url>https://hetservicecentrum.sharepoint.com/sites/HSCWAanbesteden/_layouts/15/DocIdRedir.aspx?ID=HSCDOC-1368817716-8599</Url>
      <Description>HSCDOC-1368817716-8599</Description>
    </_dlc_DocIdUrl>
    <lcf76f155ced4ddcb4097134ff3c332f xmlns="d9647495-078f-4234-9248-ce672fe3df24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0FC9E5-F481-437E-946A-B82E8C7F613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117606-6DB7-4162-8947-AD5644CC4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47daf-5f2a-46de-aab1-311348820fb3"/>
    <ds:schemaRef ds:uri="d9647495-078f-4234-9248-ce672fe3df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D3950-3ED5-4BE5-87F8-3AB0076D4034}">
  <ds:schemaRefs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d9647495-078f-4234-9248-ce672fe3df24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9e47daf-5f2a-46de-aab1-311348820fb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0B06F13-3AAB-4749-B59A-0A4FDF6B89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4bf6224-2c81-4ea6-976b-a3e2a0d992db}" enabled="1" method="Standard" siteId="{6485e4ee-e92a-48ea-83c4-0d404781e2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Geurten, Rick</dc:creator>
  <cp:keywords/>
  <dc:description/>
  <cp:lastModifiedBy>Altun, Tugce</cp:lastModifiedBy>
  <cp:revision/>
  <dcterms:created xsi:type="dcterms:W3CDTF">2026-05-27T13:34:12Z</dcterms:created>
  <dcterms:modified xsi:type="dcterms:W3CDTF">2026-07-15T10:03:22Z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0x010100AD26B0300428BB40BE4D68A75AF880A1</vt:lpwstr>
  </property>
  <property fmtid="{D5CDD505-2E9C-101B-9397-08002B2CF9AE}" pid="4" name="_dlc_DocIdItemGuid">
    <vt:lpwstr>5a9f5c00-7642-44b5-8d50-9ee147210b9e</vt:lpwstr>
  </property>
  <property fmtid="{D5CDD505-2E9C-101B-9397-08002B2CF9AE}" pid="5" name="TaxCatchAll">
    <vt:lpwstr>3;#RAV|14f188a2-d0ab-429b-9ac0-650ac5a75a7e</vt:lpwstr>
  </property>
  <property fmtid="{D5CDD505-2E9C-101B-9397-08002B2CF9AE}" pid="6" name="Participerende organisatie(s)">
    <vt:lpwstr>3;#RAV|14f188a2-d0ab-429b-9ac0-650ac5a75a7e</vt:lpwstr>
  </property>
  <property fmtid="{D5CDD505-2E9C-101B-9397-08002B2CF9AE}" pid="7" name="GgdPractitioner">
    <vt:lpwstr>62</vt:lpwstr>
  </property>
  <property fmtid="{D5CDD505-2E9C-101B-9397-08002B2CF9AE}" pid="8" name="Participerende_x0020_organisatie_x0028_s_x0029_">
    <vt:lpwstr>3;#RAV|14f188a2-d0ab-429b-9ac0-650ac5a75a7e</vt:lpwstr>
  </property>
  <property fmtid="{D5CDD505-2E9C-101B-9397-08002B2CF9AE}" pid="9" name="GgdEndDate">
    <vt:filetime>2027-02-28T23:00:00Z</vt:filetime>
  </property>
  <property fmtid="{D5CDD505-2E9C-101B-9397-08002B2CF9AE}" pid="10" name="o49ffff4cf96484497695ea2d218645d">
    <vt:lpwstr/>
  </property>
  <property fmtid="{D5CDD505-2E9C-101B-9397-08002B2CF9AE}" pid="11" name="h19f9608bb1844c2af9498d3f2ee7e13">
    <vt:lpwstr>RAV|14f188a2-d0ab-429b-9ac0-650ac5a75a7e</vt:lpwstr>
  </property>
  <property fmtid="{D5CDD505-2E9C-101B-9397-08002B2CF9AE}" pid="12" name="a8c964b986fa4160beaee6953d04ad3f">
    <vt:lpwstr/>
  </property>
  <property fmtid="{D5CDD505-2E9C-101B-9397-08002B2CF9AE}" pid="13" name="GgdPractitionerStatus">
    <vt:lpwstr/>
  </property>
  <property fmtid="{D5CDD505-2E9C-101B-9397-08002B2CF9AE}" pid="14" name="Uniek kenmerk">
    <vt:lpwstr/>
  </property>
  <property fmtid="{D5CDD505-2E9C-101B-9397-08002B2CF9AE}" pid="15" name="_docset_NoMedatataSyncRequired">
    <vt:lpwstr>False</vt:lpwstr>
  </property>
</Properties>
</file>