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talnet.sharepoint.com/sites/2026EA02Reprodiensten/Gedeelde documenten/02 Aanbestedingsfase/03 Nota van Inlichtingen/"/>
    </mc:Choice>
  </mc:AlternateContent>
  <xr:revisionPtr revIDLastSave="155" documentId="8_{4F5384CC-05BA-41EB-8448-60EED50CD1C6}" xr6:coauthVersionLast="47" xr6:coauthVersionMax="47" xr10:uidLastSave="{FCBBA567-B8A3-4C9A-93F1-F17D1C4E76C4}"/>
  <bookViews>
    <workbookView xWindow="-120" yWindow="-120" windowWidth="29040" windowHeight="15720" activeTab="1" xr2:uid="{00000000-000D-0000-FFFF-FFFF00000000}"/>
  </bookViews>
  <sheets>
    <sheet name="Toelichting" sheetId="1" r:id="rId1"/>
    <sheet name="Prijzenblad" sheetId="2" r:id="rId2"/>
    <sheet name="Optionele prijzen" sheetId="4" r:id="rId3"/>
    <sheet name="Controle" sheetId="5"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25" i="2" l="1"/>
  <c r="I24" i="2"/>
  <c r="I23" i="2"/>
  <c r="B5" i="5" l="1"/>
  <c r="B6" i="5" s="1"/>
  <c r="I56" i="2"/>
  <c r="I55" i="2"/>
  <c r="I53" i="2"/>
  <c r="I52" i="2"/>
  <c r="I51" i="2"/>
  <c r="I50" i="2"/>
  <c r="I49" i="2"/>
  <c r="I48" i="2"/>
  <c r="I47" i="2"/>
  <c r="I46" i="2"/>
  <c r="I45" i="2"/>
  <c r="I44" i="2"/>
  <c r="I43" i="2"/>
  <c r="I42" i="2"/>
  <c r="I41" i="2"/>
  <c r="I40" i="2"/>
  <c r="I39" i="2"/>
  <c r="I38" i="2"/>
  <c r="I37" i="2"/>
  <c r="I36" i="2"/>
  <c r="I35" i="2"/>
  <c r="I34" i="2"/>
  <c r="I33" i="2"/>
  <c r="I32" i="2"/>
  <c r="I31" i="2"/>
  <c r="I30" i="2"/>
  <c r="I29" i="2"/>
  <c r="I28" i="2"/>
  <c r="I27" i="2"/>
  <c r="I26" i="2"/>
  <c r="I22" i="2"/>
  <c r="I21" i="2"/>
  <c r="I20" i="2"/>
  <c r="I19" i="2"/>
  <c r="I18" i="2"/>
  <c r="I17" i="2"/>
  <c r="I16" i="2"/>
  <c r="I15" i="2"/>
  <c r="I14" i="2"/>
  <c r="I13" i="2"/>
  <c r="I12" i="2"/>
  <c r="I11" i="2"/>
  <c r="I10" i="2"/>
  <c r="I9" i="2"/>
  <c r="I8" i="2"/>
  <c r="I7" i="2"/>
  <c r="I6" i="2"/>
  <c r="I5" i="2"/>
  <c r="I4" i="2"/>
  <c r="I58" i="2" l="1"/>
  <c r="B4" i="5" s="1"/>
</calcChain>
</file>

<file path=xl/sharedStrings.xml><?xml version="1.0" encoding="utf-8"?>
<sst xmlns="http://schemas.openxmlformats.org/spreadsheetml/2006/main" count="333" uniqueCount="114">
  <si>
    <t>Prijzenblad Reprodiensten</t>
  </si>
  <si>
    <t>Doel</t>
  </si>
  <si>
    <t xml:space="preserve">Dit prijzenblad wordt gebruikt voor de prijsbeoordeling van de aanbesteding Reprodiensten.De door Inschrijvers aan te bieden prijzen worden uitsluitend beoordeeld indien de Inschrijver geen oneigenlijk gebruik heeft gemaakt van de gunningssystematiek. </t>
  </si>
  <si>
    <t>Invullen</t>
  </si>
  <si>
    <t>Vul uitsluitend de geel gemarkeerde cellen in van de tabbladen Prijzenblad, Verzendkosten en Optionele prijzen. Alle prijzen zijn exclusief btw.</t>
  </si>
  <si>
    <t>Fictieve inschrijfsom</t>
  </si>
  <si>
    <t>De fictieve inschrijfsom wordt automatisch berekend op basis van de indicatieve aantallen per jaar en de door inschrijver ingevulde prijzen.</t>
  </si>
  <si>
    <t>Geen afnamegarantie</t>
  </si>
  <si>
    <t>De indicatieve aantallen zijn uitsluitend bedoeld voor de prijsbeoordeling. Hieraan kunnen geen rechten worden ontleend.</t>
  </si>
  <si>
    <t>Aanbiedingsprijs</t>
  </si>
  <si>
    <t>De aanbiedingsprijs omvat alle kosten die voortvloeien uit de verplichtingen van de inschrijver uit hoofde van de overeenkomst. Dit betekent dat de aangeboden prijzen een volledige vergoeding zijn voor onder meer (maar niet beperkt tot):
-   Implementatie-, configuratie-, licentie-, beheer- en onderhoudskosten van het web-to-print
    bestelportaal zijn inbegrepen in de productprijzen. 
-   Loonkosten, sociale lasten en verzekeringspremies; 
-   Milieubelastingen en andere door de overheid opgelegde heffingen, belastingen (behoudens btw)
    en/of rechten;
-   Rapportages en periodiek overleg;
-   Winstmarge en risico;
-   Administratiekosten en overige kosten die samenhangen met de nakoming van de verplichtingen 
    uit de overeenkomst.</t>
  </si>
  <si>
    <t>Verzendkosten</t>
  </si>
  <si>
    <t>Optionele prijzen</t>
  </si>
  <si>
    <t>Gekleurd papier wordt optioneel uitgevraagd en telt niet mee in de fictieve inschrijfsom.</t>
  </si>
  <si>
    <t>Ondertekening</t>
  </si>
  <si>
    <t>Onderteken het prijzenblad onderaan de toelichting</t>
  </si>
  <si>
    <t>Belangrijke spelregels</t>
  </si>
  <si>
    <t>1</t>
  </si>
  <si>
    <t>Wijzig de structuur, formules of tabbladnamen van dit prijzenblad niet.</t>
  </si>
  <si>
    <t>2</t>
  </si>
  <si>
    <t>Negatieve prijzen, nulprijzen en voorwaardelijke prijzen zijn niet toegestaan, tenzij uitdrukkelijk anders aangegeven. De opgegeven prijzen dienen marktconform en reëel te zijn, dat wil zeggen dat deze vergelijkbaar moeten zijn met de prijzen van andere Inschrijvers en gebaseerd moeten zijn op de feitelijke toestand of mogelijkheden.</t>
  </si>
  <si>
    <t>3</t>
  </si>
  <si>
    <t>Alle kosten die nodig zijn voor uitvoering van de opdracht moeten in de tarieven zijn inbegrepen.</t>
  </si>
  <si>
    <t>4</t>
  </si>
  <si>
    <t>Prijsopgaven worden beoordeeld exclusief btw.</t>
  </si>
  <si>
    <t xml:space="preserve">Naam bedrijf
</t>
  </si>
  <si>
    <t xml:space="preserve">Naam ondertekenaar
</t>
  </si>
  <si>
    <t xml:space="preserve">Ondertekening
</t>
  </si>
  <si>
    <t>Prijsopgave producten - meegewogen in fictieve inschrijfsom</t>
  </si>
  <si>
    <t>Categorie</t>
  </si>
  <si>
    <t>Product</t>
  </si>
  <si>
    <t>Formaat</t>
  </si>
  <si>
    <t>Papier/soort</t>
  </si>
  <si>
    <t>Toevoeging</t>
  </si>
  <si>
    <t>Eenheid</t>
  </si>
  <si>
    <t>Indicatief aantal per jaar</t>
  </si>
  <si>
    <t>Prijs excl. btw</t>
  </si>
  <si>
    <t>Fictieve waarde</t>
  </si>
  <si>
    <t>Boekjes / binden</t>
  </si>
  <si>
    <t>Linnen bindrug</t>
  </si>
  <si>
    <t>A4</t>
  </si>
  <si>
    <t>&gt;25 vellen</t>
  </si>
  <si>
    <t>per ingebonden document</t>
  </si>
  <si>
    <t>Kunststof bindrug</t>
  </si>
  <si>
    <t>Metalen bindrug (Wire-O)</t>
  </si>
  <si>
    <t>A5</t>
  </si>
  <si>
    <t xml:space="preserve">Gevouwen boekje (rughechting 2 nietjes) </t>
  </si>
  <si>
    <t>A3-A4</t>
  </si>
  <si>
    <t>per document</t>
  </si>
  <si>
    <t>A4-A5</t>
  </si>
  <si>
    <t>Snelhechter</t>
  </si>
  <si>
    <t>Losbladig</t>
  </si>
  <si>
    <t>Afdruk in Zwart/Wit</t>
  </si>
  <si>
    <t>A3</t>
  </si>
  <si>
    <t>Wit 80 gram</t>
  </si>
  <si>
    <t>Enkelzijdig</t>
  </si>
  <si>
    <t>per vel</t>
  </si>
  <si>
    <t>Afdruk in Kleur</t>
  </si>
  <si>
    <t>Dubbelzijdig</t>
  </si>
  <si>
    <t>Afwerking</t>
  </si>
  <si>
    <t>Lamineren</t>
  </si>
  <si>
    <t>Lamineren grootformaat</t>
  </si>
  <si>
    <t>A0</t>
  </si>
  <si>
    <t>A1</t>
  </si>
  <si>
    <t>A2</t>
  </si>
  <si>
    <t>Nieten</t>
  </si>
  <si>
    <t>per set</t>
  </si>
  <si>
    <t>Boren/perforeren (links)</t>
  </si>
  <si>
    <t>2 gaats</t>
  </si>
  <si>
    <t>4 gaats</t>
  </si>
  <si>
    <t>Boren/perforeren (boven)</t>
  </si>
  <si>
    <t>Invoegen tabblad</t>
  </si>
  <si>
    <t>Gekleurd papier 80 gram</t>
  </si>
  <si>
    <t>Gekleurd papier 120 gram</t>
  </si>
  <si>
    <t>Grootformaat</t>
  </si>
  <si>
    <t>Wit 90 gram</t>
  </si>
  <si>
    <t>per afdruk</t>
  </si>
  <si>
    <t>Photogloss 190 gram</t>
  </si>
  <si>
    <t>Totaal fictieve inschrijfsom</t>
  </si>
  <si>
    <t>Toelichting: de indicatieve aantallen zijn uitsluitend bedoeld voor de prijsbeoordeling. Implementatie-, configuratie-, licentie-, beheer- en onderhoudskosten van het web-to-print bestelportaal zijn inbegrepen in de productprijzen.</t>
  </si>
  <si>
    <t>Optionele prijzen - niet meegewogen in fictieve inschrijfsom</t>
  </si>
  <si>
    <t>Toelichting</t>
  </si>
  <si>
    <t>Deze optionele prijzen worden niet meegenomen in de fictieve inschrijfsom. Aan de optionele uitvraag kan geen afnameverplichting worden ontleend.</t>
  </si>
  <si>
    <t>Controle en samenvatting</t>
  </si>
  <si>
    <t>Onderdeel</t>
  </si>
  <si>
    <t>Waarde</t>
  </si>
  <si>
    <t>Aantal verplichte productprijzen niet ingevuld</t>
  </si>
  <si>
    <t>Status</t>
  </si>
  <si>
    <t>Readers</t>
  </si>
  <si>
    <t>Fictieve reader</t>
  </si>
  <si>
    <t>Binnenwerk: wit 80 g/m²; voor- en achterblad: wit 160 g/m²</t>
  </si>
  <si>
    <t>30 bedrukte pagina's binnenwerk (15 vellen), dubbelzijdig zwart-wit, linnen bindrug</t>
  </si>
  <si>
    <t>per compleet exemplaar</t>
  </si>
  <si>
    <t>Meerprijs uitvoering volledig binnenwerk in kleur</t>
  </si>
  <si>
    <t>Wit 80 g/m²</t>
  </si>
  <si>
    <t>30 bedrukte pagina's binnenwerk</t>
  </si>
  <si>
    <t>Extra tabblad</t>
  </si>
  <si>
    <t>Gekleurd papier 120 g/m²</t>
  </si>
  <si>
    <t>per stuk</t>
  </si>
  <si>
    <t>per opdracht per afleverlocatie</t>
  </si>
  <si>
    <t>Meerprijs spoedopdracht</t>
  </si>
  <si>
    <t>per spoedopdracht per afleverlocatie</t>
  </si>
  <si>
    <t>Gekleurd papier A4 80 g/m²</t>
  </si>
  <si>
    <t>per pak (500 vel)</t>
  </si>
  <si>
    <t>Optioneel. Afname uitsluitend indien opdrachtgever hiervoor kiest.</t>
  </si>
  <si>
    <t>Gekleurd papier A3 80 g/m²</t>
  </si>
  <si>
    <t>Gekleurd papier A5 80 g/m²</t>
  </si>
  <si>
    <t>(Bulk)scannen A4</t>
  </si>
  <si>
    <t>per 100 enkelzijdige scans</t>
  </si>
  <si>
    <t>(Bulk)scannen A3</t>
  </si>
  <si>
    <t>n.v.t. - inbegrepen</t>
  </si>
  <si>
    <t>Reguliere levering opdracht &lt; € 25,00</t>
  </si>
  <si>
    <r>
      <t xml:space="preserve">De verzendkosten worden meegenomen in de berekening van de fictieve inschrijfsom. Voor reguliere opdrachten mogen uitsluitend bij opdrachten onder € 25,00 exclusief btw verzendkosten volgens het prijzenblad in rekening worden gebracht. Indien een opdracht in meerdere deelleveringen wordt geleverd, mogen de verzendkosten slechts eenmaal per opdracht in rekening worden gebracht, tenzij opdrachtgever uitdrukkelijk om een deellevering heeft verzocht. De prijs voor een spoedopdracht betreft de totale meerprijs voor prioritaire productie én versnelde levering.
</t>
    </r>
    <r>
      <rPr>
        <sz val="11"/>
        <color rgb="FFFF0000"/>
        <rFont val="Carlito"/>
      </rPr>
      <t>De opgenomen aantallen voor reguliere leveringen en spoedopdrachten zijn uitsluitend fictieve wegingsaantallen ten behoeve van de prijsbeoordeling. Zij zijn geen weergave van de historische afname en hieraan kunnen geen rechten ten aanzien van de toekomstige afname worden ontleend. Voor reguliere opdrachten met een orderwaarde van €25,00 exclusief btw of hoger mogen geen verzendkosten in rekening worden gebracht.</t>
    </r>
  </si>
  <si>
    <r>
      <t xml:space="preserve">Reguliere levering opdracht </t>
    </r>
    <r>
      <rPr>
        <sz val="11"/>
        <color rgb="FFFF0000"/>
        <rFont val="Arial"/>
        <family val="2"/>
      </rPr>
      <t>≥</t>
    </r>
    <r>
      <rPr>
        <sz val="11"/>
        <color rgb="FFFF0000"/>
        <rFont val="Carlito"/>
      </rPr>
      <t xml:space="preserve"> € 25,00</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</si>
</sst>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0.00"/>
    <numFmt numFmtId="165" formatCode="&quot;€&quot;\ #,##0.0000"/>
    <numFmt numFmtId="166" formatCode="&quot;€&quot;\ #,##0.00"/>
  </numFmts>
  <fonts count="12">
    <font>
      <sz val="11"/>
      <name val="Carlito"/>
    </font>
    <font>
      <b/>
      <sz val="16"/>
      <color rgb="FFFFFFFF"/>
      <name val="Carlito"/>
    </font>
    <font>
      <b/>
      <sz val="11"/>
      <name val="Carlito"/>
    </font>
    <font>
      <b/>
      <sz val="14"/>
      <color rgb="FFFFFFFF"/>
      <name val="Carlito"/>
    </font>
    <font>
      <b/>
      <sz val="11"/>
      <color rgb="FFFFFFFF"/>
      <name val="Carlito"/>
    </font>
    <font>
      <sz val="11"/>
      <name val="Carlito"/>
    </font>
    <font>
      <sz val="11"/>
      <color theme="1"/>
      <name val="Carlito"/>
    </font>
    <font>
      <b/>
      <sz val="11"/>
      <color theme="0"/>
      <name val="Carlito"/>
    </font>
    <font>
      <sz val="11"/>
      <color theme="0"/>
      <name val="Carlito"/>
    </font>
    <font>
      <strike/>
      <sz val="11"/>
      <name val="Carlito"/>
    </font>
    <font>
      <sz val="11"/>
      <color rgb="FFFF0000"/>
      <name val="Carlito"/>
    </font>
    <font>
      <sz val="11"/>
      <color rgb="FFFF0000"/>
      <name val="Arial"/>
      <family val="2"/>
    </font>
  </fonts>
  <fills count="8">
    <fill>
      <patternFill patternType="none"/>
    </fill>
    <fill>
      <patternFill patternType="gray125"/>
    </fill>
    <fill>
      <patternFill patternType="solid">
        <fgColor rgb="FF1F4E78"/>
      </patternFill>
    </fill>
    <fill>
      <patternFill patternType="solid">
        <fgColor rgb="FFF2F2F2"/>
      </patternFill>
    </fill>
    <fill>
      <patternFill patternType="solid">
        <fgColor rgb="FFFFF2CC"/>
      </patternFill>
    </fill>
    <fill>
      <patternFill patternType="solid">
        <fgColor rgb="FFE2F0D9"/>
      </patternFill>
    </fill>
    <fill>
      <patternFill patternType="solid">
        <fgColor rgb="FFC00000"/>
      </patternFill>
    </fill>
    <fill>
      <patternFill patternType="solid">
        <fgColor theme="4" tint="0.79995117038483843"/>
        <bgColor indexed="65"/>
      </patternFill>
    </fill>
  </fills>
  <borders count="4">
    <border>
      <left/>
      <right/>
      <top/>
      <bottom/>
      <diagonal/>
    </border>
    <border>
      <left/>
      <right/>
      <top style="thin">
        <color theme="4" tint="0.39997558519241921"/>
      </top>
      <bottom style="thin">
        <color theme="4" tint="0.3999755851924192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5" fillId="0" borderId="0"/>
  </cellStyleXfs>
  <cellXfs count="47">
    <xf numFmtId="0" fontId="0" fillId="0" borderId="0" xfId="0"/>
    <xf numFmtId="0" fontId="2" fillId="3" borderId="0" xfId="1" applyFont="1" applyFill="1"/>
    <xf numFmtId="0" fontId="4" fillId="2" borderId="0" xfId="1" applyFont="1" applyFill="1" applyAlignment="1">
      <alignment horizontal="center" vertical="center" wrapText="1"/>
    </xf>
    <xf numFmtId="164" fontId="0" fillId="0" borderId="0" xfId="1" applyNumberFormat="1" applyFont="1"/>
    <xf numFmtId="164" fontId="2" fillId="5" borderId="0" xfId="1" applyNumberFormat="1" applyFont="1" applyFill="1"/>
    <xf numFmtId="0" fontId="4" fillId="6" borderId="0" xfId="1" applyFont="1" applyFill="1" applyAlignment="1">
      <alignment horizontal="center" vertical="center" wrapText="1"/>
    </xf>
    <xf numFmtId="0" fontId="0" fillId="0" borderId="2" xfId="1" applyFont="1" applyBorder="1" applyAlignment="1">
      <alignment wrapText="1"/>
    </xf>
    <xf numFmtId="0" fontId="0" fillId="0" borderId="2" xfId="0" applyBorder="1" applyAlignment="1">
      <alignment wrapText="1"/>
    </xf>
    <xf numFmtId="0" fontId="2" fillId="3" borderId="2" xfId="1" applyFont="1" applyFill="1" applyBorder="1" applyAlignment="1">
      <alignment vertical="center"/>
    </xf>
    <xf numFmtId="0" fontId="2" fillId="0" borderId="2" xfId="1" applyFont="1" applyBorder="1" applyAlignment="1">
      <alignment horizontal="center"/>
    </xf>
    <xf numFmtId="0" fontId="0" fillId="0" borderId="0" xfId="1" applyFont="1" applyAlignment="1">
      <alignment vertical="top" wrapText="1"/>
    </xf>
    <xf numFmtId="3" fontId="0" fillId="0" borderId="0" xfId="1" applyNumberFormat="1" applyFont="1" applyAlignment="1">
      <alignment vertical="top" wrapText="1"/>
    </xf>
    <xf numFmtId="164" fontId="0" fillId="0" borderId="0" xfId="1" applyNumberFormat="1" applyFont="1" applyAlignment="1">
      <alignment vertical="top" wrapText="1"/>
    </xf>
    <xf numFmtId="0" fontId="0" fillId="0" borderId="0" xfId="0" applyAlignment="1">
      <alignment vertical="top"/>
    </xf>
    <xf numFmtId="0" fontId="6" fillId="7" borderId="1" xfId="1" applyFont="1" applyFill="1" applyBorder="1" applyAlignment="1">
      <alignment vertical="top" wrapText="1"/>
    </xf>
    <xf numFmtId="0" fontId="6" fillId="0" borderId="1" xfId="1" applyFont="1" applyBorder="1" applyAlignment="1">
      <alignment vertical="top" wrapText="1"/>
    </xf>
    <xf numFmtId="0" fontId="6" fillId="0" borderId="0" xfId="1" applyFont="1" applyAlignment="1">
      <alignment vertical="top" wrapText="1"/>
    </xf>
    <xf numFmtId="0" fontId="4" fillId="6" borderId="0" xfId="1" applyFont="1" applyFill="1" applyAlignment="1">
      <alignment horizontal="center" vertical="top" wrapText="1"/>
    </xf>
    <xf numFmtId="0" fontId="0" fillId="0" borderId="0" xfId="0" applyAlignment="1">
      <alignment vertical="top" wrapText="1"/>
    </xf>
    <xf numFmtId="0" fontId="0" fillId="6" borderId="0" xfId="0" applyFill="1"/>
    <xf numFmtId="0" fontId="1" fillId="6" borderId="0" xfId="1" applyFont="1" applyFill="1" applyAlignment="1">
      <alignment horizontal="left"/>
    </xf>
    <xf numFmtId="0" fontId="7" fillId="6" borderId="0" xfId="1" applyFont="1" applyFill="1" applyAlignment="1">
      <alignment horizontal="left" vertical="center"/>
    </xf>
    <xf numFmtId="0" fontId="8" fillId="6" borderId="0" xfId="0" applyFont="1" applyFill="1"/>
    <xf numFmtId="0" fontId="8" fillId="0" borderId="0" xfId="0" applyFont="1"/>
    <xf numFmtId="0" fontId="0" fillId="0" borderId="3" xfId="0" applyBorder="1" applyAlignment="1">
      <alignment wrapText="1"/>
    </xf>
    <xf numFmtId="164" fontId="0" fillId="0" borderId="0" xfId="0" applyNumberFormat="1" applyAlignment="1">
      <alignment vertical="top" wrapText="1"/>
    </xf>
    <xf numFmtId="0" fontId="3" fillId="6" borderId="0" xfId="1" applyFont="1" applyFill="1" applyAlignment="1">
      <alignment horizontal="left"/>
    </xf>
    <xf numFmtId="0" fontId="0" fillId="6" borderId="0" xfId="0" applyFill="1"/>
    <xf numFmtId="0" fontId="0" fillId="3" borderId="0" xfId="1" applyFont="1" applyFill="1" applyAlignment="1">
      <alignment wrapText="1"/>
    </xf>
    <xf numFmtId="0" fontId="0" fillId="0" borderId="0" xfId="0"/>
    <xf numFmtId="0" fontId="3" fillId="6" borderId="0" xfId="1" applyFont="1" applyFill="1" applyAlignment="1">
      <alignment vertical="top"/>
    </xf>
    <xf numFmtId="0" fontId="0" fillId="6" borderId="0" xfId="0" applyFill="1" applyAlignment="1">
      <alignment vertical="top"/>
    </xf>
    <xf numFmtId="0" fontId="0" fillId="3" borderId="0" xfId="1" applyFont="1" applyFill="1" applyAlignment="1">
      <alignment vertical="top" wrapText="1"/>
    </xf>
    <xf numFmtId="0" fontId="0" fillId="0" borderId="0" xfId="0" applyAlignment="1">
      <alignment vertical="top"/>
    </xf>
    <xf numFmtId="0" fontId="3" fillId="2" borderId="0" xfId="1" applyFont="1" applyFill="1"/>
    <xf numFmtId="0" fontId="9" fillId="0" borderId="2" xfId="0" applyFont="1" applyBorder="1" applyAlignment="1">
      <alignment vertical="top" wrapText="1"/>
    </xf>
    <xf numFmtId="164" fontId="6" fillId="4" borderId="1" xfId="1" applyNumberFormat="1" applyFont="1" applyFill="1" applyBorder="1" applyAlignment="1" applyProtection="1">
      <alignment wrapText="1"/>
      <protection locked="0"/>
    </xf>
    <xf numFmtId="165" fontId="0" fillId="4" borderId="0" xfId="1" applyNumberFormat="1" applyFont="1" applyFill="1" applyAlignment="1" applyProtection="1">
      <alignment vertical="top" wrapText="1"/>
      <protection locked="0"/>
    </xf>
    <xf numFmtId="165" fontId="0" fillId="4" borderId="0" xfId="0" applyNumberFormat="1" applyFill="1" applyAlignment="1" applyProtection="1">
      <alignment vertical="top" wrapText="1"/>
      <protection locked="0"/>
    </xf>
    <xf numFmtId="0" fontId="0" fillId="0" borderId="3" xfId="0" applyBorder="1" applyAlignment="1">
      <alignment vertical="top" wrapText="1"/>
    </xf>
    <xf numFmtId="166" fontId="0" fillId="4" borderId="3" xfId="0" applyNumberFormat="1" applyFill="1" applyBorder="1" applyAlignment="1" applyProtection="1">
      <alignment vertical="top" wrapText="1"/>
      <protection locked="0"/>
    </xf>
    <xf numFmtId="166" fontId="6" fillId="4" borderId="3" xfId="0" applyNumberFormat="1" applyFont="1" applyFill="1" applyBorder="1" applyAlignment="1" applyProtection="1">
      <alignment vertical="top" wrapText="1"/>
      <protection locked="0"/>
    </xf>
    <xf numFmtId="0" fontId="10" fillId="0" borderId="0" xfId="1" applyFont="1" applyAlignment="1">
      <alignment vertical="top" wrapText="1"/>
    </xf>
    <xf numFmtId="165" fontId="0" fillId="0" borderId="0" xfId="0" applyNumberFormat="1" applyFill="1" applyAlignment="1" applyProtection="1">
      <alignment vertical="top" wrapText="1"/>
    </xf>
    <xf numFmtId="0" fontId="10" fillId="0" borderId="0" xfId="0" applyFont="1" applyAlignment="1">
      <alignment vertical="top" wrapText="1"/>
    </xf>
    <xf numFmtId="3" fontId="10" fillId="0" borderId="0" xfId="0" applyNumberFormat="1" applyFont="1" applyAlignment="1">
      <alignment vertical="top" wrapText="1"/>
    </xf>
    <xf numFmtId="0" fontId="10" fillId="0" borderId="0" xfId="0" applyFont="1" applyAlignment="1">
      <alignment wrapText="1"/>
    </xf>
  </cellXfs>
  <cellStyles count="2">
    <cellStyle name="Normal" xfId="1" xr:uid="{00000000-0005-0000-0000-000000000000}"/>
    <cellStyle name="Standaard" xfId="0" builtinId="0"/>
  </cellStyles>
  <dxfs count="7">
    <dxf>
      <numFmt numFmtId="165" formatCode="&quot;€&quot;\ #,##0.0000"/>
      <protection locked="0" hidden="0"/>
    </dxf>
    <dxf>
      <numFmt numFmtId="166" formatCode="&quot;€&quot;\ #,##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u val="none"/>
        <sz val="11"/>
        <color auto="1"/>
        <name val="Carlito"/>
        <scheme val="none"/>
      </font>
    </dxf>
    <dxf>
      <font>
        <u val="none"/>
        <sz val="11"/>
        <color auto="1"/>
        <name val="Carlito"/>
        <scheme val="none"/>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_Productprijzen" displayName="Tabel_Productprijzen" ref="A3:I56">
  <tableColumns count="9">
    <tableColumn id="1" xr3:uid="{00000000-0010-0000-0000-000001000000}" name="Categorie"/>
    <tableColumn id="2" xr3:uid="{00000000-0010-0000-0000-000002000000}" name="Product"/>
    <tableColumn id="3" xr3:uid="{00000000-0010-0000-0000-000003000000}" name="Formaat"/>
    <tableColumn id="8" xr3:uid="{00000000-0010-0000-0000-000008000000}" name="Papier/soort" dataDxfId="6"/>
    <tableColumn id="9" xr3:uid="{00000000-0010-0000-0000-000009000000}" name="Toevoeging" dataDxfId="5"/>
    <tableColumn id="4" xr3:uid="{00000000-0010-0000-0000-000004000000}" name="Eenheid"/>
    <tableColumn id="5" xr3:uid="{00000000-0010-0000-0000-000005000000}" name="Indicatief aantal per jaar"/>
    <tableColumn id="6" xr3:uid="{00000000-0010-0000-0000-000006000000}" name="Prijs excl. btw" dataDxfId="0"/>
    <tableColumn id="7" xr3:uid="{00000000-0010-0000-0000-000007000000}" name="Fictieve waarde"/>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1000000}" name="Tabel_OptionelePrijzen" displayName="Tabel_OptionelePrijzen" ref="A3:D7">
  <tableColumns count="4">
    <tableColumn id="1" xr3:uid="{00000000-0010-0000-0100-000001000000}" name="Product" dataDxfId="4"/>
    <tableColumn id="2" xr3:uid="{00000000-0010-0000-0100-000002000000}" name="Eenheid" dataDxfId="3"/>
    <tableColumn id="3" xr3:uid="{00000000-0010-0000-0100-000003000000}" name="Prijs excl. btw" dataDxfId="1"/>
    <tableColumn id="4" xr3:uid="{00000000-0010-0000-0100-000004000000}" name="Toelichting" dataDxfId="2"/>
  </tableColumns>
  <tableStyleInfo name="TableStyleMedium2" showFirstColumn="0" showLastColumn="0" showRowStripes="1" showColumnStripes="0"/>
</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solidFill>
          <a:schemeClr val="dk1"/>
        </a:solidFill>
        <a:solidFill>
          <a:schemeClr val="accent1"/>
        </a:soli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21"/>
  <sheetViews>
    <sheetView topLeftCell="A4" workbookViewId="0">
      <selection activeCell="J13" sqref="J13"/>
    </sheetView>
  </sheetViews>
  <sheetFormatPr defaultRowHeight="14.25"/>
  <cols>
    <col min="1" max="1" width="29.625" customWidth="1"/>
    <col min="2" max="2" width="85" customWidth="1"/>
  </cols>
  <sheetData>
    <row r="1" spans="1:6" ht="20.25">
      <c r="A1" s="20" t="s">
        <v>0</v>
      </c>
      <c r="B1" s="19"/>
    </row>
    <row r="3" spans="1:6" ht="42.75">
      <c r="A3" s="8" t="s">
        <v>1</v>
      </c>
      <c r="B3" s="6" t="s">
        <v>2</v>
      </c>
    </row>
    <row r="4" spans="1:6" ht="28.5">
      <c r="A4" s="8" t="s">
        <v>3</v>
      </c>
      <c r="B4" s="6" t="s">
        <v>4</v>
      </c>
    </row>
    <row r="5" spans="1:6" ht="28.5">
      <c r="A5" s="8" t="s">
        <v>5</v>
      </c>
      <c r="B5" s="6" t="s">
        <v>6</v>
      </c>
    </row>
    <row r="6" spans="1:6" ht="28.5">
      <c r="A6" s="8" t="s">
        <v>7</v>
      </c>
      <c r="B6" s="6" t="s">
        <v>8</v>
      </c>
    </row>
    <row r="7" spans="1:6" ht="186.75" customHeight="1">
      <c r="A7" s="8" t="s">
        <v>9</v>
      </c>
      <c r="B7" s="6" t="s">
        <v>10</v>
      </c>
    </row>
    <row r="8" spans="1:6" ht="192.75" customHeight="1">
      <c r="A8" s="8" t="s">
        <v>11</v>
      </c>
      <c r="B8" s="35" t="s">
        <v>112</v>
      </c>
    </row>
    <row r="9" spans="1:6" ht="15">
      <c r="A9" s="8" t="s">
        <v>12</v>
      </c>
      <c r="B9" s="6" t="s">
        <v>13</v>
      </c>
    </row>
    <row r="10" spans="1:6" ht="15">
      <c r="A10" s="8" t="s">
        <v>14</v>
      </c>
      <c r="B10" s="6" t="s">
        <v>15</v>
      </c>
    </row>
    <row r="12" spans="1:6" ht="15">
      <c r="A12" s="21" t="s">
        <v>16</v>
      </c>
      <c r="B12" s="22"/>
      <c r="C12" s="23"/>
      <c r="D12" s="23"/>
      <c r="E12" s="23"/>
      <c r="F12" s="23"/>
    </row>
    <row r="13" spans="1:6" ht="15">
      <c r="A13" s="9" t="s">
        <v>17</v>
      </c>
      <c r="B13" s="6" t="s">
        <v>18</v>
      </c>
    </row>
    <row r="14" spans="1:6" ht="57.75">
      <c r="A14" s="9" t="s">
        <v>19</v>
      </c>
      <c r="B14" s="6" t="s">
        <v>20</v>
      </c>
    </row>
    <row r="15" spans="1:6" ht="15">
      <c r="A15" s="9" t="s">
        <v>21</v>
      </c>
      <c r="B15" s="6" t="s">
        <v>22</v>
      </c>
    </row>
    <row r="16" spans="1:6" ht="15">
      <c r="A16" s="9" t="s">
        <v>23</v>
      </c>
      <c r="B16" s="6" t="s">
        <v>24</v>
      </c>
    </row>
    <row r="19" spans="1:2" ht="42.75">
      <c r="A19" s="7" t="s">
        <v>25</v>
      </c>
      <c r="B19" s="36"/>
    </row>
    <row r="20" spans="1:2" ht="42.75">
      <c r="A20" s="7" t="s">
        <v>26</v>
      </c>
      <c r="B20" s="36"/>
    </row>
    <row r="21" spans="1:2" ht="42.75">
      <c r="A21" s="7" t="s">
        <v>27</v>
      </c>
      <c r="B21" s="36"/>
    </row>
  </sheetData>
  <sheetProtection algorithmName="SHA-512" hashValue="mLy3ONwwNA2KKQW2aSfzFRO2r3NYWwlfzHFxNlhgxkAhAJeYafMa14r7gHks09Ti6mVWIhNUNAv0ignpXRHz1Q==" saltValue="zbG0KZrs/rWSLHAJB+VjUQ==" spinCount="100000" sheet="1" objects="1" scenarios="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60"/>
  <sheetViews>
    <sheetView tabSelected="1" topLeftCell="A39" workbookViewId="0">
      <selection activeCell="J51" sqref="J51"/>
    </sheetView>
  </sheetViews>
  <sheetFormatPr defaultRowHeight="14.25"/>
  <cols>
    <col min="1" max="1" width="20" customWidth="1"/>
    <col min="2" max="2" width="34.5" customWidth="1"/>
    <col min="3" max="3" width="9" customWidth="1"/>
    <col min="4" max="4" width="22.25" customWidth="1"/>
    <col min="5" max="5" width="21.125" customWidth="1"/>
    <col min="6" max="7" width="22.375" customWidth="1"/>
    <col min="8" max="8" width="25.125" customWidth="1"/>
    <col min="9" max="9" width="18" customWidth="1"/>
  </cols>
  <sheetData>
    <row r="1" spans="1:9" ht="18">
      <c r="A1" s="26" t="s">
        <v>28</v>
      </c>
      <c r="B1" s="27"/>
      <c r="C1" s="27"/>
      <c r="D1" s="27"/>
      <c r="E1" s="27"/>
      <c r="F1" s="27"/>
      <c r="G1" s="27"/>
      <c r="H1" s="27"/>
      <c r="I1" s="27"/>
    </row>
    <row r="3" spans="1:9" ht="15">
      <c r="A3" s="5" t="s">
        <v>29</v>
      </c>
      <c r="B3" s="5" t="s">
        <v>30</v>
      </c>
      <c r="C3" s="5" t="s">
        <v>31</v>
      </c>
      <c r="D3" s="5" t="s">
        <v>32</v>
      </c>
      <c r="E3" s="5" t="s">
        <v>33</v>
      </c>
      <c r="F3" s="5" t="s">
        <v>34</v>
      </c>
      <c r="G3" s="5" t="s">
        <v>35</v>
      </c>
      <c r="H3" s="5" t="s">
        <v>36</v>
      </c>
      <c r="I3" s="5" t="s">
        <v>37</v>
      </c>
    </row>
    <row r="4" spans="1:9" s="13" customFormat="1">
      <c r="A4" s="10" t="s">
        <v>38</v>
      </c>
      <c r="B4" s="10" t="s">
        <v>39</v>
      </c>
      <c r="C4" s="10" t="s">
        <v>40</v>
      </c>
      <c r="D4" s="10"/>
      <c r="E4" s="10" t="s">
        <v>41</v>
      </c>
      <c r="F4" s="10" t="s">
        <v>42</v>
      </c>
      <c r="G4" s="11">
        <v>5000</v>
      </c>
      <c r="H4" s="37"/>
      <c r="I4" s="12">
        <f t="shared" ref="I4:I56" si="0">G4*H4</f>
        <v>0</v>
      </c>
    </row>
    <row r="5" spans="1:9" s="13" customFormat="1">
      <c r="A5" s="10" t="s">
        <v>38</v>
      </c>
      <c r="B5" s="10" t="s">
        <v>43</v>
      </c>
      <c r="C5" s="10" t="s">
        <v>40</v>
      </c>
      <c r="D5" s="10"/>
      <c r="E5" s="10" t="s">
        <v>41</v>
      </c>
      <c r="F5" s="10" t="s">
        <v>42</v>
      </c>
      <c r="G5" s="11">
        <v>8000</v>
      </c>
      <c r="H5" s="37"/>
      <c r="I5" s="12">
        <f t="shared" si="0"/>
        <v>0</v>
      </c>
    </row>
    <row r="6" spans="1:9" s="13" customFormat="1">
      <c r="A6" s="10" t="s">
        <v>38</v>
      </c>
      <c r="B6" s="10" t="s">
        <v>44</v>
      </c>
      <c r="C6" s="10" t="s">
        <v>40</v>
      </c>
      <c r="D6" s="10"/>
      <c r="E6" s="10" t="s">
        <v>41</v>
      </c>
      <c r="F6" s="10" t="s">
        <v>42</v>
      </c>
      <c r="G6" s="11">
        <v>8500</v>
      </c>
      <c r="H6" s="37"/>
      <c r="I6" s="12">
        <f t="shared" si="0"/>
        <v>0</v>
      </c>
    </row>
    <row r="7" spans="1:9" s="13" customFormat="1">
      <c r="A7" s="10" t="s">
        <v>38</v>
      </c>
      <c r="B7" s="10" t="s">
        <v>44</v>
      </c>
      <c r="C7" s="10" t="s">
        <v>45</v>
      </c>
      <c r="D7" s="10"/>
      <c r="E7" s="10" t="s">
        <v>41</v>
      </c>
      <c r="F7" s="10" t="s">
        <v>42</v>
      </c>
      <c r="G7" s="11">
        <v>900</v>
      </c>
      <c r="H7" s="37"/>
      <c r="I7" s="12">
        <f t="shared" si="0"/>
        <v>0</v>
      </c>
    </row>
    <row r="8" spans="1:9" s="13" customFormat="1">
      <c r="A8" s="10" t="s">
        <v>38</v>
      </c>
      <c r="B8" s="10" t="s">
        <v>46</v>
      </c>
      <c r="C8" s="10" t="s">
        <v>47</v>
      </c>
      <c r="D8" s="10"/>
      <c r="E8" s="10" t="s">
        <v>41</v>
      </c>
      <c r="F8" s="10" t="s">
        <v>48</v>
      </c>
      <c r="G8" s="11">
        <v>3500</v>
      </c>
      <c r="H8" s="37"/>
      <c r="I8" s="12">
        <f t="shared" si="0"/>
        <v>0</v>
      </c>
    </row>
    <row r="9" spans="1:9" s="13" customFormat="1">
      <c r="A9" s="10" t="s">
        <v>38</v>
      </c>
      <c r="B9" s="10" t="s">
        <v>46</v>
      </c>
      <c r="C9" s="10" t="s">
        <v>49</v>
      </c>
      <c r="D9" s="10"/>
      <c r="E9" s="10" t="s">
        <v>41</v>
      </c>
      <c r="F9" s="10" t="s">
        <v>48</v>
      </c>
      <c r="G9" s="11">
        <v>2500</v>
      </c>
      <c r="H9" s="37"/>
      <c r="I9" s="12">
        <f t="shared" si="0"/>
        <v>0</v>
      </c>
    </row>
    <row r="10" spans="1:9" s="13" customFormat="1">
      <c r="A10" s="10" t="s">
        <v>38</v>
      </c>
      <c r="B10" s="10" t="s">
        <v>50</v>
      </c>
      <c r="C10" s="10" t="s">
        <v>40</v>
      </c>
      <c r="D10" s="10"/>
      <c r="E10" s="10" t="s">
        <v>41</v>
      </c>
      <c r="F10" s="10" t="s">
        <v>48</v>
      </c>
      <c r="G10" s="11">
        <v>2200</v>
      </c>
      <c r="H10" s="37"/>
      <c r="I10" s="12">
        <f t="shared" si="0"/>
        <v>0</v>
      </c>
    </row>
    <row r="11" spans="1:9" s="13" customFormat="1">
      <c r="A11" s="10" t="s">
        <v>51</v>
      </c>
      <c r="B11" s="10" t="s">
        <v>52</v>
      </c>
      <c r="C11" s="10" t="s">
        <v>53</v>
      </c>
      <c r="D11" s="10" t="s">
        <v>54</v>
      </c>
      <c r="E11" s="10" t="s">
        <v>55</v>
      </c>
      <c r="F11" s="10" t="s">
        <v>56</v>
      </c>
      <c r="G11" s="11">
        <v>10000</v>
      </c>
      <c r="H11" s="37"/>
      <c r="I11" s="12">
        <f t="shared" si="0"/>
        <v>0</v>
      </c>
    </row>
    <row r="12" spans="1:9" s="13" customFormat="1">
      <c r="A12" s="10"/>
      <c r="B12" s="10" t="s">
        <v>57</v>
      </c>
      <c r="C12" s="10" t="s">
        <v>53</v>
      </c>
      <c r="D12" s="10" t="s">
        <v>54</v>
      </c>
      <c r="E12" s="10" t="s">
        <v>55</v>
      </c>
      <c r="F12" s="10" t="s">
        <v>56</v>
      </c>
      <c r="G12" s="11">
        <v>40000</v>
      </c>
      <c r="H12" s="37"/>
      <c r="I12" s="12">
        <f t="shared" si="0"/>
        <v>0</v>
      </c>
    </row>
    <row r="13" spans="1:9" s="13" customFormat="1">
      <c r="A13" s="10" t="s">
        <v>51</v>
      </c>
      <c r="B13" s="10" t="s">
        <v>52</v>
      </c>
      <c r="C13" s="10" t="s">
        <v>53</v>
      </c>
      <c r="D13" s="10" t="s">
        <v>54</v>
      </c>
      <c r="E13" s="10" t="s">
        <v>58</v>
      </c>
      <c r="F13" s="10" t="s">
        <v>56</v>
      </c>
      <c r="G13" s="11">
        <v>10000</v>
      </c>
      <c r="H13" s="37"/>
      <c r="I13" s="12">
        <f t="shared" si="0"/>
        <v>0</v>
      </c>
    </row>
    <row r="14" spans="1:9" s="13" customFormat="1">
      <c r="A14" s="10"/>
      <c r="B14" s="10" t="s">
        <v>57</v>
      </c>
      <c r="C14" s="10" t="s">
        <v>53</v>
      </c>
      <c r="D14" s="10" t="s">
        <v>54</v>
      </c>
      <c r="E14" s="10" t="s">
        <v>58</v>
      </c>
      <c r="F14" s="10" t="s">
        <v>56</v>
      </c>
      <c r="G14" s="11">
        <v>40000</v>
      </c>
      <c r="H14" s="37"/>
      <c r="I14" s="12">
        <f t="shared" si="0"/>
        <v>0</v>
      </c>
    </row>
    <row r="15" spans="1:9" s="13" customFormat="1">
      <c r="A15" s="10" t="s">
        <v>51</v>
      </c>
      <c r="B15" s="10" t="s">
        <v>52</v>
      </c>
      <c r="C15" s="10" t="s">
        <v>40</v>
      </c>
      <c r="D15" s="10" t="s">
        <v>54</v>
      </c>
      <c r="E15" s="10" t="s">
        <v>55</v>
      </c>
      <c r="F15" s="10" t="s">
        <v>56</v>
      </c>
      <c r="G15" s="11">
        <v>60000</v>
      </c>
      <c r="H15" s="37"/>
      <c r="I15" s="12">
        <f t="shared" si="0"/>
        <v>0</v>
      </c>
    </row>
    <row r="16" spans="1:9" s="13" customFormat="1">
      <c r="A16" s="10"/>
      <c r="B16" s="10" t="s">
        <v>57</v>
      </c>
      <c r="C16" s="10" t="s">
        <v>40</v>
      </c>
      <c r="D16" s="10" t="s">
        <v>54</v>
      </c>
      <c r="E16" s="10" t="s">
        <v>55</v>
      </c>
      <c r="F16" s="10" t="s">
        <v>56</v>
      </c>
      <c r="G16" s="11">
        <v>5000</v>
      </c>
      <c r="H16" s="37"/>
      <c r="I16" s="12">
        <f t="shared" si="0"/>
        <v>0</v>
      </c>
    </row>
    <row r="17" spans="1:14" s="13" customFormat="1">
      <c r="A17" s="10" t="s">
        <v>51</v>
      </c>
      <c r="B17" s="10" t="s">
        <v>52</v>
      </c>
      <c r="C17" s="10" t="s">
        <v>40</v>
      </c>
      <c r="D17" s="10" t="s">
        <v>54</v>
      </c>
      <c r="E17" s="10" t="s">
        <v>58</v>
      </c>
      <c r="F17" s="10" t="s">
        <v>56</v>
      </c>
      <c r="G17" s="11">
        <v>5000</v>
      </c>
      <c r="H17" s="37"/>
      <c r="I17" s="12">
        <f t="shared" si="0"/>
        <v>0</v>
      </c>
    </row>
    <row r="18" spans="1:14" s="13" customFormat="1">
      <c r="A18" s="10"/>
      <c r="B18" s="10" t="s">
        <v>57</v>
      </c>
      <c r="C18" s="10" t="s">
        <v>40</v>
      </c>
      <c r="D18" s="10" t="s">
        <v>54</v>
      </c>
      <c r="E18" s="10" t="s">
        <v>58</v>
      </c>
      <c r="F18" s="10" t="s">
        <v>56</v>
      </c>
      <c r="G18" s="11">
        <v>250</v>
      </c>
      <c r="H18" s="37"/>
      <c r="I18" s="12">
        <f t="shared" si="0"/>
        <v>0</v>
      </c>
    </row>
    <row r="19" spans="1:14" s="13" customFormat="1">
      <c r="A19" s="10" t="s">
        <v>51</v>
      </c>
      <c r="B19" s="10" t="s">
        <v>52</v>
      </c>
      <c r="C19" s="10" t="s">
        <v>45</v>
      </c>
      <c r="D19" s="10" t="s">
        <v>54</v>
      </c>
      <c r="E19" s="10" t="s">
        <v>55</v>
      </c>
      <c r="F19" s="10" t="s">
        <v>56</v>
      </c>
      <c r="G19" s="11">
        <v>250</v>
      </c>
      <c r="H19" s="37"/>
      <c r="I19" s="12">
        <f t="shared" si="0"/>
        <v>0</v>
      </c>
    </row>
    <row r="20" spans="1:14" s="13" customFormat="1">
      <c r="A20" s="10"/>
      <c r="B20" s="10" t="s">
        <v>57</v>
      </c>
      <c r="C20" s="10" t="s">
        <v>45</v>
      </c>
      <c r="D20" s="10" t="s">
        <v>54</v>
      </c>
      <c r="E20" s="10" t="s">
        <v>55</v>
      </c>
      <c r="F20" s="10" t="s">
        <v>56</v>
      </c>
      <c r="G20" s="11">
        <v>250</v>
      </c>
      <c r="H20" s="37"/>
      <c r="I20" s="12">
        <f t="shared" si="0"/>
        <v>0</v>
      </c>
    </row>
    <row r="21" spans="1:14" s="13" customFormat="1">
      <c r="A21" s="10" t="s">
        <v>51</v>
      </c>
      <c r="B21" s="10" t="s">
        <v>52</v>
      </c>
      <c r="C21" s="10" t="s">
        <v>45</v>
      </c>
      <c r="D21" s="10" t="s">
        <v>54</v>
      </c>
      <c r="E21" s="10" t="s">
        <v>58</v>
      </c>
      <c r="F21" s="10" t="s">
        <v>56</v>
      </c>
      <c r="G21" s="11">
        <v>250</v>
      </c>
      <c r="H21" s="37"/>
      <c r="I21" s="12">
        <f t="shared" si="0"/>
        <v>0</v>
      </c>
    </row>
    <row r="22" spans="1:14" s="13" customFormat="1">
      <c r="A22" s="10"/>
      <c r="B22" s="10" t="s">
        <v>57</v>
      </c>
      <c r="C22" s="10" t="s">
        <v>45</v>
      </c>
      <c r="D22" s="10" t="s">
        <v>54</v>
      </c>
      <c r="E22" s="10" t="s">
        <v>58</v>
      </c>
      <c r="F22" s="10" t="s">
        <v>56</v>
      </c>
      <c r="G22" s="11">
        <v>250</v>
      </c>
      <c r="H22" s="37"/>
      <c r="I22" s="12">
        <f t="shared" si="0"/>
        <v>0</v>
      </c>
      <c r="N22" s="16"/>
    </row>
    <row r="23" spans="1:14" s="13" customFormat="1">
      <c r="A23" s="10"/>
      <c r="B23" s="10"/>
      <c r="C23" s="10" t="s">
        <v>53</v>
      </c>
      <c r="D23" s="10" t="s">
        <v>72</v>
      </c>
      <c r="E23" s="10" t="s">
        <v>55</v>
      </c>
      <c r="F23" s="10" t="s">
        <v>56</v>
      </c>
      <c r="G23" s="11">
        <v>120</v>
      </c>
      <c r="H23" s="37"/>
      <c r="I23" s="12">
        <f t="shared" si="0"/>
        <v>0</v>
      </c>
      <c r="N23" s="16"/>
    </row>
    <row r="24" spans="1:14" s="13" customFormat="1">
      <c r="A24" s="10"/>
      <c r="B24" s="10"/>
      <c r="C24" s="10" t="s">
        <v>40</v>
      </c>
      <c r="D24" s="10" t="s">
        <v>72</v>
      </c>
      <c r="E24" s="10" t="s">
        <v>55</v>
      </c>
      <c r="F24" s="10" t="s">
        <v>56</v>
      </c>
      <c r="G24" s="11">
        <v>120</v>
      </c>
      <c r="H24" s="37"/>
      <c r="I24" s="12">
        <f t="shared" si="0"/>
        <v>0</v>
      </c>
      <c r="N24" s="16"/>
    </row>
    <row r="25" spans="1:14" s="13" customFormat="1">
      <c r="A25" s="10"/>
      <c r="B25" s="10"/>
      <c r="C25" s="10" t="s">
        <v>45</v>
      </c>
      <c r="D25" s="10" t="s">
        <v>72</v>
      </c>
      <c r="E25" s="10" t="s">
        <v>55</v>
      </c>
      <c r="F25" s="10" t="s">
        <v>56</v>
      </c>
      <c r="G25" s="11">
        <v>120</v>
      </c>
      <c r="H25" s="37"/>
      <c r="I25" s="12">
        <f t="shared" si="0"/>
        <v>0</v>
      </c>
    </row>
    <row r="26" spans="1:14" s="13" customFormat="1">
      <c r="A26" s="10" t="s">
        <v>59</v>
      </c>
      <c r="B26" s="10" t="s">
        <v>60</v>
      </c>
      <c r="C26" s="10" t="s">
        <v>53</v>
      </c>
      <c r="D26" s="14"/>
      <c r="E26" s="10" t="s">
        <v>55</v>
      </c>
      <c r="F26" s="10" t="s">
        <v>56</v>
      </c>
      <c r="G26" s="11">
        <v>125</v>
      </c>
      <c r="H26" s="37"/>
      <c r="I26" s="12">
        <f t="shared" si="0"/>
        <v>0</v>
      </c>
    </row>
    <row r="27" spans="1:14" s="13" customFormat="1">
      <c r="A27" s="10" t="s">
        <v>59</v>
      </c>
      <c r="B27" s="10" t="s">
        <v>60</v>
      </c>
      <c r="C27" s="10" t="s">
        <v>40</v>
      </c>
      <c r="D27" s="15"/>
      <c r="E27" s="10" t="s">
        <v>55</v>
      </c>
      <c r="F27" s="10" t="s">
        <v>56</v>
      </c>
      <c r="G27" s="11">
        <v>1500</v>
      </c>
      <c r="H27" s="37"/>
      <c r="I27" s="12">
        <f t="shared" si="0"/>
        <v>0</v>
      </c>
    </row>
    <row r="28" spans="1:14" s="13" customFormat="1">
      <c r="A28" s="10" t="s">
        <v>59</v>
      </c>
      <c r="B28" s="10" t="s">
        <v>60</v>
      </c>
      <c r="C28" s="10" t="s">
        <v>45</v>
      </c>
      <c r="D28" s="15"/>
      <c r="E28" s="10" t="s">
        <v>55</v>
      </c>
      <c r="F28" s="10" t="s">
        <v>56</v>
      </c>
      <c r="G28" s="11">
        <v>150</v>
      </c>
      <c r="H28" s="37"/>
      <c r="I28" s="12">
        <f t="shared" si="0"/>
        <v>0</v>
      </c>
    </row>
    <row r="29" spans="1:14" s="13" customFormat="1">
      <c r="A29" s="10" t="s">
        <v>59</v>
      </c>
      <c r="B29" s="10" t="s">
        <v>61</v>
      </c>
      <c r="C29" s="10" t="s">
        <v>62</v>
      </c>
      <c r="D29" s="16"/>
      <c r="E29" s="10" t="s">
        <v>55</v>
      </c>
      <c r="F29" s="10" t="s">
        <v>56</v>
      </c>
      <c r="G29" s="11">
        <v>20</v>
      </c>
      <c r="H29" s="37"/>
      <c r="I29" s="12">
        <f t="shared" si="0"/>
        <v>0</v>
      </c>
    </row>
    <row r="30" spans="1:14" s="13" customFormat="1">
      <c r="A30" s="10"/>
      <c r="B30" s="10"/>
      <c r="C30" s="10" t="s">
        <v>63</v>
      </c>
      <c r="D30" s="16"/>
      <c r="E30" s="10" t="s">
        <v>55</v>
      </c>
      <c r="F30" s="10" t="s">
        <v>56</v>
      </c>
      <c r="G30" s="11">
        <v>25</v>
      </c>
      <c r="H30" s="37"/>
      <c r="I30" s="12">
        <f t="shared" si="0"/>
        <v>0</v>
      </c>
    </row>
    <row r="31" spans="1:14" s="13" customFormat="1">
      <c r="A31" s="10"/>
      <c r="B31" s="10"/>
      <c r="C31" s="10" t="s">
        <v>64</v>
      </c>
      <c r="D31" s="16"/>
      <c r="E31" s="10" t="s">
        <v>55</v>
      </c>
      <c r="F31" s="10" t="s">
        <v>56</v>
      </c>
      <c r="G31" s="11">
        <v>50</v>
      </c>
      <c r="H31" s="37"/>
      <c r="I31" s="12">
        <f t="shared" si="0"/>
        <v>0</v>
      </c>
    </row>
    <row r="32" spans="1:14" s="13" customFormat="1">
      <c r="A32" s="10" t="s">
        <v>59</v>
      </c>
      <c r="B32" s="10" t="s">
        <v>65</v>
      </c>
      <c r="C32" s="10" t="s">
        <v>40</v>
      </c>
      <c r="D32" s="10"/>
      <c r="E32" s="10"/>
      <c r="F32" s="10" t="s">
        <v>66</v>
      </c>
      <c r="G32" s="11">
        <v>2500</v>
      </c>
      <c r="H32" s="37"/>
      <c r="I32" s="12">
        <f t="shared" si="0"/>
        <v>0</v>
      </c>
    </row>
    <row r="33" spans="1:9" s="13" customFormat="1">
      <c r="A33" s="10" t="s">
        <v>59</v>
      </c>
      <c r="B33" s="10" t="s">
        <v>65</v>
      </c>
      <c r="C33" s="10" t="s">
        <v>53</v>
      </c>
      <c r="D33" s="10"/>
      <c r="E33" s="10"/>
      <c r="F33" s="10" t="s">
        <v>66</v>
      </c>
      <c r="G33" s="11">
        <v>500</v>
      </c>
      <c r="H33" s="37"/>
      <c r="I33" s="12">
        <f t="shared" si="0"/>
        <v>0</v>
      </c>
    </row>
    <row r="34" spans="1:9" s="13" customFormat="1">
      <c r="A34" s="10" t="s">
        <v>59</v>
      </c>
      <c r="B34" s="10" t="s">
        <v>67</v>
      </c>
      <c r="C34" s="10" t="s">
        <v>68</v>
      </c>
      <c r="D34" s="10"/>
      <c r="E34" s="10"/>
      <c r="F34" s="10" t="s">
        <v>66</v>
      </c>
      <c r="G34" s="11">
        <v>1000</v>
      </c>
      <c r="H34" s="37"/>
      <c r="I34" s="12">
        <f t="shared" si="0"/>
        <v>0</v>
      </c>
    </row>
    <row r="35" spans="1:9" s="13" customFormat="1">
      <c r="A35" s="10" t="s">
        <v>59</v>
      </c>
      <c r="B35" s="10" t="s">
        <v>67</v>
      </c>
      <c r="C35" s="10" t="s">
        <v>69</v>
      </c>
      <c r="D35" s="10"/>
      <c r="E35" s="10"/>
      <c r="F35" s="10" t="s">
        <v>66</v>
      </c>
      <c r="G35" s="11">
        <v>250</v>
      </c>
      <c r="H35" s="37"/>
      <c r="I35" s="12">
        <f t="shared" si="0"/>
        <v>0</v>
      </c>
    </row>
    <row r="36" spans="1:9" s="13" customFormat="1">
      <c r="A36" s="10" t="s">
        <v>59</v>
      </c>
      <c r="B36" s="10" t="s">
        <v>70</v>
      </c>
      <c r="C36" s="10" t="s">
        <v>69</v>
      </c>
      <c r="D36" s="10"/>
      <c r="E36" s="10"/>
      <c r="F36" s="10" t="s">
        <v>66</v>
      </c>
      <c r="G36" s="11">
        <v>150</v>
      </c>
      <c r="H36" s="37"/>
      <c r="I36" s="12">
        <f t="shared" si="0"/>
        <v>0</v>
      </c>
    </row>
    <row r="37" spans="1:9" s="13" customFormat="1">
      <c r="A37" s="10" t="s">
        <v>59</v>
      </c>
      <c r="B37" s="10" t="s">
        <v>71</v>
      </c>
      <c r="C37" s="10" t="s">
        <v>40</v>
      </c>
      <c r="D37" s="10" t="s">
        <v>72</v>
      </c>
      <c r="E37" s="10"/>
      <c r="F37" s="42" t="s">
        <v>98</v>
      </c>
      <c r="G37" s="11">
        <v>800</v>
      </c>
      <c r="H37" s="37"/>
      <c r="I37" s="12">
        <f t="shared" si="0"/>
        <v>0</v>
      </c>
    </row>
    <row r="38" spans="1:9" s="13" customFormat="1">
      <c r="A38" s="10" t="s">
        <v>59</v>
      </c>
      <c r="B38" s="10" t="s">
        <v>71</v>
      </c>
      <c r="C38" s="10" t="s">
        <v>40</v>
      </c>
      <c r="D38" s="10" t="s">
        <v>73</v>
      </c>
      <c r="E38" s="10"/>
      <c r="F38" s="42" t="s">
        <v>98</v>
      </c>
      <c r="G38" s="11">
        <v>200</v>
      </c>
      <c r="H38" s="37"/>
      <c r="I38" s="12">
        <f t="shared" si="0"/>
        <v>0</v>
      </c>
    </row>
    <row r="39" spans="1:9" s="13" customFormat="1">
      <c r="A39" s="10" t="s">
        <v>74</v>
      </c>
      <c r="B39" s="10" t="s">
        <v>52</v>
      </c>
      <c r="C39" s="10" t="s">
        <v>62</v>
      </c>
      <c r="D39" s="10" t="s">
        <v>75</v>
      </c>
      <c r="E39" s="10" t="s">
        <v>55</v>
      </c>
      <c r="F39" s="10" t="s">
        <v>76</v>
      </c>
      <c r="G39" s="11">
        <v>200</v>
      </c>
      <c r="H39" s="37"/>
      <c r="I39" s="12">
        <f t="shared" si="0"/>
        <v>0</v>
      </c>
    </row>
    <row r="40" spans="1:9" s="13" customFormat="1">
      <c r="A40" s="10" t="s">
        <v>74</v>
      </c>
      <c r="B40" s="10" t="s">
        <v>57</v>
      </c>
      <c r="C40" s="10" t="s">
        <v>62</v>
      </c>
      <c r="D40" s="10" t="s">
        <v>75</v>
      </c>
      <c r="E40" s="10" t="s">
        <v>55</v>
      </c>
      <c r="F40" s="10" t="s">
        <v>76</v>
      </c>
      <c r="G40" s="11">
        <v>250</v>
      </c>
      <c r="H40" s="37"/>
      <c r="I40" s="12">
        <f t="shared" si="0"/>
        <v>0</v>
      </c>
    </row>
    <row r="41" spans="1:9" s="13" customFormat="1">
      <c r="A41" s="10" t="s">
        <v>74</v>
      </c>
      <c r="B41" s="10" t="s">
        <v>52</v>
      </c>
      <c r="C41" s="10" t="s">
        <v>62</v>
      </c>
      <c r="D41" s="10" t="s">
        <v>77</v>
      </c>
      <c r="E41" s="10" t="s">
        <v>55</v>
      </c>
      <c r="F41" s="10" t="s">
        <v>76</v>
      </c>
      <c r="G41" s="11">
        <v>200</v>
      </c>
      <c r="H41" s="37"/>
      <c r="I41" s="12">
        <f t="shared" si="0"/>
        <v>0</v>
      </c>
    </row>
    <row r="42" spans="1:9" s="13" customFormat="1">
      <c r="A42" s="10" t="s">
        <v>74</v>
      </c>
      <c r="B42" s="10" t="s">
        <v>57</v>
      </c>
      <c r="C42" s="10" t="s">
        <v>62</v>
      </c>
      <c r="D42" s="10" t="s">
        <v>77</v>
      </c>
      <c r="E42" s="10" t="s">
        <v>55</v>
      </c>
      <c r="F42" s="10" t="s">
        <v>76</v>
      </c>
      <c r="G42" s="11">
        <v>250</v>
      </c>
      <c r="H42" s="37"/>
      <c r="I42" s="12">
        <f t="shared" si="0"/>
        <v>0</v>
      </c>
    </row>
    <row r="43" spans="1:9" s="13" customFormat="1">
      <c r="A43" s="10" t="s">
        <v>74</v>
      </c>
      <c r="B43" s="10" t="s">
        <v>52</v>
      </c>
      <c r="C43" s="10" t="s">
        <v>63</v>
      </c>
      <c r="D43" s="10" t="s">
        <v>75</v>
      </c>
      <c r="E43" s="10" t="s">
        <v>55</v>
      </c>
      <c r="F43" s="10" t="s">
        <v>76</v>
      </c>
      <c r="G43" s="11">
        <v>200</v>
      </c>
      <c r="H43" s="37"/>
      <c r="I43" s="12">
        <f t="shared" si="0"/>
        <v>0</v>
      </c>
    </row>
    <row r="44" spans="1:9" s="13" customFormat="1">
      <c r="A44" s="10" t="s">
        <v>74</v>
      </c>
      <c r="B44" s="10" t="s">
        <v>57</v>
      </c>
      <c r="C44" s="10" t="s">
        <v>63</v>
      </c>
      <c r="D44" s="10" t="s">
        <v>75</v>
      </c>
      <c r="E44" s="10" t="s">
        <v>55</v>
      </c>
      <c r="F44" s="10" t="s">
        <v>76</v>
      </c>
      <c r="G44" s="11">
        <v>250</v>
      </c>
      <c r="H44" s="37"/>
      <c r="I44" s="12">
        <f t="shared" si="0"/>
        <v>0</v>
      </c>
    </row>
    <row r="45" spans="1:9" s="13" customFormat="1">
      <c r="A45" s="10" t="s">
        <v>74</v>
      </c>
      <c r="B45" s="10" t="s">
        <v>52</v>
      </c>
      <c r="C45" s="10" t="s">
        <v>63</v>
      </c>
      <c r="D45" s="10" t="s">
        <v>77</v>
      </c>
      <c r="E45" s="10" t="s">
        <v>55</v>
      </c>
      <c r="F45" s="10" t="s">
        <v>76</v>
      </c>
      <c r="G45" s="11">
        <v>200</v>
      </c>
      <c r="H45" s="37"/>
      <c r="I45" s="12">
        <f t="shared" si="0"/>
        <v>0</v>
      </c>
    </row>
    <row r="46" spans="1:9" s="13" customFormat="1">
      <c r="A46" s="10" t="s">
        <v>74</v>
      </c>
      <c r="B46" s="10" t="s">
        <v>57</v>
      </c>
      <c r="C46" s="10" t="s">
        <v>63</v>
      </c>
      <c r="D46" s="10" t="s">
        <v>77</v>
      </c>
      <c r="E46" s="10" t="s">
        <v>55</v>
      </c>
      <c r="F46" s="10" t="s">
        <v>76</v>
      </c>
      <c r="G46" s="11">
        <v>250</v>
      </c>
      <c r="H46" s="37"/>
      <c r="I46" s="12">
        <f t="shared" si="0"/>
        <v>0</v>
      </c>
    </row>
    <row r="47" spans="1:9" s="13" customFormat="1">
      <c r="A47" s="10" t="s">
        <v>74</v>
      </c>
      <c r="B47" s="10" t="s">
        <v>52</v>
      </c>
      <c r="C47" s="10" t="s">
        <v>64</v>
      </c>
      <c r="D47" s="10" t="s">
        <v>75</v>
      </c>
      <c r="E47" s="10" t="s">
        <v>55</v>
      </c>
      <c r="F47" s="10" t="s">
        <v>76</v>
      </c>
      <c r="G47" s="11">
        <v>200</v>
      </c>
      <c r="H47" s="37"/>
      <c r="I47" s="12">
        <f t="shared" si="0"/>
        <v>0</v>
      </c>
    </row>
    <row r="48" spans="1:9" s="13" customFormat="1">
      <c r="A48" s="10" t="s">
        <v>74</v>
      </c>
      <c r="B48" s="10" t="s">
        <v>57</v>
      </c>
      <c r="C48" s="10" t="s">
        <v>64</v>
      </c>
      <c r="D48" s="10" t="s">
        <v>75</v>
      </c>
      <c r="E48" s="10" t="s">
        <v>55</v>
      </c>
      <c r="F48" s="10" t="s">
        <v>76</v>
      </c>
      <c r="G48" s="11">
        <v>250</v>
      </c>
      <c r="H48" s="37"/>
      <c r="I48" s="12">
        <f t="shared" si="0"/>
        <v>0</v>
      </c>
    </row>
    <row r="49" spans="1:9" s="13" customFormat="1">
      <c r="A49" s="10" t="s">
        <v>74</v>
      </c>
      <c r="B49" s="10" t="s">
        <v>52</v>
      </c>
      <c r="C49" s="10" t="s">
        <v>64</v>
      </c>
      <c r="D49" s="10" t="s">
        <v>77</v>
      </c>
      <c r="E49" s="10" t="s">
        <v>55</v>
      </c>
      <c r="F49" s="10" t="s">
        <v>76</v>
      </c>
      <c r="G49" s="11">
        <v>200</v>
      </c>
      <c r="H49" s="37"/>
      <c r="I49" s="12">
        <f t="shared" si="0"/>
        <v>0</v>
      </c>
    </row>
    <row r="50" spans="1:9" s="13" customFormat="1">
      <c r="A50" s="10" t="s">
        <v>74</v>
      </c>
      <c r="B50" s="10" t="s">
        <v>57</v>
      </c>
      <c r="C50" s="10" t="s">
        <v>64</v>
      </c>
      <c r="D50" s="10" t="s">
        <v>77</v>
      </c>
      <c r="E50" s="10" t="s">
        <v>55</v>
      </c>
      <c r="F50" s="10" t="s">
        <v>76</v>
      </c>
      <c r="G50" s="11">
        <v>250</v>
      </c>
      <c r="H50" s="37"/>
      <c r="I50" s="12">
        <f t="shared" si="0"/>
        <v>0</v>
      </c>
    </row>
    <row r="51" spans="1:9" s="13" customFormat="1" ht="114" customHeight="1">
      <c r="A51" s="44" t="s">
        <v>88</v>
      </c>
      <c r="B51" s="44" t="s">
        <v>89</v>
      </c>
      <c r="C51" s="44" t="s">
        <v>40</v>
      </c>
      <c r="D51" s="44" t="s">
        <v>90</v>
      </c>
      <c r="E51" s="44" t="s">
        <v>91</v>
      </c>
      <c r="F51" s="44" t="s">
        <v>92</v>
      </c>
      <c r="G51" s="45">
        <v>10</v>
      </c>
      <c r="H51" s="38"/>
      <c r="I51" s="25">
        <f t="shared" si="0"/>
        <v>0</v>
      </c>
    </row>
    <row r="52" spans="1:9" s="13" customFormat="1" ht="48" customHeight="1">
      <c r="A52" s="44" t="s">
        <v>88</v>
      </c>
      <c r="B52" s="44" t="s">
        <v>93</v>
      </c>
      <c r="C52" s="44" t="s">
        <v>40</v>
      </c>
      <c r="D52" s="44" t="s">
        <v>94</v>
      </c>
      <c r="E52" s="44" t="s">
        <v>95</v>
      </c>
      <c r="F52" s="44" t="s">
        <v>92</v>
      </c>
      <c r="G52" s="45">
        <v>10</v>
      </c>
      <c r="H52" s="38"/>
      <c r="I52" s="25">
        <f t="shared" si="0"/>
        <v>0</v>
      </c>
    </row>
    <row r="53" spans="1:9" s="13" customFormat="1" ht="14.25" customHeight="1">
      <c r="A53" s="44" t="s">
        <v>88</v>
      </c>
      <c r="B53" s="44" t="s">
        <v>96</v>
      </c>
      <c r="C53" s="44" t="s">
        <v>40</v>
      </c>
      <c r="D53" s="44" t="s">
        <v>97</v>
      </c>
      <c r="E53" s="44"/>
      <c r="F53" s="44" t="s">
        <v>98</v>
      </c>
      <c r="G53" s="45">
        <v>10</v>
      </c>
      <c r="H53" s="38"/>
      <c r="I53" s="25">
        <f t="shared" si="0"/>
        <v>0</v>
      </c>
    </row>
    <row r="54" spans="1:9" s="13" customFormat="1" ht="36" customHeight="1">
      <c r="A54" s="44" t="s">
        <v>113</v>
      </c>
      <c r="B54" s="44"/>
      <c r="C54" s="44"/>
      <c r="D54" s="44"/>
      <c r="E54" s="44"/>
      <c r="F54" s="44" t="s">
        <v>99</v>
      </c>
      <c r="G54" s="45" t="s">
        <v>110</v>
      </c>
      <c r="H54" s="43"/>
      <c r="I54" s="25"/>
    </row>
    <row r="55" spans="1:9" s="13" customFormat="1" ht="29.25" customHeight="1">
      <c r="A55" s="44" t="s">
        <v>111</v>
      </c>
      <c r="B55" s="44"/>
      <c r="C55" s="44"/>
      <c r="D55" s="44"/>
      <c r="E55" s="44"/>
      <c r="F55" s="44" t="s">
        <v>99</v>
      </c>
      <c r="G55" s="45">
        <v>200</v>
      </c>
      <c r="H55" s="38"/>
      <c r="I55" s="25">
        <f>G55*H55</f>
        <v>0</v>
      </c>
    </row>
    <row r="56" spans="1:9" s="13" customFormat="1" ht="45.75" customHeight="1">
      <c r="A56" s="44" t="s">
        <v>100</v>
      </c>
      <c r="B56" s="46"/>
      <c r="C56" s="46"/>
      <c r="D56" s="44"/>
      <c r="E56" s="44"/>
      <c r="F56" s="44" t="s">
        <v>101</v>
      </c>
      <c r="G56" s="44">
        <v>40</v>
      </c>
      <c r="H56" s="38"/>
      <c r="I56" s="25">
        <f t="shared" si="0"/>
        <v>0</v>
      </c>
    </row>
    <row r="58" spans="1:9" ht="15">
      <c r="H58" s="4" t="s">
        <v>78</v>
      </c>
      <c r="I58" s="4">
        <f>SUM(I4:I56)</f>
        <v>0</v>
      </c>
    </row>
    <row r="60" spans="1:9" ht="21" customHeight="1">
      <c r="A60" s="28" t="s">
        <v>79</v>
      </c>
      <c r="B60" s="29"/>
      <c r="C60" s="29"/>
      <c r="D60" s="29"/>
      <c r="E60" s="29"/>
      <c r="F60" s="29"/>
      <c r="G60" s="29"/>
      <c r="H60" s="29"/>
      <c r="I60" s="29"/>
    </row>
  </sheetData>
  <sheetProtection algorithmName="SHA-512" hashValue="vF2FvYNovJBxfkN6t6Yh+P1IelD8oI0YDhp0Q5LmrbL0dvWE8D+vkl/OZ1vgjFZklHu+yuSPXrbngEg+SZeX9A==" saltValue="DZDYMuVleRgLaijlpfTYCQ==" spinCount="100000" sheet="1" objects="1" scenarios="1"/>
  <mergeCells count="2">
    <mergeCell ref="A1:I1"/>
    <mergeCell ref="A60:I60"/>
  </mergeCells>
  <pageMargins left="0.7" right="0.7" top="0.75" bottom="0.75" header="0.3" footer="0.3"/>
  <pageSetup paperSize="9"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10"/>
  <sheetViews>
    <sheetView workbookViewId="0">
      <selection activeCell="D22" sqref="D22"/>
    </sheetView>
  </sheetViews>
  <sheetFormatPr defaultColWidth="9" defaultRowHeight="14.25"/>
  <cols>
    <col min="1" max="1" width="37.875" style="13" customWidth="1"/>
    <col min="2" max="2" width="22.875" style="13" customWidth="1"/>
    <col min="3" max="3" width="15.125" style="13" customWidth="1"/>
    <col min="4" max="4" width="55" style="13" customWidth="1"/>
    <col min="5" max="16384" width="9" style="13"/>
  </cols>
  <sheetData>
    <row r="1" spans="1:4" ht="18">
      <c r="A1" s="30" t="s">
        <v>80</v>
      </c>
      <c r="B1" s="31"/>
      <c r="C1" s="31"/>
      <c r="D1" s="31"/>
    </row>
    <row r="3" spans="1:4" ht="15">
      <c r="A3" s="17" t="s">
        <v>30</v>
      </c>
      <c r="B3" s="17" t="s">
        <v>34</v>
      </c>
      <c r="C3" s="17" t="s">
        <v>36</v>
      </c>
      <c r="D3" s="17" t="s">
        <v>81</v>
      </c>
    </row>
    <row r="4" spans="1:4" ht="14.25" customHeight="1">
      <c r="A4" s="39" t="s">
        <v>102</v>
      </c>
      <c r="B4" s="39" t="s">
        <v>103</v>
      </c>
      <c r="C4" s="40"/>
      <c r="D4" s="39" t="s">
        <v>104</v>
      </c>
    </row>
    <row r="5" spans="1:4" ht="14.25" customHeight="1">
      <c r="A5" s="39" t="s">
        <v>105</v>
      </c>
      <c r="B5" s="39" t="s">
        <v>103</v>
      </c>
      <c r="C5" s="40"/>
      <c r="D5" s="39" t="s">
        <v>104</v>
      </c>
    </row>
    <row r="6" spans="1:4" ht="14.25" customHeight="1">
      <c r="A6" s="39" t="s">
        <v>106</v>
      </c>
      <c r="B6" s="39" t="s">
        <v>103</v>
      </c>
      <c r="C6" s="40"/>
      <c r="D6" s="39" t="s">
        <v>104</v>
      </c>
    </row>
    <row r="7" spans="1:4" ht="14.25" customHeight="1">
      <c r="A7" s="39" t="s">
        <v>107</v>
      </c>
      <c r="B7" s="39" t="s">
        <v>108</v>
      </c>
      <c r="C7" s="40"/>
      <c r="D7" s="39" t="s">
        <v>104</v>
      </c>
    </row>
    <row r="8" spans="1:4" ht="14.25" customHeight="1">
      <c r="A8" s="24" t="s">
        <v>109</v>
      </c>
      <c r="B8" s="39" t="s">
        <v>108</v>
      </c>
      <c r="C8" s="41"/>
      <c r="D8" s="24" t="s">
        <v>104</v>
      </c>
    </row>
    <row r="9" spans="1:4">
      <c r="B9" s="18"/>
    </row>
    <row r="10" spans="1:4">
      <c r="A10" s="32" t="s">
        <v>82</v>
      </c>
      <c r="B10" s="33"/>
      <c r="C10" s="33"/>
      <c r="D10" s="33"/>
    </row>
  </sheetData>
  <sheetProtection algorithmName="SHA-512" hashValue="rbw24R9o7dK9Fa54JDweNG9QK3w3fxytXg3/mgl875oefPBUR0BcNG+mlZ7O4io4SnlWKIU3zyzDoPaaR8mQWA==" saltValue="5g2C6F4fti8vsp2mWvi0jA==" spinCount="100000" sheet="1" objects="1" scenarios="1"/>
  <mergeCells count="2">
    <mergeCell ref="A1:D1"/>
    <mergeCell ref="A10:D10"/>
  </mergeCells>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6"/>
  <sheetViews>
    <sheetView workbookViewId="0">
      <selection activeCell="H22" sqref="H22"/>
    </sheetView>
  </sheetViews>
  <sheetFormatPr defaultRowHeight="14.25"/>
  <cols>
    <col min="1" max="1" width="42" customWidth="1"/>
    <col min="2" max="2" width="11.25" customWidth="1"/>
  </cols>
  <sheetData>
    <row r="1" spans="1:4" ht="18">
      <c r="A1" s="34" t="s">
        <v>83</v>
      </c>
      <c r="B1" s="29"/>
      <c r="C1" s="29"/>
      <c r="D1" s="29"/>
    </row>
    <row r="3" spans="1:4" ht="15">
      <c r="A3" s="2" t="s">
        <v>84</v>
      </c>
      <c r="B3" s="2" t="s">
        <v>85</v>
      </c>
    </row>
    <row r="4" spans="1:4">
      <c r="A4" t="s">
        <v>78</v>
      </c>
      <c r="B4" s="3">
        <f>Prijzenblad!I58</f>
        <v>0</v>
      </c>
    </row>
    <row r="5" spans="1:4" ht="15">
      <c r="A5" t="s">
        <v>86</v>
      </c>
      <c r="B5" s="1">
        <f>COUNTBLANK(Prijzenblad!H4:H22)+COUNTBLANK(Prijzenblad!H26:H53)+COUNTBLANK(Prijzenblad!H55:H56)</f>
        <v>49</v>
      </c>
    </row>
    <row r="6" spans="1:4" ht="15">
      <c r="A6" t="s">
        <v>87</v>
      </c>
      <c r="B6" s="1" t="str">
        <f>IF(B5=0,"Compleet","Niet compleet")</f>
        <v>Niet compleet</v>
      </c>
    </row>
  </sheetData>
  <sheetProtection algorithmName="SHA-512" hashValue="JQq9qOGtqQ2+VrnWgvi7EzZVsdeWFEvLSwIVgB6uizwczXg8Wg9gvexletnQ6hzH8XkoFBdOqkrBvIDgzwO3Rw==" saltValue="P1U27ScODW9JHZAy2KpH+w==" spinCount="100000" sheet="1" objects="1" scenarios="1"/>
  <mergeCells count="1">
    <mergeCell ref="A1:D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66307EEC1E4BD4E8165584DB7C8AA71" ma:contentTypeVersion="3" ma:contentTypeDescription="Een nieuw document maken." ma:contentTypeScope="" ma:versionID="b5b3e5203d4e15aca059d0e775304bb3">
  <xsd:schema xmlns:xsd="http://www.w3.org/2001/XMLSchema" xmlns:xs="http://www.w3.org/2001/XMLSchema" xmlns:p="http://schemas.microsoft.com/office/2006/metadata/properties" xmlns:ns2="b00973ac-67a5-4085-998b-618157e9ec66" targetNamespace="http://schemas.microsoft.com/office/2006/metadata/properties" ma:root="true" ma:fieldsID="64b8960d26126c6dae64410cd89141cf" ns2:_="">
    <xsd:import namespace="b00973ac-67a5-4085-998b-618157e9ec66"/>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00973ac-67a5-4085-998b-618157e9ec6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32BDA478-3E0D-4C29-AC46-28FE9CED318B}"/>
</file>

<file path=customXml/itemProps2.xml><?xml version="1.0" encoding="utf-8"?>
<ds:datastoreItem xmlns:ds="http://schemas.openxmlformats.org/officeDocument/2006/customXml" ds:itemID="{FC8C6AC4-EFE7-43E5-8137-85BBF078CF52}"/>
</file>

<file path=customXml/itemProps3.xml><?xml version="1.0" encoding="utf-8"?>
<ds:datastoreItem xmlns:ds="http://schemas.openxmlformats.org/officeDocument/2006/customXml" ds:itemID="{AA916BBB-EB5E-48C7-98B3-0689EF8CA75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4</vt:i4>
      </vt:variant>
    </vt:vector>
  </HeadingPairs>
  <TitlesOfParts>
    <vt:vector size="4" baseType="lpstr">
      <vt:lpstr>Toelichting</vt:lpstr>
      <vt:lpstr>Prijzenblad</vt:lpstr>
      <vt:lpstr>Optionele prijzen</vt:lpstr>
      <vt:lpstr>Controle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Lucille Noten</cp:lastModifiedBy>
  <dcterms:created xsi:type="dcterms:W3CDTF">2026-09-10T13:33:20Z</dcterms:created>
  <dcterms:modified xsi:type="dcterms:W3CDTF">2026-09-10T13:56:14Z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0x010100866307EEC1E4BD4E8165584DB7C8AA71</vt:lpwstr>
  </property>
</Properties>
</file>