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talnet.sharepoint.com/sites/2026EA02Reprodiensten/Gedeelde documenten/02 Aanbestedingsfase/02 Bijlagen/Publicatie TenderNed/"/>
    </mc:Choice>
  </mc:AlternateContent>
  <xr:revisionPtr revIDLastSave="0" documentId="8_{9FCCF002-A56A-4DAB-8C30-BB2D2618C012}" xr6:coauthVersionLast="47" xr6:coauthVersionMax="47" xr10:uidLastSave="{00000000-0000-0000-0000-000000000000}"/>
  <bookViews>
    <workbookView xWindow="-110" yWindow="-110" windowWidth="19420" windowHeight="11500" xr2:uid="{00000000-000D-0000-FFFF-FFFF00000000}"/>
  </bookViews>
  <sheets>
    <sheet name="Toelichting" sheetId="1" r:id="rId1"/>
    <sheet name="Prijzenblad" sheetId="2" r:id="rId2"/>
    <sheet name="Optionele prijzen" sheetId="4" r:id="rId3"/>
    <sheet name="Controle" sheetId="5"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2" l="1"/>
  <c r="I55" i="2"/>
  <c r="I54" i="2"/>
  <c r="I53" i="2"/>
  <c r="I52" i="2"/>
  <c r="I51" i="2" l="1"/>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B5" i="5" l="1"/>
  <c r="B6" i="5" s="1"/>
  <c r="I4" i="2"/>
  <c r="I58" i="2" s="1"/>
  <c r="B4" i="5" l="1"/>
</calcChain>
</file>

<file path=xl/sharedStrings.xml><?xml version="1.0" encoding="utf-8"?>
<sst xmlns="http://schemas.openxmlformats.org/spreadsheetml/2006/main" count="328" uniqueCount="107">
  <si>
    <t>Prijzenblad Reprodiensten</t>
  </si>
  <si>
    <t>Doel</t>
  </si>
  <si>
    <t xml:space="preserve">Dit prijzenblad wordt gebruikt voor de prijsbeoordeling van de aanbesteding Reprodiensten.De door Inschrijvers aan te bieden prijzen worden uitsluitend beoordeeld indien de Inschrijver geen oneigenlijk gebruik heeft gemaakt van de gunningssystematiek. </t>
  </si>
  <si>
    <t>Invullen</t>
  </si>
  <si>
    <t>Vul uitsluitend de geel gemarkeerde cellen in van de tabbladen Prijzenblad, Verzendkosten en Optionele prijzen. Alle prijzen zijn exclusief btw.</t>
  </si>
  <si>
    <t>Fictieve inschrijfsom</t>
  </si>
  <si>
    <t>De fictieve inschrijfsom wordt automatisch berekend op basis van de indicatieve aantallen per jaar en de door inschrijver ingevulde prijzen.</t>
  </si>
  <si>
    <t>Geen afnamegarantie</t>
  </si>
  <si>
    <t>De indicatieve aantallen zijn uitsluitend bedoeld voor de prijsbeoordeling. Hieraan kunnen geen rechten worden ontleend.</t>
  </si>
  <si>
    <t>Aanbiedingsprijs</t>
  </si>
  <si>
    <t>De aanbiedingsprijs omvat alle kosten die voortvloeien uit de verplichtingen van de inschrijver uit hoofde van de overeenkomst. Dit betekent dat de aangeboden prijzen een volledige vergoeding zijn voor onder meer (maar niet beperkt tot):
-   Implementatie-, configuratie-, licentie-, beheer- en onderhoudskosten van het web-to-print
    bestelportaal zijn inbegrepen in de productprijzen. 
-   Loonkosten, sociale lasten en verzekeringspremies; 
-   Milieubelastingen en andere door de overheid opgelegde heffingen, belastingen (behoudens btw)
    en/of rechten;
-   Rapportages en periodiek overleg;
-   Winstmarge en risico;
-   Administratiekosten en overige kosten die samenhangen met de nakoming van de verplichtingen 
    uit de overeenkomst.</t>
  </si>
  <si>
    <t>Verzendkosten</t>
  </si>
  <si>
    <t>Optionele prijzen</t>
  </si>
  <si>
    <t>Gekleurd papier wordt optioneel uitgevraagd en telt niet mee in de fictieve inschrijfsom.</t>
  </si>
  <si>
    <t>Ondertekening</t>
  </si>
  <si>
    <t>Onderteken het prijzenblad onderaan de toelichting</t>
  </si>
  <si>
    <t>Belangrijke spelregels</t>
  </si>
  <si>
    <t>1</t>
  </si>
  <si>
    <t>Wijzig de structuur, formules of tabbladnamen van dit prijzenblad niet.</t>
  </si>
  <si>
    <t>2</t>
  </si>
  <si>
    <t>Negatieve prijzen, nulprijzen en voorwaardelijke prijzen zijn niet toegestaan, tenzij uitdrukkelijk anders aangegeven. De opgegeven prijzen dienen marktconform en reëel te zijn, dat wil zeggen dat deze vergelijkbaar moeten zijn met de prijzen van andere Inschrijvers en gebaseerd moeten zijn op de feitelijke toestand of mogelijkheden.</t>
  </si>
  <si>
    <t>3</t>
  </si>
  <si>
    <t>Alle kosten die nodig zijn voor uitvoering van de opdracht moeten in de tarieven zijn inbegrepen.</t>
  </si>
  <si>
    <t>4</t>
  </si>
  <si>
    <t>Prijsopgaven worden beoordeeld exclusief btw.</t>
  </si>
  <si>
    <t xml:space="preserve">Naam bedrijf
</t>
  </si>
  <si>
    <t xml:space="preserve">Naam ondertekenaar
</t>
  </si>
  <si>
    <t xml:space="preserve">Ondertekening
</t>
  </si>
  <si>
    <t>Prijsopgave producten - meegewogen in fictieve inschrijfsom</t>
  </si>
  <si>
    <t>Categorie</t>
  </si>
  <si>
    <t>Product</t>
  </si>
  <si>
    <t>Formaat</t>
  </si>
  <si>
    <t>Papier/soort</t>
  </si>
  <si>
    <t>Eenheid</t>
  </si>
  <si>
    <t>Indicatief aantal per jaar</t>
  </si>
  <si>
    <t>Prijs excl. btw</t>
  </si>
  <si>
    <t>Fictieve waarde</t>
  </si>
  <si>
    <t>Boekjes / binden</t>
  </si>
  <si>
    <t>Linnen bindrug</t>
  </si>
  <si>
    <t>A4</t>
  </si>
  <si>
    <t>Kunststof bindrug</t>
  </si>
  <si>
    <t>Metalen bindrug (Wire-O)</t>
  </si>
  <si>
    <t>A5</t>
  </si>
  <si>
    <t xml:space="preserve">Gevouwen boekje (rughechting 2 nietjes) </t>
  </si>
  <si>
    <t>A3-A4</t>
  </si>
  <si>
    <t>A4-A5</t>
  </si>
  <si>
    <t>Snelhechter</t>
  </si>
  <si>
    <t>Losbladig</t>
  </si>
  <si>
    <t>Afdruk in Zwart/Wit</t>
  </si>
  <si>
    <t>A3</t>
  </si>
  <si>
    <t>Wit 80 gram</t>
  </si>
  <si>
    <t>Enkelzijdig</t>
  </si>
  <si>
    <t>Afdruk in Kleur</t>
  </si>
  <si>
    <t>Dubbelzijdig</t>
  </si>
  <si>
    <t>Gekleurd papier 80 gram</t>
  </si>
  <si>
    <t>Afwerking</t>
  </si>
  <si>
    <t>Lamineren</t>
  </si>
  <si>
    <t>Lamineren grootformaat</t>
  </si>
  <si>
    <t>A0</t>
  </si>
  <si>
    <t>A1</t>
  </si>
  <si>
    <t>A2</t>
  </si>
  <si>
    <t>Nieten</t>
  </si>
  <si>
    <t>Boren/perforeren (links)</t>
  </si>
  <si>
    <t>2 gaats</t>
  </si>
  <si>
    <t>4 gaats</t>
  </si>
  <si>
    <t>Boren/perforeren (boven)</t>
  </si>
  <si>
    <t>Invoegen tabblad</t>
  </si>
  <si>
    <t>Gekleurd papier 120 gram</t>
  </si>
  <si>
    <t>Grootformaat</t>
  </si>
  <si>
    <t>Wit 90 gram</t>
  </si>
  <si>
    <t>Photogloss 190 gram</t>
  </si>
  <si>
    <t>Readers</t>
  </si>
  <si>
    <t>Totaal fictieve inschrijfsom</t>
  </si>
  <si>
    <t>Toelichting: de indicatieve aantallen zijn uitsluitend bedoeld voor de prijsbeoordeling. Implementatie-, configuratie-, licentie-, beheer- en onderhoudskosten van het web-to-print bestelportaal zijn inbegrepen in de productprijzen.</t>
  </si>
  <si>
    <t>Toelichting</t>
  </si>
  <si>
    <t>per levering</t>
  </si>
  <si>
    <t>Spoedlevering</t>
  </si>
  <si>
    <t>Optionele prijzen - niet meegewogen in fictieve inschrijfsom</t>
  </si>
  <si>
    <t>Optioneel. Afname uitsluitend indien opdrachtgever hiervoor kiest.</t>
  </si>
  <si>
    <t>Deze optionele prijzen worden niet meegenomen in de fictieve inschrijfsom. Aan de optionele uitvraag kan geen afnameverplichting worden ontleend.</t>
  </si>
  <si>
    <t>Controle en samenvatting</t>
  </si>
  <si>
    <t>Onderdeel</t>
  </si>
  <si>
    <t>Waarde</t>
  </si>
  <si>
    <t>Aantal verplichte productprijzen niet ingevuld</t>
  </si>
  <si>
    <t>Status</t>
  </si>
  <si>
    <t>per vel</t>
  </si>
  <si>
    <t>per ingebonden document</t>
  </si>
  <si>
    <t>Toevoeging</t>
  </si>
  <si>
    <t>&gt;25 vellen</t>
  </si>
  <si>
    <t>per document</t>
  </si>
  <si>
    <t>per set</t>
  </si>
  <si>
    <t>per set tabbladen</t>
  </si>
  <si>
    <t>per afdruk</t>
  </si>
  <si>
    <t>Complete reader</t>
  </si>
  <si>
    <t>Extra tabblad</t>
  </si>
  <si>
    <t>Transparant voorblad</t>
  </si>
  <si>
    <t>Kartonnen achterblad</t>
  </si>
  <si>
    <t>per reader</t>
  </si>
  <si>
    <t>per stuk</t>
  </si>
  <si>
    <t>Reguliere levering</t>
  </si>
  <si>
    <t>De verzendkosten worden meegenomen in de berekening van de fictieve inschrijfsom. Indien een opdracht in meerdere deelleveringen wordt geleverd, mogen de verzendkosten slechts eenmaal per opdracht in rekening worden gebracht, tenzij opdrachtgever uitdrukkelijk heeft verzocht om een deellevering.</t>
  </si>
  <si>
    <t>Gekleurd papier A4 80 g/m²</t>
  </si>
  <si>
    <t>Gekleurd papier A3 80 g/m²</t>
  </si>
  <si>
    <t>per pak (500 vel)</t>
  </si>
  <si>
    <t>(Bulk)scannen A4</t>
  </si>
  <si>
    <t>(Bulk)scannen A3</t>
  </si>
  <si>
    <t>per 100 enkelzijdige scans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</si>
</sst>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0"/>
    <numFmt numFmtId="165" formatCode="&quot;€&quot;\ #,##0.0000"/>
    <numFmt numFmtId="166" formatCode="&quot;€&quot;\ #,##0.00"/>
  </numFmts>
  <fonts count="9">
    <font>
      <sz val="11"/>
      <name val="Carlito"/>
    </font>
    <font>
      <b/>
      <sz val="16"/>
      <color rgb="FFFFFFFF"/>
      <name val="Carlito"/>
    </font>
    <font>
      <b/>
      <sz val="11"/>
      <name val="Carlito"/>
    </font>
    <font>
      <b/>
      <sz val="14"/>
      <color rgb="FFFFFFFF"/>
      <name val="Carlito"/>
    </font>
    <font>
      <b/>
      <sz val="11"/>
      <color rgb="FFFFFFFF"/>
      <name val="Carlito"/>
    </font>
    <font>
      <sz val="11"/>
      <name val="Carlito"/>
    </font>
    <font>
      <sz val="11"/>
      <color theme="1"/>
      <name val="Carlito"/>
    </font>
    <font>
      <b/>
      <sz val="11"/>
      <color theme="0"/>
      <name val="Carlito"/>
    </font>
    <font>
      <sz val="11"/>
      <color theme="0"/>
      <name val="Carlito"/>
    </font>
  </fonts>
  <fills count="8">
    <fill>
      <patternFill patternType="none"/>
    </fill>
    <fill>
      <patternFill patternType="gray125"/>
    </fill>
    <fill>
      <patternFill patternType="solid">
        <fgColor rgb="FF1F4E78"/>
      </patternFill>
    </fill>
    <fill>
      <patternFill patternType="solid">
        <fgColor rgb="FFF2F2F2"/>
      </patternFill>
    </fill>
    <fill>
      <patternFill patternType="solid">
        <fgColor rgb="FFFFF2CC"/>
      </patternFill>
    </fill>
    <fill>
      <patternFill patternType="solid">
        <fgColor rgb="FFE2F0D9"/>
      </patternFill>
    </fill>
    <fill>
      <patternFill patternType="solid">
        <fgColor rgb="FFC00000"/>
        <bgColor indexed="64"/>
      </patternFill>
    </fill>
    <fill>
      <patternFill patternType="solid">
        <fgColor theme="4" tint="0.79998168889431442"/>
        <bgColor theme="4" tint="0.79998168889431442"/>
      </patternFill>
    </fill>
  </fills>
  <borders count="3">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36">
    <xf numFmtId="0" fontId="0" fillId="0" borderId="0" xfId="0"/>
    <xf numFmtId="0" fontId="2" fillId="3" borderId="0" xfId="1" applyFont="1" applyFill="1"/>
    <xf numFmtId="0" fontId="4" fillId="2" borderId="0" xfId="1" applyFont="1" applyFill="1" applyAlignment="1">
      <alignment horizontal="center" vertical="center" wrapText="1"/>
    </xf>
    <xf numFmtId="164" fontId="0" fillId="0" borderId="0" xfId="1" applyNumberFormat="1" applyFont="1"/>
    <xf numFmtId="164" fontId="2" fillId="5" borderId="0" xfId="1" applyNumberFormat="1" applyFont="1" applyFill="1"/>
    <xf numFmtId="0" fontId="4" fillId="6" borderId="0" xfId="1" applyFont="1" applyFill="1" applyAlignment="1">
      <alignment horizontal="center" vertical="center" wrapText="1"/>
    </xf>
    <xf numFmtId="0" fontId="0" fillId="0" borderId="2" xfId="1" applyFont="1" applyBorder="1" applyAlignment="1">
      <alignment wrapText="1"/>
    </xf>
    <xf numFmtId="0" fontId="0" fillId="0" borderId="2" xfId="0" applyBorder="1" applyAlignment="1">
      <alignment wrapText="1"/>
    </xf>
    <xf numFmtId="0" fontId="2" fillId="3" borderId="2" xfId="1" applyFont="1" applyFill="1" applyBorder="1" applyAlignment="1">
      <alignment vertical="center"/>
    </xf>
    <xf numFmtId="0" fontId="2" fillId="0" borderId="2" xfId="1" applyFont="1" applyBorder="1" applyAlignment="1">
      <alignment horizontal="center"/>
    </xf>
    <xf numFmtId="0" fontId="0" fillId="0" borderId="0" xfId="1" applyFont="1" applyAlignment="1">
      <alignment vertical="top" wrapText="1"/>
    </xf>
    <xf numFmtId="3" fontId="0" fillId="0" borderId="0" xfId="1" applyNumberFormat="1" applyFont="1" applyAlignment="1">
      <alignment vertical="top" wrapText="1"/>
    </xf>
    <xf numFmtId="164" fontId="0" fillId="0" borderId="0" xfId="1" applyNumberFormat="1" applyFont="1" applyAlignment="1">
      <alignment vertical="top" wrapText="1"/>
    </xf>
    <xf numFmtId="0" fontId="0" fillId="0" borderId="0" xfId="0" applyAlignment="1">
      <alignment vertical="top"/>
    </xf>
    <xf numFmtId="0" fontId="6" fillId="7" borderId="1" xfId="1" applyFont="1" applyFill="1" applyBorder="1" applyAlignment="1">
      <alignment vertical="top" wrapText="1"/>
    </xf>
    <xf numFmtId="0" fontId="6" fillId="0" borderId="1" xfId="1" applyFont="1" applyBorder="1" applyAlignment="1">
      <alignment vertical="top" wrapText="1"/>
    </xf>
    <xf numFmtId="0" fontId="6" fillId="0" borderId="0" xfId="1" applyFont="1" applyAlignment="1">
      <alignment vertical="top" wrapText="1"/>
    </xf>
    <xf numFmtId="0" fontId="4" fillId="6" borderId="0" xfId="1" applyFont="1" applyFill="1" applyAlignment="1">
      <alignment horizontal="center" vertical="top" wrapText="1"/>
    </xf>
    <xf numFmtId="0" fontId="0" fillId="0" borderId="0" xfId="0" applyAlignment="1">
      <alignment vertical="top" wrapText="1"/>
    </xf>
    <xf numFmtId="0" fontId="0" fillId="6" borderId="0" xfId="0" applyFill="1"/>
    <xf numFmtId="0" fontId="1" fillId="6" borderId="0" xfId="1" applyFont="1" applyFill="1" applyAlignment="1">
      <alignment horizontal="left"/>
    </xf>
    <xf numFmtId="0" fontId="7" fillId="6" borderId="0" xfId="1" applyFont="1" applyFill="1" applyAlignment="1">
      <alignment horizontal="left" vertical="center"/>
    </xf>
    <xf numFmtId="0" fontId="8" fillId="6" borderId="0" xfId="0" applyFont="1" applyFill="1"/>
    <xf numFmtId="164" fontId="6" fillId="4" borderId="1" xfId="1" applyNumberFormat="1" applyFont="1" applyFill="1" applyBorder="1" applyAlignment="1" applyProtection="1">
      <alignment wrapText="1"/>
      <protection locked="0"/>
    </xf>
    <xf numFmtId="165" fontId="0" fillId="4" borderId="0" xfId="1" applyNumberFormat="1" applyFont="1" applyFill="1" applyAlignment="1" applyProtection="1">
      <alignment vertical="top" wrapText="1"/>
      <protection locked="0"/>
    </xf>
    <xf numFmtId="166" fontId="0" fillId="4" borderId="0" xfId="1" applyNumberFormat="1" applyFont="1" applyFill="1" applyAlignment="1" applyProtection="1">
      <alignment vertical="top"/>
      <protection locked="0"/>
    </xf>
    <xf numFmtId="0" fontId="8" fillId="0" borderId="0" xfId="0" applyFont="1"/>
    <xf numFmtId="0" fontId="3" fillId="6" borderId="0" xfId="1" applyFont="1" applyFill="1" applyAlignment="1">
      <alignment horizontal="left"/>
    </xf>
    <xf numFmtId="0" fontId="0" fillId="6" borderId="0" xfId="0" applyFill="1"/>
    <xf numFmtId="0" fontId="0" fillId="3" borderId="0" xfId="1" applyFont="1" applyFill="1" applyAlignment="1">
      <alignment wrapText="1"/>
    </xf>
    <xf numFmtId="0" fontId="0" fillId="0" borderId="0" xfId="0"/>
    <xf numFmtId="0" fontId="3" fillId="6" borderId="0" xfId="1" applyFont="1" applyFill="1" applyAlignment="1">
      <alignment vertical="top"/>
    </xf>
    <xf numFmtId="0" fontId="0" fillId="6" borderId="0" xfId="0" applyFill="1" applyAlignment="1">
      <alignment vertical="top"/>
    </xf>
    <xf numFmtId="0" fontId="0" fillId="3" borderId="0" xfId="1" applyFont="1" applyFill="1" applyAlignment="1">
      <alignment vertical="top" wrapText="1"/>
    </xf>
    <xf numFmtId="0" fontId="0" fillId="0" borderId="0" xfId="0" applyAlignment="1">
      <alignment vertical="top"/>
    </xf>
    <xf numFmtId="0" fontId="3" fillId="2" borderId="0" xfId="1" applyFont="1" applyFill="1"/>
  </cellXfs>
  <cellStyles count="2">
    <cellStyle name="Normal" xfId="1" xr:uid="{00000000-0005-0000-0000-000000000000}"/>
    <cellStyle name="Standaard" xfId="0" builtinId="0"/>
  </cellStyles>
  <dxfs count="18">
    <dxf>
      <alignment vertical="top" textRotation="0" indent="0" justifyLastLine="0" shrinkToFit="0" readingOrder="0"/>
    </dxf>
    <dxf>
      <numFmt numFmtId="166" formatCode="&quot;€&quot;\ #,##0.00"/>
      <alignment vertical="top" textRotation="0" indent="0" justifyLastLine="0" shrinkToFit="0" readingOrder="0"/>
      <protection locked="0" hidden="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fill>
        <patternFill patternType="solid">
          <fgColor indexed="64"/>
          <bgColor rgb="FFC00000"/>
        </patternFill>
      </fill>
      <alignment vertical="top" textRotation="0" indent="0" justifyLastLine="0" shrinkToFit="0" readingOrder="0"/>
    </dxf>
    <dxf>
      <alignment horizontal="general" vertical="top" textRotation="0" indent="0" justifyLastLine="0" shrinkToFit="0" readingOrder="0"/>
    </dxf>
    <dxf>
      <numFmt numFmtId="165" formatCode="&quot;€&quot;\ #,##0.0000"/>
      <alignment horizontal="general" vertical="top" textRotation="0" indent="0" justifyLastLine="0" shrinkToFit="0" readingOrder="0"/>
      <protection locked="0" hidden="0"/>
    </dxf>
    <dxf>
      <alignment horizontal="general" vertical="top" textRotation="0" indent="0" justifyLastLine="0" shrinkToFit="0" readingOrder="0"/>
    </dxf>
    <dxf>
      <alignment horizontal="general" vertical="top" textRotation="0" indent="0" justifyLastLine="0" shrinkToFit="0" readingOrder="0"/>
    </dxf>
    <dxf>
      <font>
        <b val="0"/>
        <i val="0"/>
        <strike val="0"/>
        <condense val="0"/>
        <extend val="0"/>
        <outline val="0"/>
        <shadow val="0"/>
        <u val="none"/>
        <vertAlign val="baseline"/>
        <sz val="11"/>
        <color auto="1"/>
        <name val="Carlito"/>
        <scheme val="none"/>
      </font>
      <alignment horizontal="general" vertical="top" textRotation="0" wrapText="1" indent="0" justifyLastLine="0" shrinkToFit="0" readingOrder="0"/>
    </dxf>
    <dxf>
      <font>
        <b val="0"/>
        <i val="0"/>
        <strike val="0"/>
        <condense val="0"/>
        <extend val="0"/>
        <outline val="0"/>
        <shadow val="0"/>
        <u val="none"/>
        <vertAlign val="baseline"/>
        <sz val="11"/>
        <color auto="1"/>
        <name val="Carlito"/>
        <scheme val="none"/>
      </font>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fill>
        <patternFill patternType="solid">
          <fgColor indexed="64"/>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_Productprijzen" displayName="Tabel_Productprijzen" ref="A3:I56" headerRowDxfId="17" dataDxfId="16">
  <tableColumns count="9">
    <tableColumn id="1" xr3:uid="{00000000-0010-0000-0000-000001000000}" name="Categorie" dataDxfId="15"/>
    <tableColumn id="2" xr3:uid="{00000000-0010-0000-0000-000002000000}" name="Product" dataDxfId="14"/>
    <tableColumn id="3" xr3:uid="{00000000-0010-0000-0000-000003000000}" name="Formaat" dataDxfId="13"/>
    <tableColumn id="8" xr3:uid="{9DCBBDAB-A96A-4BD0-BA15-832972879A10}" name="Papier/soort" dataDxfId="12" dataCellStyle="Normal"/>
    <tableColumn id="9" xr3:uid="{64646BBB-4C01-4FC5-8749-7793CF7A1338}" name="Toevoeging" dataDxfId="11" dataCellStyle="Normal"/>
    <tableColumn id="4" xr3:uid="{00000000-0010-0000-0000-000004000000}" name="Eenheid" dataDxfId="10"/>
    <tableColumn id="5" xr3:uid="{00000000-0010-0000-0000-000005000000}" name="Indicatief aantal per jaar" dataDxfId="9"/>
    <tableColumn id="6" xr3:uid="{00000000-0010-0000-0000-000006000000}" name="Prijs excl. btw" dataDxfId="8"/>
    <tableColumn id="7" xr3:uid="{00000000-0010-0000-0000-000007000000}" name="Fictieve waarde" dataDxfId="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_OptionelePrijzen" displayName="Tabel_OptionelePrijzen" ref="A3:D7" headerRowDxfId="6" dataDxfId="5" totalsRowDxfId="4">
  <tableColumns count="4">
    <tableColumn id="1" xr3:uid="{00000000-0010-0000-0200-000001000000}" name="Product" dataDxfId="3"/>
    <tableColumn id="2" xr3:uid="{00000000-0010-0000-0200-000002000000}" name="Eenheid" dataDxfId="2"/>
    <tableColumn id="3" xr3:uid="{00000000-0010-0000-0200-000003000000}" name="Prijs excl. btw" dataDxfId="1"/>
    <tableColumn id="4" xr3:uid="{00000000-0010-0000-0200-000004000000}" name="Toelichting" dataDxfId="0"/>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tabSelected="1" topLeftCell="A17" workbookViewId="0">
      <selection activeCell="B20" sqref="B20"/>
    </sheetView>
  </sheetViews>
  <sheetFormatPr defaultRowHeight="14"/>
  <cols>
    <col min="1" max="1" width="29.58203125" customWidth="1"/>
    <col min="2" max="2" width="85" customWidth="1"/>
  </cols>
  <sheetData>
    <row r="1" spans="1:6" ht="20">
      <c r="A1" s="20" t="s">
        <v>0</v>
      </c>
      <c r="B1" s="19"/>
    </row>
    <row r="3" spans="1:6" ht="42">
      <c r="A3" s="8" t="s">
        <v>1</v>
      </c>
      <c r="B3" s="6" t="s">
        <v>2</v>
      </c>
    </row>
    <row r="4" spans="1:6" ht="28">
      <c r="A4" s="8" t="s">
        <v>3</v>
      </c>
      <c r="B4" s="6" t="s">
        <v>4</v>
      </c>
    </row>
    <row r="5" spans="1:6" ht="28">
      <c r="A5" s="8" t="s">
        <v>5</v>
      </c>
      <c r="B5" s="6" t="s">
        <v>6</v>
      </c>
    </row>
    <row r="6" spans="1:6" ht="28">
      <c r="A6" s="8" t="s">
        <v>7</v>
      </c>
      <c r="B6" s="6" t="s">
        <v>8</v>
      </c>
    </row>
    <row r="7" spans="1:6" ht="168">
      <c r="A7" s="8" t="s">
        <v>9</v>
      </c>
      <c r="B7" s="6" t="s">
        <v>10</v>
      </c>
    </row>
    <row r="8" spans="1:6" ht="56">
      <c r="A8" s="8" t="s">
        <v>11</v>
      </c>
      <c r="B8" s="6" t="s">
        <v>100</v>
      </c>
    </row>
    <row r="9" spans="1:6">
      <c r="A9" s="8" t="s">
        <v>12</v>
      </c>
      <c r="B9" s="6" t="s">
        <v>13</v>
      </c>
    </row>
    <row r="10" spans="1:6">
      <c r="A10" s="8" t="s">
        <v>14</v>
      </c>
      <c r="B10" s="6" t="s">
        <v>15</v>
      </c>
    </row>
    <row r="12" spans="1:6">
      <c r="A12" s="21" t="s">
        <v>16</v>
      </c>
      <c r="B12" s="22"/>
      <c r="C12" s="26"/>
      <c r="D12" s="26"/>
      <c r="E12" s="26"/>
      <c r="F12" s="26"/>
    </row>
    <row r="13" spans="1:6">
      <c r="A13" s="9" t="s">
        <v>17</v>
      </c>
      <c r="B13" s="6" t="s">
        <v>18</v>
      </c>
    </row>
    <row r="14" spans="1:6" ht="56">
      <c r="A14" s="9" t="s">
        <v>19</v>
      </c>
      <c r="B14" s="6" t="s">
        <v>20</v>
      </c>
    </row>
    <row r="15" spans="1:6">
      <c r="A15" s="9" t="s">
        <v>21</v>
      </c>
      <c r="B15" s="6" t="s">
        <v>22</v>
      </c>
    </row>
    <row r="16" spans="1:6">
      <c r="A16" s="9" t="s">
        <v>23</v>
      </c>
      <c r="B16" s="6" t="s">
        <v>24</v>
      </c>
    </row>
    <row r="19" spans="1:2" ht="42">
      <c r="A19" s="7" t="s">
        <v>25</v>
      </c>
      <c r="B19" s="23"/>
    </row>
    <row r="20" spans="1:2" ht="42">
      <c r="A20" s="7" t="s">
        <v>26</v>
      </c>
      <c r="B20" s="23"/>
    </row>
    <row r="21" spans="1:2" ht="42">
      <c r="A21" s="7" t="s">
        <v>27</v>
      </c>
      <c r="B21" s="23"/>
    </row>
  </sheetData>
  <sheetProtection algorithmName="SHA-512" hashValue="0avbUSa8a7cdDjh3naI9Z1+gfwPtqkVkhsKeiVlhMwg6P7TGSmOpzEGHO30L+cee4B0XDlsjwMX5jSwq9a4qdw==" saltValue="7dwl8s7+QyE8VzgvmGbGb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0"/>
  <sheetViews>
    <sheetView topLeftCell="A18" zoomScale="58" zoomScaleNormal="58" workbookViewId="0">
      <selection activeCell="N45" sqref="N45"/>
    </sheetView>
  </sheetViews>
  <sheetFormatPr defaultRowHeight="14"/>
  <cols>
    <col min="1" max="1" width="20" customWidth="1"/>
    <col min="2" max="2" width="34.5" bestFit="1" customWidth="1"/>
    <col min="3" max="3" width="9" customWidth="1"/>
    <col min="4" max="4" width="22.25" bestFit="1" customWidth="1"/>
    <col min="5" max="5" width="14.08203125" customWidth="1"/>
    <col min="6" max="7" width="22.33203125" bestFit="1" customWidth="1"/>
    <col min="8" max="8" width="25.08203125" bestFit="1" customWidth="1"/>
    <col min="9" max="9" width="18" customWidth="1"/>
  </cols>
  <sheetData>
    <row r="1" spans="1:9" ht="18">
      <c r="A1" s="27" t="s">
        <v>28</v>
      </c>
      <c r="B1" s="28"/>
      <c r="C1" s="28"/>
      <c r="D1" s="28"/>
      <c r="E1" s="28"/>
      <c r="F1" s="28"/>
      <c r="G1" s="28"/>
      <c r="H1" s="28"/>
      <c r="I1" s="28"/>
    </row>
    <row r="3" spans="1:9">
      <c r="A3" s="5" t="s">
        <v>29</v>
      </c>
      <c r="B3" s="5" t="s">
        <v>30</v>
      </c>
      <c r="C3" s="5" t="s">
        <v>31</v>
      </c>
      <c r="D3" s="5" t="s">
        <v>32</v>
      </c>
      <c r="E3" s="5" t="s">
        <v>87</v>
      </c>
      <c r="F3" s="5" t="s">
        <v>33</v>
      </c>
      <c r="G3" s="5" t="s">
        <v>34</v>
      </c>
      <c r="H3" s="5" t="s">
        <v>35</v>
      </c>
      <c r="I3" s="5" t="s">
        <v>36</v>
      </c>
    </row>
    <row r="4" spans="1:9" s="13" customFormat="1">
      <c r="A4" s="10" t="s">
        <v>37</v>
      </c>
      <c r="B4" s="10" t="s">
        <v>38</v>
      </c>
      <c r="C4" s="10" t="s">
        <v>39</v>
      </c>
      <c r="D4" s="10"/>
      <c r="E4" s="10" t="s">
        <v>88</v>
      </c>
      <c r="F4" s="10" t="s">
        <v>86</v>
      </c>
      <c r="G4" s="11">
        <v>5000</v>
      </c>
      <c r="H4" s="24"/>
      <c r="I4" s="12">
        <f t="shared" ref="I4:I56" si="0">G4*H4</f>
        <v>0</v>
      </c>
    </row>
    <row r="5" spans="1:9" s="13" customFormat="1">
      <c r="A5" s="10" t="s">
        <v>37</v>
      </c>
      <c r="B5" s="10" t="s">
        <v>40</v>
      </c>
      <c r="C5" s="10" t="s">
        <v>39</v>
      </c>
      <c r="D5" s="10"/>
      <c r="E5" s="10" t="s">
        <v>88</v>
      </c>
      <c r="F5" s="10" t="s">
        <v>86</v>
      </c>
      <c r="G5" s="11">
        <v>8000</v>
      </c>
      <c r="H5" s="24"/>
      <c r="I5" s="12">
        <f t="shared" si="0"/>
        <v>0</v>
      </c>
    </row>
    <row r="6" spans="1:9" s="13" customFormat="1">
      <c r="A6" s="10" t="s">
        <v>37</v>
      </c>
      <c r="B6" s="10" t="s">
        <v>41</v>
      </c>
      <c r="C6" s="10" t="s">
        <v>39</v>
      </c>
      <c r="D6" s="10"/>
      <c r="E6" s="10" t="s">
        <v>88</v>
      </c>
      <c r="F6" s="10" t="s">
        <v>86</v>
      </c>
      <c r="G6" s="11">
        <v>8500</v>
      </c>
      <c r="H6" s="24"/>
      <c r="I6" s="12">
        <f t="shared" si="0"/>
        <v>0</v>
      </c>
    </row>
    <row r="7" spans="1:9" s="13" customFormat="1">
      <c r="A7" s="10" t="s">
        <v>37</v>
      </c>
      <c r="B7" s="10" t="s">
        <v>41</v>
      </c>
      <c r="C7" s="10" t="s">
        <v>42</v>
      </c>
      <c r="D7" s="10"/>
      <c r="E7" s="10" t="s">
        <v>88</v>
      </c>
      <c r="F7" s="10" t="s">
        <v>86</v>
      </c>
      <c r="G7" s="11">
        <v>900</v>
      </c>
      <c r="H7" s="24"/>
      <c r="I7" s="12">
        <f t="shared" si="0"/>
        <v>0</v>
      </c>
    </row>
    <row r="8" spans="1:9" s="13" customFormat="1">
      <c r="A8" s="10" t="s">
        <v>37</v>
      </c>
      <c r="B8" s="10" t="s">
        <v>43</v>
      </c>
      <c r="C8" s="10" t="s">
        <v>44</v>
      </c>
      <c r="D8" s="10"/>
      <c r="E8" s="10" t="s">
        <v>88</v>
      </c>
      <c r="F8" s="10" t="s">
        <v>89</v>
      </c>
      <c r="G8" s="11">
        <v>3500</v>
      </c>
      <c r="H8" s="24"/>
      <c r="I8" s="12">
        <f t="shared" si="0"/>
        <v>0</v>
      </c>
    </row>
    <row r="9" spans="1:9" s="13" customFormat="1">
      <c r="A9" s="10" t="s">
        <v>37</v>
      </c>
      <c r="B9" s="10" t="s">
        <v>43</v>
      </c>
      <c r="C9" s="10" t="s">
        <v>45</v>
      </c>
      <c r="D9" s="10"/>
      <c r="E9" s="10" t="s">
        <v>88</v>
      </c>
      <c r="F9" s="10" t="s">
        <v>89</v>
      </c>
      <c r="G9" s="11">
        <v>2500</v>
      </c>
      <c r="H9" s="24"/>
      <c r="I9" s="12">
        <f t="shared" si="0"/>
        <v>0</v>
      </c>
    </row>
    <row r="10" spans="1:9" s="13" customFormat="1">
      <c r="A10" s="10" t="s">
        <v>37</v>
      </c>
      <c r="B10" s="10" t="s">
        <v>46</v>
      </c>
      <c r="C10" s="10" t="s">
        <v>39</v>
      </c>
      <c r="D10" s="10"/>
      <c r="E10" s="10" t="s">
        <v>88</v>
      </c>
      <c r="F10" s="10" t="s">
        <v>89</v>
      </c>
      <c r="G10" s="11">
        <v>2200</v>
      </c>
      <c r="H10" s="24"/>
      <c r="I10" s="12">
        <f t="shared" si="0"/>
        <v>0</v>
      </c>
    </row>
    <row r="11" spans="1:9" s="13" customFormat="1">
      <c r="A11" s="10" t="s">
        <v>47</v>
      </c>
      <c r="B11" s="10" t="s">
        <v>48</v>
      </c>
      <c r="C11" s="10" t="s">
        <v>49</v>
      </c>
      <c r="D11" s="10" t="s">
        <v>50</v>
      </c>
      <c r="E11" s="10" t="s">
        <v>51</v>
      </c>
      <c r="F11" s="10" t="s">
        <v>85</v>
      </c>
      <c r="G11" s="11">
        <v>10000</v>
      </c>
      <c r="H11" s="24"/>
      <c r="I11" s="12">
        <f t="shared" si="0"/>
        <v>0</v>
      </c>
    </row>
    <row r="12" spans="1:9" s="13" customFormat="1">
      <c r="A12" s="10"/>
      <c r="B12" s="10" t="s">
        <v>52</v>
      </c>
      <c r="C12" s="10" t="s">
        <v>49</v>
      </c>
      <c r="D12" s="10" t="s">
        <v>50</v>
      </c>
      <c r="E12" s="10" t="s">
        <v>51</v>
      </c>
      <c r="F12" s="10" t="s">
        <v>85</v>
      </c>
      <c r="G12" s="11">
        <v>40000</v>
      </c>
      <c r="H12" s="24"/>
      <c r="I12" s="12">
        <f t="shared" si="0"/>
        <v>0</v>
      </c>
    </row>
    <row r="13" spans="1:9" s="13" customFormat="1">
      <c r="A13" s="10" t="s">
        <v>47</v>
      </c>
      <c r="B13" s="10" t="s">
        <v>48</v>
      </c>
      <c r="C13" s="10" t="s">
        <v>49</v>
      </c>
      <c r="D13" s="10" t="s">
        <v>50</v>
      </c>
      <c r="E13" s="10" t="s">
        <v>53</v>
      </c>
      <c r="F13" s="10" t="s">
        <v>85</v>
      </c>
      <c r="G13" s="11">
        <v>10000</v>
      </c>
      <c r="H13" s="24"/>
      <c r="I13" s="12">
        <f t="shared" si="0"/>
        <v>0</v>
      </c>
    </row>
    <row r="14" spans="1:9" s="13" customFormat="1">
      <c r="A14" s="10"/>
      <c r="B14" s="10" t="s">
        <v>52</v>
      </c>
      <c r="C14" s="10" t="s">
        <v>49</v>
      </c>
      <c r="D14" s="10" t="s">
        <v>50</v>
      </c>
      <c r="E14" s="10" t="s">
        <v>53</v>
      </c>
      <c r="F14" s="10" t="s">
        <v>85</v>
      </c>
      <c r="G14" s="11">
        <v>40000</v>
      </c>
      <c r="H14" s="24"/>
      <c r="I14" s="12">
        <f t="shared" si="0"/>
        <v>0</v>
      </c>
    </row>
    <row r="15" spans="1:9" s="13" customFormat="1">
      <c r="A15" s="10" t="s">
        <v>47</v>
      </c>
      <c r="B15" s="10" t="s">
        <v>48</v>
      </c>
      <c r="C15" s="10" t="s">
        <v>39</v>
      </c>
      <c r="D15" s="10" t="s">
        <v>50</v>
      </c>
      <c r="E15" s="10" t="s">
        <v>51</v>
      </c>
      <c r="F15" s="10" t="s">
        <v>85</v>
      </c>
      <c r="G15" s="11">
        <v>60000</v>
      </c>
      <c r="H15" s="24"/>
      <c r="I15" s="12">
        <f t="shared" si="0"/>
        <v>0</v>
      </c>
    </row>
    <row r="16" spans="1:9" s="13" customFormat="1">
      <c r="A16" s="10"/>
      <c r="B16" s="10" t="s">
        <v>52</v>
      </c>
      <c r="C16" s="10" t="s">
        <v>39</v>
      </c>
      <c r="D16" s="10" t="s">
        <v>50</v>
      </c>
      <c r="E16" s="10" t="s">
        <v>51</v>
      </c>
      <c r="F16" s="10" t="s">
        <v>85</v>
      </c>
      <c r="G16" s="11">
        <v>5000</v>
      </c>
      <c r="H16" s="24"/>
      <c r="I16" s="12">
        <f t="shared" si="0"/>
        <v>0</v>
      </c>
    </row>
    <row r="17" spans="1:14" s="13" customFormat="1">
      <c r="A17" s="10" t="s">
        <v>47</v>
      </c>
      <c r="B17" s="10" t="s">
        <v>48</v>
      </c>
      <c r="C17" s="10" t="s">
        <v>39</v>
      </c>
      <c r="D17" s="10" t="s">
        <v>50</v>
      </c>
      <c r="E17" s="10" t="s">
        <v>53</v>
      </c>
      <c r="F17" s="10" t="s">
        <v>85</v>
      </c>
      <c r="G17" s="11">
        <v>5000</v>
      </c>
      <c r="H17" s="24"/>
      <c r="I17" s="12">
        <f t="shared" si="0"/>
        <v>0</v>
      </c>
    </row>
    <row r="18" spans="1:14" s="13" customFormat="1">
      <c r="A18" s="10"/>
      <c r="B18" s="10" t="s">
        <v>52</v>
      </c>
      <c r="C18" s="10" t="s">
        <v>39</v>
      </c>
      <c r="D18" s="10" t="s">
        <v>50</v>
      </c>
      <c r="E18" s="10" t="s">
        <v>53</v>
      </c>
      <c r="F18" s="10" t="s">
        <v>85</v>
      </c>
      <c r="G18" s="11">
        <v>250</v>
      </c>
      <c r="H18" s="24"/>
      <c r="I18" s="12">
        <f t="shared" si="0"/>
        <v>0</v>
      </c>
    </row>
    <row r="19" spans="1:14" s="13" customFormat="1">
      <c r="A19" s="10" t="s">
        <v>47</v>
      </c>
      <c r="B19" s="10" t="s">
        <v>48</v>
      </c>
      <c r="C19" s="10" t="s">
        <v>42</v>
      </c>
      <c r="D19" s="10" t="s">
        <v>50</v>
      </c>
      <c r="E19" s="10" t="s">
        <v>51</v>
      </c>
      <c r="F19" s="10" t="s">
        <v>85</v>
      </c>
      <c r="G19" s="11">
        <v>250</v>
      </c>
      <c r="H19" s="24"/>
      <c r="I19" s="12">
        <f t="shared" si="0"/>
        <v>0</v>
      </c>
    </row>
    <row r="20" spans="1:14" s="13" customFormat="1">
      <c r="A20" s="10"/>
      <c r="B20" s="10" t="s">
        <v>52</v>
      </c>
      <c r="C20" s="10" t="s">
        <v>42</v>
      </c>
      <c r="D20" s="10" t="s">
        <v>50</v>
      </c>
      <c r="E20" s="10" t="s">
        <v>51</v>
      </c>
      <c r="F20" s="10" t="s">
        <v>85</v>
      </c>
      <c r="G20" s="11">
        <v>250</v>
      </c>
      <c r="H20" s="24"/>
      <c r="I20" s="12">
        <f t="shared" si="0"/>
        <v>0</v>
      </c>
    </row>
    <row r="21" spans="1:14" s="13" customFormat="1">
      <c r="A21" s="10" t="s">
        <v>47</v>
      </c>
      <c r="B21" s="10" t="s">
        <v>48</v>
      </c>
      <c r="C21" s="10" t="s">
        <v>42</v>
      </c>
      <c r="D21" s="10" t="s">
        <v>50</v>
      </c>
      <c r="E21" s="10" t="s">
        <v>53</v>
      </c>
      <c r="F21" s="10" t="s">
        <v>85</v>
      </c>
      <c r="G21" s="11">
        <v>250</v>
      </c>
      <c r="H21" s="24"/>
      <c r="I21" s="12">
        <f t="shared" si="0"/>
        <v>0</v>
      </c>
    </row>
    <row r="22" spans="1:14" s="13" customFormat="1">
      <c r="A22" s="10"/>
      <c r="B22" s="10" t="s">
        <v>52</v>
      </c>
      <c r="C22" s="10" t="s">
        <v>42</v>
      </c>
      <c r="D22" s="10" t="s">
        <v>50</v>
      </c>
      <c r="E22" s="10" t="s">
        <v>53</v>
      </c>
      <c r="F22" s="10" t="s">
        <v>85</v>
      </c>
      <c r="G22" s="11">
        <v>250</v>
      </c>
      <c r="H22" s="24"/>
      <c r="I22" s="12">
        <f t="shared" si="0"/>
        <v>0</v>
      </c>
      <c r="N22" s="16"/>
    </row>
    <row r="23" spans="1:14" s="13" customFormat="1">
      <c r="A23" s="10" t="s">
        <v>47</v>
      </c>
      <c r="B23" s="10" t="s">
        <v>48</v>
      </c>
      <c r="C23" s="10" t="s">
        <v>49</v>
      </c>
      <c r="D23" s="10" t="s">
        <v>54</v>
      </c>
      <c r="E23" s="10" t="s">
        <v>51</v>
      </c>
      <c r="F23" s="10" t="s">
        <v>85</v>
      </c>
      <c r="G23" s="11">
        <v>120</v>
      </c>
      <c r="H23" s="24"/>
      <c r="I23" s="12">
        <f t="shared" si="0"/>
        <v>0</v>
      </c>
      <c r="N23" s="16"/>
    </row>
    <row r="24" spans="1:14" s="13" customFormat="1">
      <c r="A24" s="10"/>
      <c r="B24" s="10"/>
      <c r="C24" s="10" t="s">
        <v>39</v>
      </c>
      <c r="D24" s="10" t="s">
        <v>54</v>
      </c>
      <c r="E24" s="10" t="s">
        <v>51</v>
      </c>
      <c r="F24" s="10" t="s">
        <v>85</v>
      </c>
      <c r="G24" s="11">
        <v>120</v>
      </c>
      <c r="H24" s="24"/>
      <c r="I24" s="12">
        <f t="shared" si="0"/>
        <v>0</v>
      </c>
      <c r="N24" s="16"/>
    </row>
    <row r="25" spans="1:14" s="13" customFormat="1">
      <c r="A25" s="10"/>
      <c r="B25" s="10"/>
      <c r="C25" s="10" t="s">
        <v>42</v>
      </c>
      <c r="D25" s="10" t="s">
        <v>54</v>
      </c>
      <c r="E25" s="10" t="s">
        <v>51</v>
      </c>
      <c r="F25" s="10" t="s">
        <v>85</v>
      </c>
      <c r="G25" s="11">
        <v>120</v>
      </c>
      <c r="H25" s="24"/>
      <c r="I25" s="12">
        <f t="shared" si="0"/>
        <v>0</v>
      </c>
    </row>
    <row r="26" spans="1:14" s="13" customFormat="1">
      <c r="A26" s="10" t="s">
        <v>55</v>
      </c>
      <c r="B26" s="10" t="s">
        <v>56</v>
      </c>
      <c r="C26" s="10" t="s">
        <v>49</v>
      </c>
      <c r="D26" s="14"/>
      <c r="E26" s="10" t="s">
        <v>51</v>
      </c>
      <c r="F26" s="10" t="s">
        <v>85</v>
      </c>
      <c r="G26" s="11">
        <v>125</v>
      </c>
      <c r="H26" s="24"/>
      <c r="I26" s="12">
        <f t="shared" si="0"/>
        <v>0</v>
      </c>
    </row>
    <row r="27" spans="1:14" s="13" customFormat="1">
      <c r="A27" s="10" t="s">
        <v>55</v>
      </c>
      <c r="B27" s="10" t="s">
        <v>56</v>
      </c>
      <c r="C27" s="10" t="s">
        <v>39</v>
      </c>
      <c r="D27" s="15"/>
      <c r="E27" s="10" t="s">
        <v>51</v>
      </c>
      <c r="F27" s="10" t="s">
        <v>85</v>
      </c>
      <c r="G27" s="11">
        <v>1500</v>
      </c>
      <c r="H27" s="24"/>
      <c r="I27" s="12">
        <f t="shared" si="0"/>
        <v>0</v>
      </c>
    </row>
    <row r="28" spans="1:14" s="13" customFormat="1">
      <c r="A28" s="10" t="s">
        <v>55</v>
      </c>
      <c r="B28" s="10" t="s">
        <v>56</v>
      </c>
      <c r="C28" s="10" t="s">
        <v>42</v>
      </c>
      <c r="D28" s="15"/>
      <c r="E28" s="10" t="s">
        <v>51</v>
      </c>
      <c r="F28" s="10" t="s">
        <v>85</v>
      </c>
      <c r="G28" s="11">
        <v>150</v>
      </c>
      <c r="H28" s="24"/>
      <c r="I28" s="12">
        <f t="shared" si="0"/>
        <v>0</v>
      </c>
    </row>
    <row r="29" spans="1:14" s="13" customFormat="1">
      <c r="A29" s="10" t="s">
        <v>55</v>
      </c>
      <c r="B29" s="10" t="s">
        <v>57</v>
      </c>
      <c r="C29" s="10" t="s">
        <v>58</v>
      </c>
      <c r="D29" s="16"/>
      <c r="E29" s="10" t="s">
        <v>51</v>
      </c>
      <c r="F29" s="10" t="s">
        <v>85</v>
      </c>
      <c r="G29" s="11">
        <v>20</v>
      </c>
      <c r="H29" s="24"/>
      <c r="I29" s="12">
        <f t="shared" si="0"/>
        <v>0</v>
      </c>
    </row>
    <row r="30" spans="1:14" s="13" customFormat="1">
      <c r="A30" s="10"/>
      <c r="B30" s="10"/>
      <c r="C30" s="10" t="s">
        <v>59</v>
      </c>
      <c r="D30" s="16"/>
      <c r="E30" s="10" t="s">
        <v>51</v>
      </c>
      <c r="F30" s="10" t="s">
        <v>85</v>
      </c>
      <c r="G30" s="11">
        <v>25</v>
      </c>
      <c r="H30" s="24"/>
      <c r="I30" s="12">
        <f t="shared" si="0"/>
        <v>0</v>
      </c>
    </row>
    <row r="31" spans="1:14" s="13" customFormat="1">
      <c r="A31" s="10"/>
      <c r="B31" s="10"/>
      <c r="C31" s="10" t="s">
        <v>60</v>
      </c>
      <c r="D31" s="16"/>
      <c r="E31" s="10" t="s">
        <v>51</v>
      </c>
      <c r="F31" s="10" t="s">
        <v>85</v>
      </c>
      <c r="G31" s="11">
        <v>50</v>
      </c>
      <c r="H31" s="24"/>
      <c r="I31" s="12">
        <f t="shared" si="0"/>
        <v>0</v>
      </c>
    </row>
    <row r="32" spans="1:14" s="13" customFormat="1">
      <c r="A32" s="10" t="s">
        <v>55</v>
      </c>
      <c r="B32" s="10" t="s">
        <v>61</v>
      </c>
      <c r="C32" s="10" t="s">
        <v>39</v>
      </c>
      <c r="D32" s="10"/>
      <c r="E32" s="10"/>
      <c r="F32" s="10" t="s">
        <v>90</v>
      </c>
      <c r="G32" s="11">
        <v>2500</v>
      </c>
      <c r="H32" s="24"/>
      <c r="I32" s="12">
        <f t="shared" si="0"/>
        <v>0</v>
      </c>
    </row>
    <row r="33" spans="1:9" s="13" customFormat="1">
      <c r="A33" s="10" t="s">
        <v>55</v>
      </c>
      <c r="B33" s="10" t="s">
        <v>61</v>
      </c>
      <c r="C33" s="10" t="s">
        <v>49</v>
      </c>
      <c r="D33" s="10"/>
      <c r="E33" s="10"/>
      <c r="F33" s="10" t="s">
        <v>90</v>
      </c>
      <c r="G33" s="11">
        <v>500</v>
      </c>
      <c r="H33" s="24"/>
      <c r="I33" s="12">
        <f t="shared" si="0"/>
        <v>0</v>
      </c>
    </row>
    <row r="34" spans="1:9" s="13" customFormat="1">
      <c r="A34" s="10" t="s">
        <v>55</v>
      </c>
      <c r="B34" s="10" t="s">
        <v>62</v>
      </c>
      <c r="C34" s="10" t="s">
        <v>63</v>
      </c>
      <c r="D34" s="10"/>
      <c r="E34" s="10"/>
      <c r="F34" s="10" t="s">
        <v>90</v>
      </c>
      <c r="G34" s="11">
        <v>1000</v>
      </c>
      <c r="H34" s="24"/>
      <c r="I34" s="12">
        <f t="shared" si="0"/>
        <v>0</v>
      </c>
    </row>
    <row r="35" spans="1:9" s="13" customFormat="1">
      <c r="A35" s="10" t="s">
        <v>55</v>
      </c>
      <c r="B35" s="10" t="s">
        <v>62</v>
      </c>
      <c r="C35" s="10" t="s">
        <v>64</v>
      </c>
      <c r="D35" s="10"/>
      <c r="E35" s="10"/>
      <c r="F35" s="10" t="s">
        <v>90</v>
      </c>
      <c r="G35" s="11">
        <v>250</v>
      </c>
      <c r="H35" s="24"/>
      <c r="I35" s="12">
        <f t="shared" si="0"/>
        <v>0</v>
      </c>
    </row>
    <row r="36" spans="1:9" s="13" customFormat="1">
      <c r="A36" s="10" t="s">
        <v>55</v>
      </c>
      <c r="B36" s="10" t="s">
        <v>65</v>
      </c>
      <c r="C36" s="10" t="s">
        <v>64</v>
      </c>
      <c r="D36" s="10"/>
      <c r="E36" s="10"/>
      <c r="F36" s="10" t="s">
        <v>90</v>
      </c>
      <c r="G36" s="11">
        <v>150</v>
      </c>
      <c r="H36" s="24"/>
      <c r="I36" s="12">
        <f t="shared" si="0"/>
        <v>0</v>
      </c>
    </row>
    <row r="37" spans="1:9" s="13" customFormat="1">
      <c r="A37" s="10" t="s">
        <v>55</v>
      </c>
      <c r="B37" s="10" t="s">
        <v>66</v>
      </c>
      <c r="C37" s="10" t="s">
        <v>39</v>
      </c>
      <c r="D37" s="10" t="s">
        <v>54</v>
      </c>
      <c r="E37" s="10"/>
      <c r="F37" s="10" t="s">
        <v>91</v>
      </c>
      <c r="G37" s="11">
        <v>800</v>
      </c>
      <c r="H37" s="24"/>
      <c r="I37" s="12">
        <f t="shared" si="0"/>
        <v>0</v>
      </c>
    </row>
    <row r="38" spans="1:9" s="13" customFormat="1">
      <c r="A38" s="10" t="s">
        <v>55</v>
      </c>
      <c r="B38" s="10" t="s">
        <v>66</v>
      </c>
      <c r="C38" s="10" t="s">
        <v>39</v>
      </c>
      <c r="D38" s="10" t="s">
        <v>67</v>
      </c>
      <c r="E38" s="10"/>
      <c r="F38" s="10" t="s">
        <v>91</v>
      </c>
      <c r="G38" s="11">
        <v>200</v>
      </c>
      <c r="H38" s="24"/>
      <c r="I38" s="12">
        <f t="shared" si="0"/>
        <v>0</v>
      </c>
    </row>
    <row r="39" spans="1:9" s="13" customFormat="1">
      <c r="A39" s="10" t="s">
        <v>68</v>
      </c>
      <c r="B39" s="10" t="s">
        <v>48</v>
      </c>
      <c r="C39" s="10" t="s">
        <v>58</v>
      </c>
      <c r="D39" s="10" t="s">
        <v>69</v>
      </c>
      <c r="E39" s="10" t="s">
        <v>51</v>
      </c>
      <c r="F39" s="10" t="s">
        <v>92</v>
      </c>
      <c r="G39" s="11">
        <v>200</v>
      </c>
      <c r="H39" s="24"/>
      <c r="I39" s="12">
        <f t="shared" si="0"/>
        <v>0</v>
      </c>
    </row>
    <row r="40" spans="1:9" s="13" customFormat="1">
      <c r="A40" s="10" t="s">
        <v>68</v>
      </c>
      <c r="B40" s="10" t="s">
        <v>52</v>
      </c>
      <c r="C40" s="10" t="s">
        <v>58</v>
      </c>
      <c r="D40" s="10" t="s">
        <v>69</v>
      </c>
      <c r="E40" s="10" t="s">
        <v>51</v>
      </c>
      <c r="F40" s="10" t="s">
        <v>92</v>
      </c>
      <c r="G40" s="11">
        <v>250</v>
      </c>
      <c r="H40" s="24"/>
      <c r="I40" s="12">
        <f t="shared" si="0"/>
        <v>0</v>
      </c>
    </row>
    <row r="41" spans="1:9" s="13" customFormat="1">
      <c r="A41" s="10" t="s">
        <v>68</v>
      </c>
      <c r="B41" s="10" t="s">
        <v>48</v>
      </c>
      <c r="C41" s="10" t="s">
        <v>58</v>
      </c>
      <c r="D41" s="10" t="s">
        <v>70</v>
      </c>
      <c r="E41" s="10" t="s">
        <v>51</v>
      </c>
      <c r="F41" s="10" t="s">
        <v>92</v>
      </c>
      <c r="G41" s="11">
        <v>200</v>
      </c>
      <c r="H41" s="24"/>
      <c r="I41" s="12">
        <f t="shared" si="0"/>
        <v>0</v>
      </c>
    </row>
    <row r="42" spans="1:9" s="13" customFormat="1">
      <c r="A42" s="10" t="s">
        <v>68</v>
      </c>
      <c r="B42" s="10" t="s">
        <v>52</v>
      </c>
      <c r="C42" s="10" t="s">
        <v>58</v>
      </c>
      <c r="D42" s="10" t="s">
        <v>70</v>
      </c>
      <c r="E42" s="10" t="s">
        <v>51</v>
      </c>
      <c r="F42" s="10" t="s">
        <v>92</v>
      </c>
      <c r="G42" s="11">
        <v>250</v>
      </c>
      <c r="H42" s="24"/>
      <c r="I42" s="12">
        <f t="shared" si="0"/>
        <v>0</v>
      </c>
    </row>
    <row r="43" spans="1:9" s="13" customFormat="1">
      <c r="A43" s="10" t="s">
        <v>68</v>
      </c>
      <c r="B43" s="10" t="s">
        <v>48</v>
      </c>
      <c r="C43" s="10" t="s">
        <v>59</v>
      </c>
      <c r="D43" s="10" t="s">
        <v>69</v>
      </c>
      <c r="E43" s="10" t="s">
        <v>51</v>
      </c>
      <c r="F43" s="10" t="s">
        <v>92</v>
      </c>
      <c r="G43" s="11">
        <v>200</v>
      </c>
      <c r="H43" s="24"/>
      <c r="I43" s="12">
        <f t="shared" si="0"/>
        <v>0</v>
      </c>
    </row>
    <row r="44" spans="1:9" s="13" customFormat="1">
      <c r="A44" s="10" t="s">
        <v>68</v>
      </c>
      <c r="B44" s="10" t="s">
        <v>52</v>
      </c>
      <c r="C44" s="10" t="s">
        <v>59</v>
      </c>
      <c r="D44" s="10" t="s">
        <v>69</v>
      </c>
      <c r="E44" s="10" t="s">
        <v>51</v>
      </c>
      <c r="F44" s="10" t="s">
        <v>92</v>
      </c>
      <c r="G44" s="11">
        <v>250</v>
      </c>
      <c r="H44" s="24"/>
      <c r="I44" s="12">
        <f t="shared" si="0"/>
        <v>0</v>
      </c>
    </row>
    <row r="45" spans="1:9" s="13" customFormat="1">
      <c r="A45" s="10" t="s">
        <v>68</v>
      </c>
      <c r="B45" s="10" t="s">
        <v>48</v>
      </c>
      <c r="C45" s="10" t="s">
        <v>59</v>
      </c>
      <c r="D45" s="10" t="s">
        <v>70</v>
      </c>
      <c r="E45" s="10" t="s">
        <v>51</v>
      </c>
      <c r="F45" s="10" t="s">
        <v>92</v>
      </c>
      <c r="G45" s="11">
        <v>200</v>
      </c>
      <c r="H45" s="24"/>
      <c r="I45" s="12">
        <f t="shared" si="0"/>
        <v>0</v>
      </c>
    </row>
    <row r="46" spans="1:9" s="13" customFormat="1">
      <c r="A46" s="10" t="s">
        <v>68</v>
      </c>
      <c r="B46" s="10" t="s">
        <v>52</v>
      </c>
      <c r="C46" s="10" t="s">
        <v>59</v>
      </c>
      <c r="D46" s="10" t="s">
        <v>70</v>
      </c>
      <c r="E46" s="10" t="s">
        <v>51</v>
      </c>
      <c r="F46" s="10" t="s">
        <v>92</v>
      </c>
      <c r="G46" s="11">
        <v>250</v>
      </c>
      <c r="H46" s="24"/>
      <c r="I46" s="12">
        <f t="shared" si="0"/>
        <v>0</v>
      </c>
    </row>
    <row r="47" spans="1:9" s="13" customFormat="1">
      <c r="A47" s="10" t="s">
        <v>68</v>
      </c>
      <c r="B47" s="10" t="s">
        <v>48</v>
      </c>
      <c r="C47" s="10" t="s">
        <v>60</v>
      </c>
      <c r="D47" s="10" t="s">
        <v>69</v>
      </c>
      <c r="E47" s="10" t="s">
        <v>51</v>
      </c>
      <c r="F47" s="10" t="s">
        <v>92</v>
      </c>
      <c r="G47" s="11">
        <v>200</v>
      </c>
      <c r="H47" s="24"/>
      <c r="I47" s="12">
        <f t="shared" si="0"/>
        <v>0</v>
      </c>
    </row>
    <row r="48" spans="1:9" s="13" customFormat="1">
      <c r="A48" s="10" t="s">
        <v>68</v>
      </c>
      <c r="B48" s="10" t="s">
        <v>52</v>
      </c>
      <c r="C48" s="10" t="s">
        <v>60</v>
      </c>
      <c r="D48" s="10" t="s">
        <v>69</v>
      </c>
      <c r="E48" s="10" t="s">
        <v>51</v>
      </c>
      <c r="F48" s="10" t="s">
        <v>92</v>
      </c>
      <c r="G48" s="11">
        <v>250</v>
      </c>
      <c r="H48" s="24"/>
      <c r="I48" s="12">
        <f t="shared" si="0"/>
        <v>0</v>
      </c>
    </row>
    <row r="49" spans="1:9" s="13" customFormat="1">
      <c r="A49" s="10" t="s">
        <v>68</v>
      </c>
      <c r="B49" s="10" t="s">
        <v>48</v>
      </c>
      <c r="C49" s="10" t="s">
        <v>60</v>
      </c>
      <c r="D49" s="10" t="s">
        <v>70</v>
      </c>
      <c r="E49" s="10" t="s">
        <v>51</v>
      </c>
      <c r="F49" s="10" t="s">
        <v>92</v>
      </c>
      <c r="G49" s="11">
        <v>200</v>
      </c>
      <c r="H49" s="24"/>
      <c r="I49" s="12">
        <f t="shared" si="0"/>
        <v>0</v>
      </c>
    </row>
    <row r="50" spans="1:9" s="13" customFormat="1">
      <c r="A50" s="10" t="s">
        <v>68</v>
      </c>
      <c r="B50" s="10" t="s">
        <v>52</v>
      </c>
      <c r="C50" s="10" t="s">
        <v>60</v>
      </c>
      <c r="D50" s="10" t="s">
        <v>70</v>
      </c>
      <c r="E50" s="10" t="s">
        <v>51</v>
      </c>
      <c r="F50" s="10" t="s">
        <v>92</v>
      </c>
      <c r="G50" s="11">
        <v>250</v>
      </c>
      <c r="H50" s="24"/>
      <c r="I50" s="12">
        <f t="shared" si="0"/>
        <v>0</v>
      </c>
    </row>
    <row r="51" spans="1:9" s="13" customFormat="1">
      <c r="A51" s="10" t="s">
        <v>71</v>
      </c>
      <c r="B51" s="10" t="s">
        <v>93</v>
      </c>
      <c r="C51" s="10" t="s">
        <v>39</v>
      </c>
      <c r="D51" s="10"/>
      <c r="E51" s="10"/>
      <c r="F51" s="10" t="s">
        <v>97</v>
      </c>
      <c r="G51" s="11">
        <v>90</v>
      </c>
      <c r="H51" s="24"/>
      <c r="I51" s="12">
        <f t="shared" si="0"/>
        <v>0</v>
      </c>
    </row>
    <row r="52" spans="1:9" s="13" customFormat="1">
      <c r="A52" s="10" t="s">
        <v>71</v>
      </c>
      <c r="B52" s="10" t="s">
        <v>94</v>
      </c>
      <c r="C52" s="10" t="s">
        <v>39</v>
      </c>
      <c r="D52" s="10"/>
      <c r="E52" s="10"/>
      <c r="F52" s="10" t="s">
        <v>90</v>
      </c>
      <c r="G52" s="11">
        <v>300</v>
      </c>
      <c r="H52" s="24"/>
      <c r="I52" s="12">
        <f t="shared" si="0"/>
        <v>0</v>
      </c>
    </row>
    <row r="53" spans="1:9" s="13" customFormat="1">
      <c r="A53" s="10" t="s">
        <v>71</v>
      </c>
      <c r="B53" s="10" t="s">
        <v>95</v>
      </c>
      <c r="C53" s="10" t="s">
        <v>39</v>
      </c>
      <c r="D53" s="10"/>
      <c r="E53" s="10"/>
      <c r="F53" s="10" t="s">
        <v>98</v>
      </c>
      <c r="G53" s="11">
        <v>500</v>
      </c>
      <c r="H53" s="24"/>
      <c r="I53" s="12">
        <f t="shared" si="0"/>
        <v>0</v>
      </c>
    </row>
    <row r="54" spans="1:9" s="13" customFormat="1">
      <c r="A54" s="10" t="s">
        <v>71</v>
      </c>
      <c r="B54" s="10" t="s">
        <v>96</v>
      </c>
      <c r="C54" s="10" t="s">
        <v>39</v>
      </c>
      <c r="D54" s="10"/>
      <c r="E54" s="10"/>
      <c r="F54" s="10" t="s">
        <v>98</v>
      </c>
      <c r="G54" s="11">
        <v>500</v>
      </c>
      <c r="H54" s="24"/>
      <c r="I54" s="12">
        <f>G54*H54</f>
        <v>0</v>
      </c>
    </row>
    <row r="55" spans="1:9" s="13" customFormat="1">
      <c r="A55" s="10" t="s">
        <v>99</v>
      </c>
      <c r="B55" s="10"/>
      <c r="C55" s="10"/>
      <c r="D55" s="10"/>
      <c r="E55" s="10"/>
      <c r="F55" s="10" t="s">
        <v>75</v>
      </c>
      <c r="G55" s="11">
        <v>600</v>
      </c>
      <c r="H55" s="24"/>
      <c r="I55" s="12">
        <f t="shared" si="0"/>
        <v>0</v>
      </c>
    </row>
    <row r="56" spans="1:9" s="13" customFormat="1">
      <c r="A56" s="13" t="s">
        <v>76</v>
      </c>
      <c r="D56" s="10"/>
      <c r="E56" s="10"/>
      <c r="F56" s="13" t="s">
        <v>75</v>
      </c>
      <c r="G56" s="13">
        <v>40</v>
      </c>
      <c r="H56" s="24"/>
      <c r="I56" s="12">
        <f t="shared" si="0"/>
        <v>0</v>
      </c>
    </row>
    <row r="58" spans="1:9">
      <c r="H58" s="4" t="s">
        <v>72</v>
      </c>
      <c r="I58" s="4">
        <f>SUM(I4:I56)</f>
        <v>0</v>
      </c>
    </row>
    <row r="60" spans="1:9" ht="21" customHeight="1">
      <c r="A60" s="29" t="s">
        <v>73</v>
      </c>
      <c r="B60" s="30"/>
      <c r="C60" s="30"/>
      <c r="D60" s="30"/>
      <c r="E60" s="30"/>
      <c r="F60" s="30"/>
      <c r="G60" s="30"/>
      <c r="H60" s="30"/>
      <c r="I60" s="30"/>
    </row>
  </sheetData>
  <sheetProtection algorithmName="SHA-512" hashValue="QOMFIEJ2o9tN4ackUQqqoR/L0h9NYaEWI2IQJjjbm7M5N8CQQ3PBwBL1AjeXipP9We+9jmDQ75fWB2odwbMtYw==" saltValue="GRKYLTGkRD0R7XaxYrfoJg==" spinCount="100000" sheet="1" objects="1" scenarios="1"/>
  <mergeCells count="2">
    <mergeCell ref="A1:I1"/>
    <mergeCell ref="A60:I60"/>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
  <sheetViews>
    <sheetView workbookViewId="0">
      <selection activeCell="C4" sqref="C4"/>
    </sheetView>
  </sheetViews>
  <sheetFormatPr defaultColWidth="9" defaultRowHeight="14"/>
  <cols>
    <col min="1" max="1" width="37.83203125" style="13" customWidth="1"/>
    <col min="2" max="2" width="22.83203125" style="13" customWidth="1"/>
    <col min="3" max="3" width="15.08203125" style="13" customWidth="1"/>
    <col min="4" max="4" width="55" style="13" customWidth="1"/>
    <col min="5" max="16384" width="9" style="13"/>
  </cols>
  <sheetData>
    <row r="1" spans="1:4" ht="18">
      <c r="A1" s="31" t="s">
        <v>77</v>
      </c>
      <c r="B1" s="32"/>
      <c r="C1" s="32"/>
      <c r="D1" s="32"/>
    </row>
    <row r="3" spans="1:4">
      <c r="A3" s="17" t="s">
        <v>30</v>
      </c>
      <c r="B3" s="17" t="s">
        <v>33</v>
      </c>
      <c r="C3" s="17" t="s">
        <v>35</v>
      </c>
      <c r="D3" s="17" t="s">
        <v>74</v>
      </c>
    </row>
    <row r="4" spans="1:4">
      <c r="A4" s="13" t="s">
        <v>101</v>
      </c>
      <c r="B4" s="13" t="s">
        <v>103</v>
      </c>
      <c r="C4" s="25"/>
      <c r="D4" s="13" t="s">
        <v>78</v>
      </c>
    </row>
    <row r="5" spans="1:4">
      <c r="A5" s="13" t="s">
        <v>102</v>
      </c>
      <c r="B5" s="13" t="s">
        <v>103</v>
      </c>
      <c r="C5" s="25"/>
      <c r="D5" s="13" t="s">
        <v>78</v>
      </c>
    </row>
    <row r="6" spans="1:4">
      <c r="A6" s="13" t="s">
        <v>104</v>
      </c>
      <c r="B6" s="18" t="s">
        <v>106</v>
      </c>
      <c r="C6" s="25"/>
      <c r="D6" s="13" t="s">
        <v>78</v>
      </c>
    </row>
    <row r="7" spans="1:4">
      <c r="A7" s="13" t="s">
        <v>105</v>
      </c>
      <c r="B7" s="18" t="s">
        <v>106</v>
      </c>
      <c r="C7" s="25"/>
      <c r="D7" s="13" t="s">
        <v>78</v>
      </c>
    </row>
    <row r="8" spans="1:4">
      <c r="B8" s="18"/>
    </row>
    <row r="9" spans="1:4">
      <c r="B9" s="18"/>
    </row>
    <row r="10" spans="1:4">
      <c r="A10" s="33" t="s">
        <v>79</v>
      </c>
      <c r="B10" s="34"/>
      <c r="C10" s="34"/>
      <c r="D10" s="34"/>
    </row>
  </sheetData>
  <sheetProtection algorithmName="SHA-512" hashValue="pBrEPHwZyC1PXcC/je8S/ev+V0eIlvIfGE6mZevhmJvdfiiPMZKuDDcUoNrDKEI4JBd18NaWAU1CuWM/R2qOlg==" saltValue="/bPQNGT6bilD7hb2aU50LQ==" spinCount="100000" sheet="1" objects="1" scenarios="1"/>
  <mergeCells count="2">
    <mergeCell ref="A1:D1"/>
    <mergeCell ref="A10:D10"/>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
  <sheetViews>
    <sheetView workbookViewId="0">
      <selection sqref="A1:D1"/>
    </sheetView>
  </sheetViews>
  <sheetFormatPr defaultRowHeight="14"/>
  <cols>
    <col min="1" max="1" width="42" customWidth="1"/>
    <col min="2" max="2" width="11.25" customWidth="1"/>
  </cols>
  <sheetData>
    <row r="1" spans="1:4" ht="18">
      <c r="A1" s="35" t="s">
        <v>80</v>
      </c>
      <c r="B1" s="30"/>
      <c r="C1" s="30"/>
      <c r="D1" s="30"/>
    </row>
    <row r="3" spans="1:4">
      <c r="A3" s="2" t="s">
        <v>81</v>
      </c>
      <c r="B3" s="2" t="s">
        <v>82</v>
      </c>
    </row>
    <row r="4" spans="1:4">
      <c r="A4" t="s">
        <v>72</v>
      </c>
      <c r="B4" s="3">
        <f>Prijzenblad!I58</f>
        <v>0</v>
      </c>
    </row>
    <row r="5" spans="1:4">
      <c r="A5" t="s">
        <v>83</v>
      </c>
      <c r="B5" s="1">
        <f>COUNTBLANK(Prijzenblad!H4:H55)</f>
        <v>52</v>
      </c>
    </row>
    <row r="6" spans="1:4">
      <c r="A6" t="s">
        <v>84</v>
      </c>
      <c r="B6" s="1" t="str">
        <f>IF(B5=0,"Compleet","Niet compleet")</f>
        <v>Niet compleet</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6307EEC1E4BD4E8165584DB7C8AA71" ma:contentTypeVersion="3" ma:contentTypeDescription="Een nieuw document maken." ma:contentTypeScope="" ma:versionID="b5b3e5203d4e15aca059d0e775304bb3">
  <xsd:schema xmlns:xsd="http://www.w3.org/2001/XMLSchema" xmlns:xs="http://www.w3.org/2001/XMLSchema" xmlns:p="http://schemas.microsoft.com/office/2006/metadata/properties" xmlns:ns2="b00973ac-67a5-4085-998b-618157e9ec66" targetNamespace="http://schemas.microsoft.com/office/2006/metadata/properties" ma:root="true" ma:fieldsID="64b8960d26126c6dae64410cd89141cf" ns2:_="">
    <xsd:import namespace="b00973ac-67a5-4085-998b-618157e9ec6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0973ac-67a5-4085-998b-618157e9e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840CEE-A385-41DB-BA60-B224895AEFE5}">
  <ds:schemaRefs>
    <ds:schemaRef ds:uri="http://schemas.microsoft.com/sharepoint/v3/contenttype/forms"/>
  </ds:schemaRefs>
</ds:datastoreItem>
</file>

<file path=customXml/itemProps2.xml><?xml version="1.0" encoding="utf-8"?>
<ds:datastoreItem xmlns:ds="http://schemas.openxmlformats.org/officeDocument/2006/customXml" ds:itemID="{6040733B-99D0-47B8-A700-53AC44D2866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88F610A-F184-4FFC-BE41-79F0D8A031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0973ac-67a5-4085-998b-618157e9e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Prijzenblad</vt:lpstr>
      <vt:lpstr>Optionele prijzen</vt:lpstr>
      <vt:lpstr>Controle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Lucille Noten</dc:creator>
  <cp:keywords/>
  <dc:description/>
  <cp:lastModifiedBy>Lucille Noten</cp:lastModifiedBy>
  <cp:revision/>
  <dcterms:created xsi:type="dcterms:W3CDTF">2026-07-07T13:47:32Z</dcterms:created>
  <dcterms:modified xsi:type="dcterms:W3CDTF">2026-07-15T06:20:29Z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0x010100866307EEC1E4BD4E8165584DB7C8AA71</vt:lpwstr>
  </property>
</Properties>
</file>