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LDCR\Inkoop en Gebouwbeheer\Inkoop Europese aanbesteding\01 EA in uitvoering\WDKD 2027\03 Publicatie\"/>
    </mc:Choice>
  </mc:AlternateContent>
  <xr:revisionPtr revIDLastSave="0" documentId="13_ncr:1_{3233DFD3-1CFF-4814-AF6E-1673471D91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jsopgave" sheetId="1" r:id="rId1"/>
    <sheet name="Toelicht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1" l="1"/>
  <c r="J24" i="1" s="1"/>
  <c r="C31" i="1" s="1"/>
  <c r="J23" i="1"/>
  <c r="J21" i="1"/>
  <c r="J7" i="1"/>
  <c r="J8" i="1"/>
  <c r="J6" i="1"/>
  <c r="J9" i="1" s="1"/>
  <c r="C29" i="1" s="1"/>
  <c r="J14" i="1"/>
  <c r="J15" i="1"/>
  <c r="J17" i="1" s="1"/>
  <c r="C30" i="1" s="1"/>
  <c r="J16" i="1"/>
  <c r="J13" i="1"/>
  <c r="C32" i="1"/>
</calcChain>
</file>

<file path=xl/sharedStrings.xml><?xml version="1.0" encoding="utf-8"?>
<sst xmlns="http://schemas.openxmlformats.org/spreadsheetml/2006/main" count="81" uniqueCount="66">
  <si>
    <t>Hybride model: korting op assortiment, casusprijzen en vaste tarieven</t>
  </si>
  <si>
    <t>Deel 1: Koude Dranken automaten</t>
  </si>
  <si>
    <t>Nr.</t>
  </si>
  <si>
    <t>Categorie</t>
  </si>
  <si>
    <t>Omschrijving</t>
  </si>
  <si>
    <t>Fictief aantal per jaar</t>
  </si>
  <si>
    <t>Flex leaseprijs per jaar                                     (jaar 3, 4, 5, 6, 7, 8)</t>
  </si>
  <si>
    <t>Overname prijs (vanaf 25 maanden)</t>
  </si>
  <si>
    <t>Overname prijs (vanaf 37 maanden)</t>
  </si>
  <si>
    <t>Aanschafprijs vanaf maand 25 eerste mogelijkheid</t>
  </si>
  <si>
    <t xml:space="preserve">Fictieve prijs excl btw maximale contractduur op basis van Flex lease </t>
  </si>
  <si>
    <t>Standaard dispenser</t>
  </si>
  <si>
    <t>Koude dranken siroop</t>
  </si>
  <si>
    <t>Vitamine dispenser</t>
  </si>
  <si>
    <t xml:space="preserve"> Minimaal 4-6 keuze mogelijkheden</t>
  </si>
  <si>
    <t>Water tap</t>
  </si>
  <si>
    <t>gekoeld, bruisend en plat water</t>
  </si>
  <si>
    <t>Subtotaal deel 1</t>
  </si>
  <si>
    <t>Deel 2: Dienstverlening</t>
  </si>
  <si>
    <t>Dienstverlening</t>
  </si>
  <si>
    <t>Fictief aantal                 per jaar</t>
  </si>
  <si>
    <t>Eenheid</t>
  </si>
  <si>
    <t>Maximale contractperiode              ( 8 jaar)</t>
  </si>
  <si>
    <t xml:space="preserve">All-in prijs per eenheid </t>
  </si>
  <si>
    <t>Fictieve totaalprijs          maximale contractduur</t>
  </si>
  <si>
    <t>Periodiek onderhoud</t>
  </si>
  <si>
    <t xml:space="preserve">minimaal 1 x per jaar per locatie </t>
  </si>
  <si>
    <t>stuk</t>
  </si>
  <si>
    <t>Reparatie kosten (na garantie termijn van 2 jaar)</t>
  </si>
  <si>
    <t>loonkosten per uur</t>
  </si>
  <si>
    <t>uur</t>
  </si>
  <si>
    <t>Herplaatsing automaten -intern</t>
  </si>
  <si>
    <t>verhuizing automaten binnen dezelfde locatie incl loonkosten</t>
  </si>
  <si>
    <t>Herplaatsing automaten- extern</t>
  </si>
  <si>
    <t>verhuiziing automaten tussen verschillende locaties incl loonkosten</t>
  </si>
  <si>
    <t>Subtotaal deel 2</t>
  </si>
  <si>
    <t>Deel 3: Consumptieprijzen / Tikprijs</t>
  </si>
  <si>
    <t>Onderdeel</t>
  </si>
  <si>
    <t>Maximale contractperiode            ( 8 jaar)</t>
  </si>
  <si>
    <t>All-in prijs per eenheid</t>
  </si>
  <si>
    <t xml:space="preserve">Fictieve totaalprijs excl btw maximale contractduur </t>
  </si>
  <si>
    <t>Tikprijs koude dranken</t>
  </si>
  <si>
    <t>integrale consumptie prijs water incl dagelijkse verzorging</t>
  </si>
  <si>
    <t>integrale consumptie prijs water met vitamines inclusief dagelijkse verzorging</t>
  </si>
  <si>
    <t>integrale consumptie prijs water met siroop inclusief dagelijkse verzorging</t>
  </si>
  <si>
    <t>Subtotaal deel 3</t>
  </si>
  <si>
    <t>Samenvatting fictieve inschrijfsom</t>
  </si>
  <si>
    <t>Subtotaal</t>
  </si>
  <si>
    <t>Deel 1 Koude Dranken automaten</t>
  </si>
  <si>
    <t>Deel 2 Dienstverlening</t>
  </si>
  <si>
    <t>Deel 3 Consumptieprijzen</t>
  </si>
  <si>
    <t>Totale fictieve inschrijfsom</t>
  </si>
  <si>
    <t>Toelichting op prijsopgave</t>
  </si>
  <si>
    <t>Uitgangspunt</t>
  </si>
  <si>
    <t>Dit prijsopgaveformulier gebruikt een hybride model. Voor het reguliere assortiment wordt korting uitgevraagd. Voor grotere of bijzondere opdrachten worden vaste casusprijzen uitgevraagd. Voor maatwerk en dienstverlening worden vaste tarieven uitgevraagd.</t>
  </si>
  <si>
    <t>Koude dranken automaten</t>
  </si>
  <si>
    <t>Onder elke kolom wordt een prijs excl btw ingevuld. Voor de berekening van de fictieve opdrachtsom worden alleen de Flex lease voor jaar 1 en 2 en de Flex lease vanaf jaar 3 tot en met 8 in de beoordeling meegenomen. De overige prijzen voor overname en koop worden dus niet meegenomen in de fictieve opdrachtwaarde voor de maximale contractduur van 8 jaar.</t>
  </si>
  <si>
    <t>Per dienstverlening wordt een all-in tarief excl btw uitgevraagd. Voor de fictieve opdrachtwaarde wordt uitgegaan van een maximale contractduur van 8 jaar.</t>
  </si>
  <si>
    <t>Consumptieprijs/Tikprijs</t>
  </si>
  <si>
    <t xml:space="preserve">Voor de consumpties wordt uitgegaan van een integrale tikprijs inclusief dagelijkse verzorgen excl btw. Voor de fictieve maximale opdrachtwaarde wordt uitgegaan van de maximale contractduur van 8 jaar. </t>
  </si>
  <si>
    <t>Fictieve inschrijfsom</t>
  </si>
  <si>
    <t xml:space="preserve"> Dit is de fictieve opdrachtwaarde voor de aanschaf van automaten, dienstverlening en consumpties gedurende contractperiode van maximaal 8 jaar.</t>
  </si>
  <si>
    <t>Dit zijn verplichte invulvelden.</t>
  </si>
  <si>
    <t>Deze velden geven de uitkomst van de prijsberekening. De subtotalen 1,2, en 3 vormen tezamen de fictieve inschrijfprijs.</t>
  </si>
  <si>
    <t>Flex leaseprijs  per jaar (jaar 1 en 2)</t>
  </si>
  <si>
    <t>Bijlage 3B: Prijsopgaveformulier Perceel 2 Koude Dranken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</si>
</sst>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€\ #,##0.00"/>
    <numFmt numFmtId="165" formatCode="&quot;€&quot;\ #,##0.00"/>
    <numFmt numFmtId="166" formatCode="&quot;€&quot;\ #,##0.000"/>
  </numFmts>
  <fonts count="7" x14ac:knownFonts="1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</font>
    <font>
      <i/>
      <sz val="11"/>
      <color rgb="FF666666"/>
      <name val="Calibri"/>
      <family val="2"/>
    </font>
    <font>
      <b/>
      <sz val="11"/>
      <color rgb="FFFFFFFF"/>
      <name val="Calibri"/>
      <family val="2"/>
    </font>
    <font>
      <sz val="11"/>
      <color rgb="FF0000FF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EADCF8"/>
      </patternFill>
    </fill>
    <fill>
      <patternFill patternType="solid">
        <fgColor rgb="FFFCE4D6"/>
      </patternFill>
    </fill>
    <fill>
      <patternFill patternType="solid">
        <fgColor rgb="FFE2F0D9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medium">
        <color indexed="64"/>
      </left>
      <right/>
      <top style="medium">
        <color indexed="64"/>
      </top>
      <bottom style="thin">
        <color rgb="FFD9D9D9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D9D9D9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rgb="FFD9D9D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0" borderId="1" xfId="0" applyFont="1" applyBorder="1"/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7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5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3" fontId="0" fillId="0" borderId="1" xfId="0" applyNumberFormat="1" applyBorder="1" applyAlignment="1">
      <alignment horizontal="center" vertical="center" wrapText="1"/>
    </xf>
    <xf numFmtId="166" fontId="5" fillId="7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/>
    <xf numFmtId="0" fontId="0" fillId="0" borderId="1" xfId="0" applyBorder="1" applyAlignment="1">
      <alignment wrapText="1"/>
    </xf>
    <xf numFmtId="0" fontId="5" fillId="9" borderId="1" xfId="0" applyFont="1" applyFill="1" applyBorder="1"/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5" fontId="4" fillId="3" borderId="0" xfId="0" applyNumberFormat="1" applyFont="1" applyFill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5" fillId="7" borderId="7" xfId="0" applyFont="1" applyFill="1" applyBorder="1" applyAlignment="1">
      <alignment vertical="top" wrapText="1"/>
    </xf>
    <xf numFmtId="0" fontId="5" fillId="7" borderId="0" xfId="0" applyFont="1" applyFill="1" applyAlignment="1">
      <alignment vertical="top" wrapText="1"/>
    </xf>
    <xf numFmtId="165" fontId="5" fillId="7" borderId="0" xfId="0" applyNumberFormat="1" applyFont="1" applyFill="1" applyAlignment="1">
      <alignment horizontal="center" vertical="center" wrapText="1"/>
    </xf>
    <xf numFmtId="164" fontId="5" fillId="7" borderId="8" xfId="0" applyNumberFormat="1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vertical="center" wrapText="1"/>
    </xf>
    <xf numFmtId="0" fontId="6" fillId="5" borderId="8" xfId="0" applyFont="1" applyFill="1" applyBorder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vertical="center" wrapText="1"/>
    </xf>
    <xf numFmtId="0" fontId="6" fillId="6" borderId="8" xfId="0" applyFont="1" applyFill="1" applyBorder="1" applyAlignment="1">
      <alignment horizontal="center" vertical="center" wrapText="1"/>
    </xf>
    <xf numFmtId="166" fontId="4" fillId="3" borderId="0" xfId="0" applyNumberFormat="1" applyFont="1" applyFill="1" applyAlignment="1">
      <alignment horizontal="center" vertical="center" wrapText="1"/>
    </xf>
    <xf numFmtId="0" fontId="5" fillId="0" borderId="7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5" fillId="7" borderId="7" xfId="0" applyFont="1" applyFill="1" applyBorder="1" applyAlignment="1">
      <alignment vertical="center" wrapText="1"/>
    </xf>
    <xf numFmtId="0" fontId="5" fillId="7" borderId="0" xfId="0" applyFont="1" applyFill="1" applyAlignment="1">
      <alignment vertical="center" wrapText="1"/>
    </xf>
    <xf numFmtId="0" fontId="5" fillId="7" borderId="6" xfId="0" applyFont="1" applyFill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6" xfId="0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" fillId="2" borderId="0" xfId="0" applyFont="1" applyFill="1"/>
    <xf numFmtId="0" fontId="0" fillId="0" borderId="0" xfId="0"/>
    <xf numFmtId="165" fontId="0" fillId="8" borderId="1" xfId="0" applyNumberFormat="1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166" fontId="0" fillId="8" borderId="1" xfId="0" applyNumberForma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showGridLines="0" tabSelected="1" workbookViewId="0">
      <pane ySplit="4" topLeftCell="A5" activePane="bottomLeft" state="frozen"/>
      <selection pane="bottomLeft" activeCell="G21" sqref="G21:G23"/>
    </sheetView>
  </sheetViews>
  <sheetFormatPr defaultRowHeight="14.5" x14ac:dyDescent="0.35"/>
  <cols>
    <col min="1" max="1" width="7" customWidth="1"/>
    <col min="2" max="2" width="36.81640625" customWidth="1"/>
    <col min="3" max="3" width="65.453125" customWidth="1"/>
    <col min="4" max="8" width="18" customWidth="1"/>
    <col min="9" max="9" width="19" customWidth="1"/>
    <col min="10" max="10" width="25.1796875" customWidth="1"/>
    <col min="11" max="11" width="24" customWidth="1"/>
  </cols>
  <sheetData>
    <row r="1" spans="1:11" ht="24" customHeight="1" x14ac:dyDescent="0.35">
      <c r="A1" s="56" t="s">
        <v>65</v>
      </c>
      <c r="B1" s="57"/>
      <c r="C1" s="57"/>
      <c r="D1" s="57"/>
      <c r="E1" s="57"/>
      <c r="F1" s="57"/>
      <c r="G1" s="57"/>
      <c r="H1" s="57"/>
      <c r="I1" s="57"/>
      <c r="J1" s="57"/>
      <c r="K1" s="58"/>
    </row>
    <row r="2" spans="1:11" ht="24" customHeight="1" x14ac:dyDescent="0.35">
      <c r="A2" s="62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1"/>
    </row>
    <row r="3" spans="1:11" ht="24" customHeight="1" x14ac:dyDescent="0.35">
      <c r="A3" s="25"/>
      <c r="B3" s="1"/>
      <c r="C3" s="1"/>
      <c r="D3" s="1"/>
      <c r="E3" s="1"/>
      <c r="F3" s="1"/>
      <c r="G3" s="1"/>
      <c r="H3" s="1"/>
      <c r="I3" s="1"/>
      <c r="J3" s="1"/>
      <c r="K3" s="24"/>
    </row>
    <row r="4" spans="1:11" ht="24" customHeight="1" x14ac:dyDescent="0.35">
      <c r="A4" s="59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1"/>
    </row>
    <row r="5" spans="1:11" ht="44.15" customHeight="1" x14ac:dyDescent="0.35">
      <c r="A5" s="26" t="s">
        <v>2</v>
      </c>
      <c r="B5" s="8" t="s">
        <v>3</v>
      </c>
      <c r="C5" s="8" t="s">
        <v>4</v>
      </c>
      <c r="D5" s="8" t="s">
        <v>5</v>
      </c>
      <c r="E5" s="8" t="s">
        <v>64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27"/>
    </row>
    <row r="6" spans="1:11" ht="46.5" customHeight="1" x14ac:dyDescent="0.35">
      <c r="A6" s="28">
        <v>1</v>
      </c>
      <c r="B6" s="9" t="s">
        <v>11</v>
      </c>
      <c r="C6" s="9" t="s">
        <v>12</v>
      </c>
      <c r="D6" s="6">
        <v>20</v>
      </c>
      <c r="E6" s="65"/>
      <c r="F6" s="65"/>
      <c r="G6" s="65"/>
      <c r="H6" s="65"/>
      <c r="I6" s="66"/>
      <c r="J6" s="29">
        <f>((E6*2)+(+F6*6))*D6</f>
        <v>0</v>
      </c>
      <c r="K6" s="30"/>
    </row>
    <row r="7" spans="1:11" ht="49.5" customHeight="1" x14ac:dyDescent="0.35">
      <c r="A7" s="28">
        <v>2</v>
      </c>
      <c r="B7" s="9" t="s">
        <v>13</v>
      </c>
      <c r="C7" s="9" t="s">
        <v>14</v>
      </c>
      <c r="D7" s="6">
        <v>75</v>
      </c>
      <c r="E7" s="65"/>
      <c r="F7" s="65"/>
      <c r="G7" s="65"/>
      <c r="H7" s="65"/>
      <c r="I7" s="66"/>
      <c r="J7" s="29">
        <f t="shared" ref="J7:J8" si="0">((E7*2)+(+F7*6))*D7</f>
        <v>0</v>
      </c>
      <c r="K7" s="30"/>
    </row>
    <row r="8" spans="1:11" ht="24" customHeight="1" x14ac:dyDescent="0.35">
      <c r="A8" s="28">
        <v>3</v>
      </c>
      <c r="B8" s="9" t="s">
        <v>15</v>
      </c>
      <c r="C8" s="9" t="s">
        <v>16</v>
      </c>
      <c r="D8" s="6">
        <v>30</v>
      </c>
      <c r="E8" s="65"/>
      <c r="F8" s="65"/>
      <c r="G8" s="65"/>
      <c r="H8" s="65"/>
      <c r="I8" s="66"/>
      <c r="J8" s="29">
        <f t="shared" si="0"/>
        <v>0</v>
      </c>
      <c r="K8" s="30"/>
    </row>
    <row r="9" spans="1:11" ht="24" customHeight="1" x14ac:dyDescent="0.35">
      <c r="A9" s="31"/>
      <c r="B9" s="32"/>
      <c r="C9" s="32"/>
      <c r="D9" s="32"/>
      <c r="E9" s="32"/>
      <c r="F9" s="32"/>
      <c r="G9" s="32"/>
      <c r="H9" s="32"/>
      <c r="I9" s="10" t="s">
        <v>17</v>
      </c>
      <c r="J9" s="33">
        <f>SUM(J6:J8)</f>
        <v>0</v>
      </c>
      <c r="K9" s="34"/>
    </row>
    <row r="10" spans="1:11" ht="24" customHeight="1" x14ac:dyDescent="0.35">
      <c r="A10" s="25"/>
      <c r="B10" s="1"/>
      <c r="C10" s="1"/>
      <c r="D10" s="1"/>
      <c r="E10" s="1"/>
      <c r="F10" s="1"/>
      <c r="G10" s="1"/>
      <c r="H10" s="1"/>
      <c r="I10" s="1"/>
      <c r="J10" s="1"/>
      <c r="K10" s="24"/>
    </row>
    <row r="11" spans="1:11" ht="24" customHeight="1" x14ac:dyDescent="0.35">
      <c r="A11" s="59" t="s">
        <v>18</v>
      </c>
      <c r="B11" s="60"/>
      <c r="C11" s="60"/>
      <c r="D11" s="60"/>
      <c r="E11" s="60"/>
      <c r="F11" s="60"/>
      <c r="G11" s="60"/>
      <c r="H11" s="60"/>
      <c r="I11" s="60"/>
      <c r="J11" s="60"/>
      <c r="K11" s="61"/>
    </row>
    <row r="12" spans="1:11" s="12" customFormat="1" ht="44.15" customHeight="1" x14ac:dyDescent="0.35">
      <c r="A12" s="35" t="s">
        <v>2</v>
      </c>
      <c r="B12" s="11" t="s">
        <v>19</v>
      </c>
      <c r="C12" s="11" t="s">
        <v>4</v>
      </c>
      <c r="D12" s="17" t="s">
        <v>20</v>
      </c>
      <c r="E12" s="17" t="s">
        <v>21</v>
      </c>
      <c r="F12" s="17" t="s">
        <v>22</v>
      </c>
      <c r="G12" s="11" t="s">
        <v>23</v>
      </c>
      <c r="H12" s="11"/>
      <c r="I12" s="11"/>
      <c r="J12" s="11" t="s">
        <v>24</v>
      </c>
      <c r="K12" s="36"/>
    </row>
    <row r="13" spans="1:11" ht="24.75" customHeight="1" x14ac:dyDescent="0.35">
      <c r="A13" s="28">
        <v>4</v>
      </c>
      <c r="B13" s="9" t="s">
        <v>25</v>
      </c>
      <c r="C13" s="9" t="s">
        <v>26</v>
      </c>
      <c r="D13" s="6">
        <v>125</v>
      </c>
      <c r="E13" s="6" t="s">
        <v>27</v>
      </c>
      <c r="F13" s="6">
        <v>8</v>
      </c>
      <c r="G13" s="65"/>
      <c r="H13" s="6"/>
      <c r="I13" s="6"/>
      <c r="J13" s="37">
        <f>D13*F13*G13</f>
        <v>0</v>
      </c>
      <c r="K13" s="38"/>
    </row>
    <row r="14" spans="1:11" ht="28.5" customHeight="1" x14ac:dyDescent="0.35">
      <c r="A14" s="28">
        <v>5</v>
      </c>
      <c r="B14" s="9" t="s">
        <v>28</v>
      </c>
      <c r="C14" s="9" t="s">
        <v>29</v>
      </c>
      <c r="D14" s="6">
        <v>25</v>
      </c>
      <c r="E14" s="6" t="s">
        <v>30</v>
      </c>
      <c r="F14" s="6">
        <v>8</v>
      </c>
      <c r="G14" s="65"/>
      <c r="H14" s="6"/>
      <c r="I14" s="6"/>
      <c r="J14" s="37">
        <f t="shared" ref="J14:J16" si="1">D14*F14*G14</f>
        <v>0</v>
      </c>
      <c r="K14" s="38"/>
    </row>
    <row r="15" spans="1:11" ht="21" customHeight="1" x14ac:dyDescent="0.35">
      <c r="A15" s="28">
        <v>6</v>
      </c>
      <c r="B15" s="9" t="s">
        <v>31</v>
      </c>
      <c r="C15" s="9" t="s">
        <v>32</v>
      </c>
      <c r="D15" s="6">
        <v>20</v>
      </c>
      <c r="E15" s="6" t="s">
        <v>27</v>
      </c>
      <c r="F15" s="6">
        <v>8</v>
      </c>
      <c r="G15" s="65"/>
      <c r="H15" s="6"/>
      <c r="I15" s="6"/>
      <c r="J15" s="37">
        <f t="shared" si="1"/>
        <v>0</v>
      </c>
      <c r="K15" s="38"/>
    </row>
    <row r="16" spans="1:11" ht="21.75" customHeight="1" x14ac:dyDescent="0.35">
      <c r="A16" s="28">
        <v>7</v>
      </c>
      <c r="B16" s="9" t="s">
        <v>33</v>
      </c>
      <c r="C16" s="9" t="s">
        <v>34</v>
      </c>
      <c r="D16" s="6">
        <v>10</v>
      </c>
      <c r="E16" s="6" t="s">
        <v>27</v>
      </c>
      <c r="F16" s="6">
        <v>8</v>
      </c>
      <c r="G16" s="65"/>
      <c r="H16" s="6"/>
      <c r="I16" s="6"/>
      <c r="J16" s="37">
        <f t="shared" si="1"/>
        <v>0</v>
      </c>
      <c r="K16" s="38"/>
    </row>
    <row r="17" spans="1:11" ht="24" customHeight="1" x14ac:dyDescent="0.35">
      <c r="A17" s="31"/>
      <c r="B17" s="32"/>
      <c r="C17" s="32"/>
      <c r="D17" s="39"/>
      <c r="E17" s="39"/>
      <c r="F17" s="39"/>
      <c r="G17" s="39"/>
      <c r="H17" s="39"/>
      <c r="I17" s="13" t="s">
        <v>35</v>
      </c>
      <c r="J17" s="7">
        <f>SUM(J13:J16)</f>
        <v>0</v>
      </c>
      <c r="K17" s="40"/>
    </row>
    <row r="18" spans="1:11" ht="24" customHeight="1" x14ac:dyDescent="0.35">
      <c r="A18" s="25"/>
      <c r="B18" s="1"/>
      <c r="C18" s="1"/>
      <c r="D18" s="1"/>
      <c r="E18" s="1"/>
      <c r="F18" s="1"/>
      <c r="G18" s="1"/>
      <c r="H18" s="1"/>
      <c r="I18" s="1"/>
      <c r="J18" s="1"/>
      <c r="K18" s="24"/>
    </row>
    <row r="19" spans="1:11" ht="24" customHeight="1" x14ac:dyDescent="0.35">
      <c r="A19" s="59" t="s">
        <v>36</v>
      </c>
      <c r="B19" s="60"/>
      <c r="C19" s="60"/>
      <c r="D19" s="60"/>
      <c r="E19" s="60"/>
      <c r="F19" s="60"/>
      <c r="G19" s="60"/>
      <c r="H19" s="60"/>
      <c r="I19" s="60"/>
      <c r="J19" s="60"/>
      <c r="K19" s="61"/>
    </row>
    <row r="20" spans="1:11" s="12" customFormat="1" ht="44.15" customHeight="1" x14ac:dyDescent="0.35">
      <c r="A20" s="41" t="s">
        <v>2</v>
      </c>
      <c r="B20" s="14" t="s">
        <v>37</v>
      </c>
      <c r="C20" s="14" t="s">
        <v>4</v>
      </c>
      <c r="D20" s="15" t="s">
        <v>5</v>
      </c>
      <c r="E20" s="15" t="s">
        <v>21</v>
      </c>
      <c r="F20" s="15" t="s">
        <v>38</v>
      </c>
      <c r="G20" s="15" t="s">
        <v>39</v>
      </c>
      <c r="H20" s="15"/>
      <c r="I20" s="15"/>
      <c r="J20" s="15" t="s">
        <v>40</v>
      </c>
      <c r="K20" s="42"/>
    </row>
    <row r="21" spans="1:11" ht="30.75" customHeight="1" x14ac:dyDescent="0.35">
      <c r="A21" s="28">
        <v>8</v>
      </c>
      <c r="B21" s="9" t="s">
        <v>41</v>
      </c>
      <c r="C21" s="9" t="s">
        <v>42</v>
      </c>
      <c r="D21" s="19">
        <v>500000</v>
      </c>
      <c r="E21" s="6" t="s">
        <v>27</v>
      </c>
      <c r="F21" s="6">
        <v>8</v>
      </c>
      <c r="G21" s="67"/>
      <c r="H21" s="6"/>
      <c r="I21" s="6"/>
      <c r="J21" s="43">
        <f>D21*F21*G21</f>
        <v>0</v>
      </c>
      <c r="K21" s="38"/>
    </row>
    <row r="22" spans="1:11" ht="34.5" customHeight="1" x14ac:dyDescent="0.35">
      <c r="A22" s="28">
        <v>9</v>
      </c>
      <c r="B22" s="9" t="s">
        <v>41</v>
      </c>
      <c r="C22" s="9" t="s">
        <v>43</v>
      </c>
      <c r="D22" s="19">
        <v>1000000</v>
      </c>
      <c r="E22" s="6" t="s">
        <v>27</v>
      </c>
      <c r="F22" s="6">
        <v>8</v>
      </c>
      <c r="G22" s="67"/>
      <c r="H22" s="6"/>
      <c r="I22" s="6"/>
      <c r="J22" s="43">
        <f t="shared" ref="J22:J23" si="2">D22*F22*G22</f>
        <v>0</v>
      </c>
      <c r="K22" s="38"/>
    </row>
    <row r="23" spans="1:11" ht="36.75" customHeight="1" x14ac:dyDescent="0.35">
      <c r="A23" s="28">
        <v>10</v>
      </c>
      <c r="B23" s="9" t="s">
        <v>41</v>
      </c>
      <c r="C23" s="9" t="s">
        <v>44</v>
      </c>
      <c r="D23" s="19">
        <v>125000</v>
      </c>
      <c r="E23" s="6" t="s">
        <v>27</v>
      </c>
      <c r="F23" s="6">
        <v>8</v>
      </c>
      <c r="G23" s="67"/>
      <c r="H23" s="6"/>
      <c r="I23" s="6"/>
      <c r="J23" s="43">
        <f t="shared" si="2"/>
        <v>0</v>
      </c>
      <c r="K23" s="38"/>
    </row>
    <row r="24" spans="1:11" ht="24" customHeight="1" x14ac:dyDescent="0.35">
      <c r="A24" s="31"/>
      <c r="B24" s="32"/>
      <c r="C24" s="32"/>
      <c r="D24" s="39"/>
      <c r="E24" s="39"/>
      <c r="F24" s="39"/>
      <c r="G24" s="39"/>
      <c r="H24" s="39"/>
      <c r="I24" s="13" t="s">
        <v>45</v>
      </c>
      <c r="J24" s="20">
        <f>SUM(J21:J23)</f>
        <v>0</v>
      </c>
      <c r="K24" s="40"/>
    </row>
    <row r="25" spans="1:11" ht="24" customHeight="1" x14ac:dyDescent="0.35">
      <c r="A25" s="44"/>
      <c r="B25" s="45"/>
      <c r="C25" s="45"/>
      <c r="D25" s="46"/>
      <c r="E25" s="46"/>
      <c r="F25" s="46"/>
      <c r="G25" s="46"/>
      <c r="H25" s="46"/>
      <c r="I25" s="46"/>
      <c r="J25" s="46"/>
      <c r="K25" s="47"/>
    </row>
    <row r="26" spans="1:11" ht="24" customHeight="1" x14ac:dyDescent="0.35">
      <c r="A26" s="25"/>
      <c r="B26" s="1"/>
      <c r="C26" s="1"/>
      <c r="D26" s="1"/>
      <c r="E26" s="1"/>
      <c r="F26" s="1"/>
      <c r="G26" s="1"/>
      <c r="H26" s="1"/>
      <c r="I26" s="1"/>
      <c r="J26" s="1"/>
      <c r="K26" s="24"/>
    </row>
    <row r="27" spans="1:11" ht="24" customHeight="1" x14ac:dyDescent="0.35">
      <c r="A27" s="59" t="s">
        <v>46</v>
      </c>
      <c r="B27" s="60"/>
      <c r="C27" s="60"/>
      <c r="D27" s="60"/>
      <c r="E27" s="60"/>
      <c r="F27" s="60"/>
      <c r="G27" s="60"/>
      <c r="H27" s="60"/>
      <c r="I27" s="60"/>
      <c r="J27" s="60"/>
      <c r="K27" s="61"/>
    </row>
    <row r="28" spans="1:11" ht="24" customHeight="1" x14ac:dyDescent="0.35">
      <c r="A28" s="25"/>
      <c r="B28" s="2" t="s">
        <v>37</v>
      </c>
      <c r="C28" s="16" t="s">
        <v>47</v>
      </c>
      <c r="D28" s="16"/>
      <c r="E28" s="48"/>
      <c r="F28" s="48"/>
      <c r="G28" s="48"/>
      <c r="H28" s="48"/>
      <c r="I28" s="1"/>
      <c r="J28" s="1"/>
      <c r="K28" s="24"/>
    </row>
    <row r="29" spans="1:11" ht="37.5" customHeight="1" x14ac:dyDescent="0.35">
      <c r="A29" s="25"/>
      <c r="B29" s="9" t="s">
        <v>48</v>
      </c>
      <c r="C29" s="5">
        <f>J9</f>
        <v>0</v>
      </c>
      <c r="D29" s="5"/>
      <c r="E29" s="49"/>
      <c r="F29" s="49"/>
      <c r="G29" s="49"/>
      <c r="H29" s="49"/>
      <c r="I29" s="1"/>
      <c r="J29" s="1"/>
      <c r="K29" s="24"/>
    </row>
    <row r="30" spans="1:11" ht="28.5" customHeight="1" x14ac:dyDescent="0.35">
      <c r="A30" s="25"/>
      <c r="B30" s="9" t="s">
        <v>49</v>
      </c>
      <c r="C30" s="5">
        <f>J17</f>
        <v>0</v>
      </c>
      <c r="D30" s="5"/>
      <c r="E30" s="49"/>
      <c r="F30" s="49"/>
      <c r="G30" s="49"/>
      <c r="H30" s="49"/>
      <c r="I30" s="1"/>
      <c r="J30" s="1"/>
      <c r="K30" s="24"/>
    </row>
    <row r="31" spans="1:11" ht="30.75" customHeight="1" x14ac:dyDescent="0.35">
      <c r="A31" s="25"/>
      <c r="B31" s="9" t="s">
        <v>50</v>
      </c>
      <c r="C31" s="5">
        <f>J24</f>
        <v>0</v>
      </c>
      <c r="D31" s="5"/>
      <c r="E31" s="49"/>
      <c r="F31" s="49"/>
      <c r="G31" s="49"/>
      <c r="H31" s="49"/>
      <c r="I31" s="1"/>
      <c r="J31" s="1"/>
      <c r="K31" s="24"/>
    </row>
    <row r="32" spans="1:11" s="12" customFormat="1" ht="24" customHeight="1" x14ac:dyDescent="0.35">
      <c r="A32" s="50"/>
      <c r="B32" s="10" t="s">
        <v>51</v>
      </c>
      <c r="C32" s="7">
        <f>SUM(D29:D31)</f>
        <v>0</v>
      </c>
      <c r="D32" s="51"/>
      <c r="E32" s="51"/>
      <c r="F32" s="51"/>
      <c r="G32" s="51"/>
      <c r="H32" s="51"/>
      <c r="I32" s="51"/>
      <c r="J32" s="51"/>
      <c r="K32" s="52"/>
    </row>
    <row r="33" spans="1:11" ht="24" customHeight="1" x14ac:dyDescent="0.35">
      <c r="A33" s="25"/>
      <c r="B33" s="1"/>
      <c r="C33" s="1"/>
      <c r="D33" s="1"/>
      <c r="E33" s="1"/>
      <c r="F33" s="1"/>
      <c r="G33" s="1"/>
      <c r="H33" s="1"/>
      <c r="I33" s="1"/>
      <c r="J33" s="1"/>
      <c r="K33" s="24"/>
    </row>
    <row r="34" spans="1:11" ht="15" thickBot="1" x14ac:dyDescent="0.4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5"/>
    </row>
    <row r="35" spans="1:11" ht="24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sheetProtection algorithmName="SHA-512" hashValue="otWV45qS6r65wYWLcKID9eeoZrifZ+7pWrpkakttzuo0oQzJx3MPxyiU4n8CqNEvQmqunRWImEbtiH7KoosSag==" saltValue="gOS2LAUZEhpUwPJ/h7choQ==" spinCount="100000" sheet="1" objects="1" scenarios="1"/>
  <mergeCells count="6">
    <mergeCell ref="A1:K1"/>
    <mergeCell ref="A27:K27"/>
    <mergeCell ref="A19:K19"/>
    <mergeCell ref="A11:K11"/>
    <mergeCell ref="A2:K2"/>
    <mergeCell ref="A4:K4"/>
  </mergeCells>
  <dataValidations count="1">
    <dataValidation type="decimal" allowBlank="1" errorTitle="Ongeldig percentage" error="Vul een percentage in tussen 0% en 100%." sqref="J6:J8" xr:uid="{00000000-0002-0000-0000-000000000000}">
      <formula1>0</formula1>
      <formula2>1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showGridLines="0" workbookViewId="0">
      <selection activeCell="C3" sqref="C3"/>
    </sheetView>
  </sheetViews>
  <sheetFormatPr defaultRowHeight="14.5" x14ac:dyDescent="0.35"/>
  <cols>
    <col min="1" max="1" width="30" customWidth="1"/>
    <col min="2" max="2" width="120" customWidth="1"/>
  </cols>
  <sheetData>
    <row r="1" spans="1:2" ht="28" customHeight="1" x14ac:dyDescent="0.5">
      <c r="A1" s="63" t="s">
        <v>52</v>
      </c>
      <c r="B1" s="64"/>
    </row>
    <row r="3" spans="1:2" ht="45" customHeight="1" x14ac:dyDescent="0.35">
      <c r="A3" s="18" t="s">
        <v>53</v>
      </c>
      <c r="B3" s="9" t="s">
        <v>54</v>
      </c>
    </row>
    <row r="4" spans="1:2" ht="57" customHeight="1" x14ac:dyDescent="0.35">
      <c r="A4" s="18" t="s">
        <v>55</v>
      </c>
      <c r="B4" s="9" t="s">
        <v>56</v>
      </c>
    </row>
    <row r="5" spans="1:2" ht="45" customHeight="1" x14ac:dyDescent="0.35">
      <c r="A5" s="18" t="s">
        <v>19</v>
      </c>
      <c r="B5" s="9" t="s">
        <v>57</v>
      </c>
    </row>
    <row r="6" spans="1:2" ht="45" customHeight="1" x14ac:dyDescent="0.35">
      <c r="A6" s="18" t="s">
        <v>58</v>
      </c>
      <c r="B6" s="9" t="s">
        <v>59</v>
      </c>
    </row>
    <row r="7" spans="1:2" ht="45" customHeight="1" x14ac:dyDescent="0.35">
      <c r="A7" s="18" t="s">
        <v>60</v>
      </c>
      <c r="B7" s="9" t="s">
        <v>61</v>
      </c>
    </row>
    <row r="8" spans="1:2" ht="45" customHeight="1" x14ac:dyDescent="0.35">
      <c r="A8" s="21"/>
      <c r="B8" s="22" t="s">
        <v>62</v>
      </c>
    </row>
    <row r="9" spans="1:2" ht="45" customHeight="1" x14ac:dyDescent="0.35">
      <c r="A9" s="23"/>
      <c r="B9" s="22" t="s">
        <v>63</v>
      </c>
    </row>
    <row r="10" spans="1:2" ht="45" customHeight="1" x14ac:dyDescent="0.35">
      <c r="A10" s="4"/>
      <c r="B10" s="3"/>
    </row>
    <row r="11" spans="1:2" ht="45" customHeight="1" x14ac:dyDescent="0.35">
      <c r="A11" s="4"/>
      <c r="B11" s="3"/>
    </row>
  </sheetData>
  <sheetProtection algorithmName="SHA-512" hashValue="ItYv3a3fEElskbIVghrg1dubvQ6PHZpPfGvF8A2gRYHB8Sk/xytspB+fSGVsPRh91rba91Bj7PFTEQdpmzBYcA==" saltValue="w725wEj2XMe1frC5A5uDKQ==" spinCount="100000" sheet="1" objects="1" scenarios="1"/>
  <mergeCells count="1">
    <mergeCell ref="A1:B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3676138D5CCB4D9FAF1A400AAD55D9" ma:contentTypeVersion="1" ma:contentTypeDescription="Een nieuw document maken." ma:contentTypeScope="" ma:versionID="8343e97605644e809e9e5587245d8373">
  <xsd:schema xmlns:xsd="http://www.w3.org/2001/XMLSchema" xmlns:xs="http://www.w3.org/2001/XMLSchema" xmlns:p="http://schemas.microsoft.com/office/2006/metadata/properties" xmlns:ns2="1d6b8fa9-af20-45d1-aa0d-a93a9d1c5e27" targetNamespace="http://schemas.microsoft.com/office/2006/metadata/properties" ma:root="true" ma:fieldsID="d13826bb8b544fd415341b721ed7e323" ns2:_="">
    <xsd:import namespace="1d6b8fa9-af20-45d1-aa0d-a93a9d1c5e2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b8fa9-af20-45d1-aa0d-a93a9d1c5e2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63143D-D356-407E-A4CA-A1A71B83057F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1d6b8fa9-af20-45d1-aa0d-a93a9d1c5e27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01BD330-9CF7-436B-BE0F-F4B5102F2E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6b8fa9-af20-45d1-aa0d-a93a9d1c5e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68BEA6-9EBE-4742-B547-D5FCC2D606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Prijsopgave</vt:lpstr>
      <vt:lpstr>Toelichting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Nales, E.B. (LDCR)</cp:lastModifiedBy>
  <cp:revision/>
  <dcterms:created xsi:type="dcterms:W3CDTF">2026-05-26T18:22:28Z</dcterms:created>
  <dcterms:modified xsi:type="dcterms:W3CDTF">2026-07-14T06:44:01Z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e0e3f2-e1d2-4d64-96ed-2c56cf223811_Enabled">
    <vt:lpwstr>true</vt:lpwstr>
  </property>
  <property fmtid="{D5CDD505-2E9C-101B-9397-08002B2CF9AE}" pid="3" name="MSIP_Label_b1e0e3f2-e1d2-4d64-96ed-2c56cf223811_SetDate">
    <vt:lpwstr>2026-05-26T18:24:57Z</vt:lpwstr>
  </property>
  <property fmtid="{D5CDD505-2E9C-101B-9397-08002B2CF9AE}" pid="4" name="MSIP_Label_b1e0e3f2-e1d2-4d64-96ed-2c56cf223811_Method">
    <vt:lpwstr>Privileged</vt:lpwstr>
  </property>
  <property fmtid="{D5CDD505-2E9C-101B-9397-08002B2CF9AE}" pid="5" name="MSIP_Label_b1e0e3f2-e1d2-4d64-96ed-2c56cf223811_Name">
    <vt:lpwstr>Test label</vt:lpwstr>
  </property>
  <property fmtid="{D5CDD505-2E9C-101B-9397-08002B2CF9AE}" pid="6" name="MSIP_Label_b1e0e3f2-e1d2-4d64-96ed-2c56cf223811_SiteId">
    <vt:lpwstr>4a7f237b-3fd4-4839-8175-58ce30110251</vt:lpwstr>
  </property>
  <property fmtid="{D5CDD505-2E9C-101B-9397-08002B2CF9AE}" pid="7" name="MSIP_Label_b1e0e3f2-e1d2-4d64-96ed-2c56cf223811_ActionId">
    <vt:lpwstr>f8a56adf-bbc7-4cd6-92c4-4e693d295946</vt:lpwstr>
  </property>
  <property fmtid="{D5CDD505-2E9C-101B-9397-08002B2CF9AE}" pid="8" name="MSIP_Label_b1e0e3f2-e1d2-4d64-96ed-2c56cf223811_ContentBits">
    <vt:lpwstr>0</vt:lpwstr>
  </property>
  <property fmtid="{D5CDD505-2E9C-101B-9397-08002B2CF9AE}" pid="9" name="MSIP_Label_b1e0e3f2-e1d2-4d64-96ed-2c56cf223811_Tag">
    <vt:lpwstr>10, 0, 1, 1</vt:lpwstr>
  </property>
  <property fmtid="{D5CDD505-2E9C-101B-9397-08002B2CF9AE}" pid="10" name="ContentTypeId">
    <vt:lpwstr>0x010100DC3676138D5CCB4D9FAF1A400AAD55D9</vt:lpwstr>
  </property>
</Properties>
</file>