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codeName="ThisWorkbook"/>
  <mc:AlternateContent xmlns:mc="http://schemas.openxmlformats.org/markup-compatibility/2006">
    <mc:Choice Requires="x15">
      <x15ac:absPath xmlns:x15ac="http://schemas.microsoft.com/office/spreadsheetml/2010/11/ac" url="K:\CSG\Projecten\Siko Onderwijs\05 SIKO Definitieve versies voor TenderNed\"/>
    </mc:Choice>
  </mc:AlternateContent>
  <xr:revisionPtr revIDLastSave="0" documentId="13_ncr:1_{D6DFF1E9-EB98-46F3-A7BD-03524BEBB82A}" xr6:coauthVersionLast="47" xr6:coauthVersionMax="47" xr10:uidLastSave="{00000000-0000-0000-0000-000000000000}"/>
  <bookViews>
    <workbookView xWindow="-110" yWindow="-110" windowWidth="19420" windowHeight="10300" tabRatio="888" firstSheet="2" activeTab="2" xr2:uid="{4FAD1F35-3A04-4C01-AA2A-0C50232A5772}"/>
  </bookViews>
  <sheets>
    <sheet name="CSG_macros" sheetId="2" state="veryHidden" r:id="rId1"/>
    <sheet name="Blad2" sheetId="462" state="hidden" r:id="rId2"/>
    <sheet name="Inschrijfblad" sheetId="463" r:id="rId3"/>
    <sheet name="Kengetallen" sheetId="464" r:id="rId4"/>
    <sheet name="Ma-Vrij" sheetId="7" r:id="rId5"/>
    <sheet name="IVM SMO Scholen" sheetId="213" r:id="rId6"/>
    <sheet name="IVM Glas" sheetId="317" r:id="rId7"/>
    <sheet name="Uurtariefopbouw Contract" sheetId="465" r:id="rId8"/>
    <sheet name="Afroep ma-vr" sheetId="466" r:id="rId9"/>
    <sheet name="Afroep avonduren" sheetId="467" r:id="rId10"/>
    <sheet name="Afroep weekend" sheetId="468" r:id="rId11"/>
    <sheet name="Afroep feestdagen" sheetId="469" r:id="rId12"/>
    <sheet name="Toelichting Werkprogramma's" sheetId="470" r:id="rId13"/>
  </sheets>
  <externalReferences>
    <externalReference r:id="rId14"/>
  </externalReferences>
  <definedNames>
    <definedName name="\0" localSheetId="9">#REF!</definedName>
    <definedName name="\0" localSheetId="11">#REF!</definedName>
    <definedName name="\0" localSheetId="8">#REF!</definedName>
    <definedName name="\0" localSheetId="10">#REF!</definedName>
    <definedName name="\0" localSheetId="2">#REF!</definedName>
    <definedName name="\0" localSheetId="3">#REF!</definedName>
    <definedName name="\0" localSheetId="7">#REF!</definedName>
    <definedName name="\0">#REF!</definedName>
    <definedName name="\1">#REF!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M" localSheetId="9">#REF!</definedName>
    <definedName name="\M" localSheetId="11">#REF!</definedName>
    <definedName name="\M" localSheetId="8">#REF!</definedName>
    <definedName name="\M" localSheetId="10">#REF!</definedName>
    <definedName name="\M" localSheetId="2">#REF!</definedName>
    <definedName name="\M" localSheetId="3">#REF!</definedName>
    <definedName name="\M" localSheetId="7">#REF!</definedName>
    <definedName name="\M">#REF!</definedName>
    <definedName name="\N">#REF!</definedName>
    <definedName name="\P" localSheetId="9">#REF!</definedName>
    <definedName name="\P" localSheetId="11">#REF!</definedName>
    <definedName name="\P" localSheetId="8">#REF!</definedName>
    <definedName name="\P" localSheetId="10">#REF!</definedName>
    <definedName name="\P" localSheetId="2">#REF!</definedName>
    <definedName name="\P" localSheetId="3">#REF!</definedName>
    <definedName name="\P" localSheetId="7">#REF!</definedName>
    <definedName name="\P">#REF!</definedName>
    <definedName name="\W" localSheetId="2">#REF!</definedName>
    <definedName name="\W" localSheetId="3">#REF!</definedName>
    <definedName name="\W" localSheetId="7">#REF!</definedName>
    <definedName name="\W">#REF!</definedName>
    <definedName name="\X">#REF!</definedName>
    <definedName name="_" hidden="1">#REF!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DAT1" localSheetId="3">#REF!</definedName>
    <definedName name="____DAT1">#REF!</definedName>
    <definedName name="____DAT10" localSheetId="3">#REF!</definedName>
    <definedName name="____DAT10">#REF!</definedName>
    <definedName name="____DAT11" localSheetId="3">#REF!</definedName>
    <definedName name="____DAT11">#REF!</definedName>
    <definedName name="____DAT12" localSheetId="3">#REF!</definedName>
    <definedName name="____DAT12">#REF!</definedName>
    <definedName name="____DAT13" localSheetId="3">#REF!</definedName>
    <definedName name="____DAT13">#REF!</definedName>
    <definedName name="____DAT14" localSheetId="3">#REF!</definedName>
    <definedName name="____DAT14">#REF!</definedName>
    <definedName name="____DAT2" localSheetId="3">#REF!</definedName>
    <definedName name="____DAT2">#REF!</definedName>
    <definedName name="____DAT3" localSheetId="3">#REF!</definedName>
    <definedName name="____DAT3">#REF!</definedName>
    <definedName name="____DAT4" localSheetId="3">#REF!</definedName>
    <definedName name="____DAT4">#REF!</definedName>
    <definedName name="____DAT5" localSheetId="3">#REF!</definedName>
    <definedName name="____DAT5">#REF!</definedName>
    <definedName name="____DAT6" localSheetId="3">#REF!</definedName>
    <definedName name="____DAT6">#REF!</definedName>
    <definedName name="____DAT7" localSheetId="3">#REF!</definedName>
    <definedName name="____DAT7">#REF!</definedName>
    <definedName name="____DAT8" localSheetId="3">#REF!</definedName>
    <definedName name="____DAT8">#REF!</definedName>
    <definedName name="____DAT9" localSheetId="3">#REF!</definedName>
    <definedName name="____DAT9">#REF!</definedName>
    <definedName name="___DAT1" localSheetId="2">#REF!</definedName>
    <definedName name="___DAT1" localSheetId="3">#REF!</definedName>
    <definedName name="___DAT1" localSheetId="7">#REF!</definedName>
    <definedName name="___DAT1">#REF!</definedName>
    <definedName name="___DAT10" localSheetId="2">#REF!</definedName>
    <definedName name="___DAT10" localSheetId="3">#REF!</definedName>
    <definedName name="___DAT10" localSheetId="7">#REF!</definedName>
    <definedName name="___DAT10">#REF!</definedName>
    <definedName name="___DAT11" localSheetId="2">#REF!</definedName>
    <definedName name="___DAT11" localSheetId="3">#REF!</definedName>
    <definedName name="___DAT11" localSheetId="7">#REF!</definedName>
    <definedName name="___DAT11">#REF!</definedName>
    <definedName name="___DAT12" localSheetId="2">#REF!</definedName>
    <definedName name="___DAT12" localSheetId="3">#REF!</definedName>
    <definedName name="___DAT12" localSheetId="7">#REF!</definedName>
    <definedName name="___DAT12">#REF!</definedName>
    <definedName name="___DAT13" localSheetId="2">#REF!</definedName>
    <definedName name="___DAT13" localSheetId="3">#REF!</definedName>
    <definedName name="___DAT13" localSheetId="7">#REF!</definedName>
    <definedName name="___DAT13">#REF!</definedName>
    <definedName name="___DAT14" localSheetId="2">#REF!</definedName>
    <definedName name="___DAT14" localSheetId="3">#REF!</definedName>
    <definedName name="___DAT14" localSheetId="7">#REF!</definedName>
    <definedName name="___DAT14">#REF!</definedName>
    <definedName name="___DAT2" localSheetId="2">#REF!</definedName>
    <definedName name="___DAT2" localSheetId="3">#REF!</definedName>
    <definedName name="___DAT2" localSheetId="7">#REF!</definedName>
    <definedName name="___DAT2">#REF!</definedName>
    <definedName name="___DAT3" localSheetId="2">#REF!</definedName>
    <definedName name="___DAT3" localSheetId="3">#REF!</definedName>
    <definedName name="___DAT3" localSheetId="7">#REF!</definedName>
    <definedName name="___DAT3">#REF!</definedName>
    <definedName name="___DAT4" localSheetId="2">#REF!</definedName>
    <definedName name="___DAT4" localSheetId="3">#REF!</definedName>
    <definedName name="___DAT4" localSheetId="7">#REF!</definedName>
    <definedName name="___DAT4">#REF!</definedName>
    <definedName name="___DAT5" localSheetId="2">#REF!</definedName>
    <definedName name="___DAT5" localSheetId="3">#REF!</definedName>
    <definedName name="___DAT5" localSheetId="7">#REF!</definedName>
    <definedName name="___DAT5">#REF!</definedName>
    <definedName name="___DAT6" localSheetId="2">#REF!</definedName>
    <definedName name="___DAT6" localSheetId="3">#REF!</definedName>
    <definedName name="___DAT6" localSheetId="7">#REF!</definedName>
    <definedName name="___DAT6">#REF!</definedName>
    <definedName name="___DAT7" localSheetId="2">#REF!</definedName>
    <definedName name="___DAT7" localSheetId="3">#REF!</definedName>
    <definedName name="___DAT7" localSheetId="7">#REF!</definedName>
    <definedName name="___DAT7">#REF!</definedName>
    <definedName name="___DAT8" localSheetId="2">#REF!</definedName>
    <definedName name="___DAT8" localSheetId="3">#REF!</definedName>
    <definedName name="___DAT8" localSheetId="7">#REF!</definedName>
    <definedName name="___DAT8">#REF!</definedName>
    <definedName name="___DAT9" localSheetId="2">#REF!</definedName>
    <definedName name="___DAT9" localSheetId="3">#REF!</definedName>
    <definedName name="___DAT9" localSheetId="7">#REF!</definedName>
    <definedName name="___DAT9">#REF!</definedName>
    <definedName name="__123Graph_A" hidden="1">#REF!</definedName>
    <definedName name="__1F" hidden="1">#REF!</definedName>
    <definedName name="__2F" hidden="1">#REF!</definedName>
    <definedName name="__3_0_F" hidden="1">#REF!</definedName>
    <definedName name="__DAT1" localSheetId="2">#REF!</definedName>
    <definedName name="__DAT1" localSheetId="3">#REF!</definedName>
    <definedName name="__DAT1" localSheetId="7">#REF!</definedName>
    <definedName name="__DAT1">#REF!</definedName>
    <definedName name="__DAT10" localSheetId="2">#REF!</definedName>
    <definedName name="__DAT10" localSheetId="3">#REF!</definedName>
    <definedName name="__DAT10" localSheetId="7">#REF!</definedName>
    <definedName name="__DAT10">#REF!</definedName>
    <definedName name="__DAT11" localSheetId="2">#REF!</definedName>
    <definedName name="__DAT11" localSheetId="3">#REF!</definedName>
    <definedName name="__DAT11" localSheetId="7">#REF!</definedName>
    <definedName name="__DAT11">#REF!</definedName>
    <definedName name="__DAT12" localSheetId="2">#REF!</definedName>
    <definedName name="__DAT12" localSheetId="3">#REF!</definedName>
    <definedName name="__DAT12" localSheetId="7">#REF!</definedName>
    <definedName name="__DAT12">#REF!</definedName>
    <definedName name="__DAT13" localSheetId="2">#REF!</definedName>
    <definedName name="__DAT13" localSheetId="3">#REF!</definedName>
    <definedName name="__DAT13" localSheetId="7">#REF!</definedName>
    <definedName name="__DAT13">#REF!</definedName>
    <definedName name="__DAT14" localSheetId="2">#REF!</definedName>
    <definedName name="__DAT14" localSheetId="3">#REF!</definedName>
    <definedName name="__DAT14" localSheetId="7">#REF!</definedName>
    <definedName name="__DAT14">#REF!</definedName>
    <definedName name="__DAT2" localSheetId="2">#REF!</definedName>
    <definedName name="__DAT2" localSheetId="3">#REF!</definedName>
    <definedName name="__DAT2" localSheetId="7">#REF!</definedName>
    <definedName name="__DAT2">#REF!</definedName>
    <definedName name="__DAT3" localSheetId="2">#REF!</definedName>
    <definedName name="__DAT3" localSheetId="3">#REF!</definedName>
    <definedName name="__DAT3" localSheetId="7">#REF!</definedName>
    <definedName name="__DAT3">#REF!</definedName>
    <definedName name="__DAT4" localSheetId="2">#REF!</definedName>
    <definedName name="__DAT4" localSheetId="3">#REF!</definedName>
    <definedName name="__DAT4" localSheetId="7">#REF!</definedName>
    <definedName name="__DAT4">#REF!</definedName>
    <definedName name="__DAT5" localSheetId="2">#REF!</definedName>
    <definedName name="__DAT5" localSheetId="3">#REF!</definedName>
    <definedName name="__DAT5" localSheetId="7">#REF!</definedName>
    <definedName name="__DAT5">#REF!</definedName>
    <definedName name="__DAT6" localSheetId="2">#REF!</definedName>
    <definedName name="__DAT6" localSheetId="3">#REF!</definedName>
    <definedName name="__DAT6" localSheetId="7">#REF!</definedName>
    <definedName name="__DAT6">#REF!</definedName>
    <definedName name="__DAT7" localSheetId="2">#REF!</definedName>
    <definedName name="__DAT7" localSheetId="3">#REF!</definedName>
    <definedName name="__DAT7" localSheetId="7">#REF!</definedName>
    <definedName name="__DAT7">#REF!</definedName>
    <definedName name="__DAT8" localSheetId="2">#REF!</definedName>
    <definedName name="__DAT8" localSheetId="3">#REF!</definedName>
    <definedName name="__DAT8" localSheetId="7">#REF!</definedName>
    <definedName name="__DAT8">#REF!</definedName>
    <definedName name="__DAT9" localSheetId="2">#REF!</definedName>
    <definedName name="__DAT9" localSheetId="3">#REF!</definedName>
    <definedName name="__DAT9" localSheetId="7">#REF!</definedName>
    <definedName name="__DAT9">#REF!</definedName>
    <definedName name="_1" localSheetId="2">#REF!</definedName>
    <definedName name="_1" localSheetId="3">#REF!</definedName>
    <definedName name="_1" localSheetId="7">#REF!</definedName>
    <definedName name="_1">#REF!</definedName>
    <definedName name="_1_0_F" hidden="1">#REF!</definedName>
    <definedName name="_10" localSheetId="9">#REF!</definedName>
    <definedName name="_10" localSheetId="11">#REF!</definedName>
    <definedName name="_10" localSheetId="8">#REF!</definedName>
    <definedName name="_10" localSheetId="10">#REF!</definedName>
    <definedName name="_10" localSheetId="2">#REF!</definedName>
    <definedName name="_10" localSheetId="3">#REF!</definedName>
    <definedName name="_10" localSheetId="7">#REF!</definedName>
    <definedName name="_10">#REF!</definedName>
    <definedName name="_100" localSheetId="2">#REF!</definedName>
    <definedName name="_100" localSheetId="3">#REF!</definedName>
    <definedName name="_100" localSheetId="7">#REF!</definedName>
    <definedName name="_100">#REF!</definedName>
    <definedName name="_11" localSheetId="9">#REF!</definedName>
    <definedName name="_11" localSheetId="11">#REF!</definedName>
    <definedName name="_11" localSheetId="8">#REF!</definedName>
    <definedName name="_11" localSheetId="10">#REF!</definedName>
    <definedName name="_11" localSheetId="2">#REF!</definedName>
    <definedName name="_11" localSheetId="3">#REF!</definedName>
    <definedName name="_11" localSheetId="7">#REF!</definedName>
    <definedName name="_11">#REF!</definedName>
    <definedName name="_12" localSheetId="9">#REF!</definedName>
    <definedName name="_12" localSheetId="11">#REF!</definedName>
    <definedName name="_12" localSheetId="8">#REF!</definedName>
    <definedName name="_12" localSheetId="10">#REF!</definedName>
    <definedName name="_12" localSheetId="2">#REF!</definedName>
    <definedName name="_12" localSheetId="3">#REF!</definedName>
    <definedName name="_12" localSheetId="7">#REF!</definedName>
    <definedName name="_12">#REF!</definedName>
    <definedName name="_125" localSheetId="9">#REF!</definedName>
    <definedName name="_125" localSheetId="11">#REF!</definedName>
    <definedName name="_125" localSheetId="8">#REF!</definedName>
    <definedName name="_125" localSheetId="10">#REF!</definedName>
    <definedName name="_125" localSheetId="2">#REF!</definedName>
    <definedName name="_125" localSheetId="3">#REF!</definedName>
    <definedName name="_125" localSheetId="7">#REF!</definedName>
    <definedName name="_125">#REF!</definedName>
    <definedName name="_13" localSheetId="9">#REF!</definedName>
    <definedName name="_13" localSheetId="11">#REF!</definedName>
    <definedName name="_13" localSheetId="8">#REF!</definedName>
    <definedName name="_13" localSheetId="10">#REF!</definedName>
    <definedName name="_13" localSheetId="2">#REF!</definedName>
    <definedName name="_13" localSheetId="3">#REF!</definedName>
    <definedName name="_13" localSheetId="7">#REF!</definedName>
    <definedName name="_13">#REF!</definedName>
    <definedName name="_14" localSheetId="9">#REF!</definedName>
    <definedName name="_14" localSheetId="11">#REF!</definedName>
    <definedName name="_14" localSheetId="8">#REF!</definedName>
    <definedName name="_14" localSheetId="10">#REF!</definedName>
    <definedName name="_14" localSheetId="2">#REF!</definedName>
    <definedName name="_14" localSheetId="3">#REF!</definedName>
    <definedName name="_14" localSheetId="7">#REF!</definedName>
    <definedName name="_14">#REF!</definedName>
    <definedName name="_15" localSheetId="9">#REF!</definedName>
    <definedName name="_15" localSheetId="11">#REF!</definedName>
    <definedName name="_15" localSheetId="8">#REF!</definedName>
    <definedName name="_15" localSheetId="10">#REF!</definedName>
    <definedName name="_15" localSheetId="2">#REF!</definedName>
    <definedName name="_15" localSheetId="3">#REF!</definedName>
    <definedName name="_15" localSheetId="7">#REF!</definedName>
    <definedName name="_15">#REF!</definedName>
    <definedName name="_16" localSheetId="2">#REF!</definedName>
    <definedName name="_16" localSheetId="3">#REF!</definedName>
    <definedName name="_16" localSheetId="7">#REF!</definedName>
    <definedName name="_16">#REF!</definedName>
    <definedName name="_16_0_F" hidden="1">#REF!</definedName>
    <definedName name="_17" localSheetId="9">#REF!</definedName>
    <definedName name="_17" localSheetId="11">#REF!</definedName>
    <definedName name="_17" localSheetId="8">#REF!</definedName>
    <definedName name="_17" localSheetId="10">#REF!</definedName>
    <definedName name="_17" localSheetId="2">#REF!</definedName>
    <definedName name="_17" localSheetId="3">#REF!</definedName>
    <definedName name="_17" localSheetId="7">#REF!</definedName>
    <definedName name="_17">#REF!</definedName>
    <definedName name="_18" localSheetId="9">#REF!</definedName>
    <definedName name="_18" localSheetId="11">#REF!</definedName>
    <definedName name="_18" localSheetId="8">#REF!</definedName>
    <definedName name="_18" localSheetId="10">#REF!</definedName>
    <definedName name="_18" localSheetId="2">#REF!</definedName>
    <definedName name="_18" localSheetId="3">#REF!</definedName>
    <definedName name="_18" localSheetId="7">#REF!</definedName>
    <definedName name="_18">#REF!</definedName>
    <definedName name="_18_0_F" hidden="1">#REF!</definedName>
    <definedName name="_19" localSheetId="9">#REF!</definedName>
    <definedName name="_19" localSheetId="11">#REF!</definedName>
    <definedName name="_19" localSheetId="8">#REF!</definedName>
    <definedName name="_19" localSheetId="10">#REF!</definedName>
    <definedName name="_19" localSheetId="2">#REF!</definedName>
    <definedName name="_19" localSheetId="3">#REF!</definedName>
    <definedName name="_19" localSheetId="7">#REF!</definedName>
    <definedName name="_19">#REF!</definedName>
    <definedName name="_191" localSheetId="2">#REF!</definedName>
    <definedName name="_191" localSheetId="3">#REF!</definedName>
    <definedName name="_191" localSheetId="7">#REF!</definedName>
    <definedName name="_191">#REF!</definedName>
    <definedName name="_1F" localSheetId="3" hidden="1">#REF!</definedName>
    <definedName name="_1F" hidden="1">#REF!</definedName>
    <definedName name="_2" localSheetId="9">#REF!</definedName>
    <definedName name="_2" localSheetId="11">#REF!</definedName>
    <definedName name="_2" localSheetId="8">#REF!</definedName>
    <definedName name="_2" localSheetId="10">#REF!</definedName>
    <definedName name="_2" localSheetId="2">#REF!</definedName>
    <definedName name="_2" localSheetId="3">#REF!</definedName>
    <definedName name="_2" localSheetId="7">#REF!</definedName>
    <definedName name="_2">#REF!</definedName>
    <definedName name="_2_0_F" localSheetId="5" hidden="1">#REF!</definedName>
    <definedName name="_2_0_F" localSheetId="3" hidden="1">#REF!</definedName>
    <definedName name="_2_0_F" hidden="1">#REF!</definedName>
    <definedName name="_20" localSheetId="9">#REF!</definedName>
    <definedName name="_20" localSheetId="11">#REF!</definedName>
    <definedName name="_20" localSheetId="8">#REF!</definedName>
    <definedName name="_20" localSheetId="10">#REF!</definedName>
    <definedName name="_20" localSheetId="2">#REF!</definedName>
    <definedName name="_20" localSheetId="3">#REF!</definedName>
    <definedName name="_20" localSheetId="7">#REF!</definedName>
    <definedName name="_20">#REF!</definedName>
    <definedName name="_21" localSheetId="9">#REF!</definedName>
    <definedName name="_21" localSheetId="11">#REF!</definedName>
    <definedName name="_21" localSheetId="8">#REF!</definedName>
    <definedName name="_21" localSheetId="10">#REF!</definedName>
    <definedName name="_21" localSheetId="2">#REF!</definedName>
    <definedName name="_21" localSheetId="3">#REF!</definedName>
    <definedName name="_21" localSheetId="7">#REF!</definedName>
    <definedName name="_21">#REF!</definedName>
    <definedName name="_22" localSheetId="9">#REF!</definedName>
    <definedName name="_22" localSheetId="11">#REF!</definedName>
    <definedName name="_22" localSheetId="8">#REF!</definedName>
    <definedName name="_22" localSheetId="10">#REF!</definedName>
    <definedName name="_22" localSheetId="2">#REF!</definedName>
    <definedName name="_22" localSheetId="3">#REF!</definedName>
    <definedName name="_22" localSheetId="7">#REF!</definedName>
    <definedName name="_22">#REF!</definedName>
    <definedName name="_23" localSheetId="2">#REF!</definedName>
    <definedName name="_23" localSheetId="3">#REF!</definedName>
    <definedName name="_23" localSheetId="7">#REF!</definedName>
    <definedName name="_23">#REF!</definedName>
    <definedName name="_2F" localSheetId="3" hidden="1">#REF!</definedName>
    <definedName name="_2F" hidden="1">#REF!</definedName>
    <definedName name="_3" localSheetId="9">#REF!</definedName>
    <definedName name="_3" localSheetId="11">#REF!</definedName>
    <definedName name="_3" localSheetId="8">#REF!</definedName>
    <definedName name="_3" localSheetId="10">#REF!</definedName>
    <definedName name="_3" localSheetId="2">#REF!</definedName>
    <definedName name="_3" localSheetId="3">#REF!</definedName>
    <definedName name="_3" localSheetId="7">#REF!</definedName>
    <definedName name="_3">#REF!</definedName>
    <definedName name="_3_0_F" hidden="1">#REF!</definedName>
    <definedName name="_3F" hidden="1">#REF!</definedName>
    <definedName name="_4" localSheetId="9">#REF!</definedName>
    <definedName name="_4" localSheetId="11">#REF!</definedName>
    <definedName name="_4" localSheetId="8">#REF!</definedName>
    <definedName name="_4" localSheetId="10">#REF!</definedName>
    <definedName name="_4" localSheetId="2">#REF!</definedName>
    <definedName name="_4" localSheetId="3">#REF!</definedName>
    <definedName name="_4" localSheetId="7">#REF!</definedName>
    <definedName name="_4">#REF!</definedName>
    <definedName name="_4_0_F" hidden="1">[1]Psychiatrie!#REF!</definedName>
    <definedName name="_4F" localSheetId="9" hidden="1">#REF!</definedName>
    <definedName name="_4F" localSheetId="11" hidden="1">#REF!</definedName>
    <definedName name="_4F" localSheetId="8" hidden="1">#REF!</definedName>
    <definedName name="_4F" localSheetId="10" hidden="1">#REF!</definedName>
    <definedName name="_4F" hidden="1">#REF!</definedName>
    <definedName name="_5" localSheetId="9">#REF!</definedName>
    <definedName name="_5" localSheetId="11">#REF!</definedName>
    <definedName name="_5" localSheetId="8">#REF!</definedName>
    <definedName name="_5" localSheetId="10">#REF!</definedName>
    <definedName name="_5" localSheetId="2">#REF!</definedName>
    <definedName name="_5" localSheetId="3">#REF!</definedName>
    <definedName name="_5" localSheetId="7">#REF!</definedName>
    <definedName name="_5">#REF!</definedName>
    <definedName name="_5_0_F" localSheetId="3" hidden="1">#REF!</definedName>
    <definedName name="_5_0_F" hidden="1">#REF!</definedName>
    <definedName name="_5F" hidden="1">#REF!</definedName>
    <definedName name="_6" localSheetId="9">#REF!</definedName>
    <definedName name="_6" localSheetId="11">#REF!</definedName>
    <definedName name="_6" localSheetId="8">#REF!</definedName>
    <definedName name="_6" localSheetId="10">#REF!</definedName>
    <definedName name="_6" localSheetId="2">#REF!</definedName>
    <definedName name="_6" localSheetId="3">#REF!</definedName>
    <definedName name="_6" localSheetId="7">#REF!</definedName>
    <definedName name="_6">#REF!</definedName>
    <definedName name="_6_0_F" hidden="1">#REF!</definedName>
    <definedName name="_7" localSheetId="9">#REF!</definedName>
    <definedName name="_7" localSheetId="11">#REF!</definedName>
    <definedName name="_7" localSheetId="8">#REF!</definedName>
    <definedName name="_7" localSheetId="10">#REF!</definedName>
    <definedName name="_7" localSheetId="2">#REF!</definedName>
    <definedName name="_7" localSheetId="3">#REF!</definedName>
    <definedName name="_7" localSheetId="7">#REF!</definedName>
    <definedName name="_7">#REF!</definedName>
    <definedName name="_7_0_F" localSheetId="3" hidden="1">#REF!</definedName>
    <definedName name="_7_0_F" hidden="1">#REF!</definedName>
    <definedName name="_8" localSheetId="9">#REF!</definedName>
    <definedName name="_8" localSheetId="11">#REF!</definedName>
    <definedName name="_8" localSheetId="8">#REF!</definedName>
    <definedName name="_8" localSheetId="10">#REF!</definedName>
    <definedName name="_8" localSheetId="2">#REF!</definedName>
    <definedName name="_8" localSheetId="3">#REF!</definedName>
    <definedName name="_8" localSheetId="7">#REF!</definedName>
    <definedName name="_8">#REF!</definedName>
    <definedName name="_8_0_F" localSheetId="9" hidden="1">#REF!</definedName>
    <definedName name="_8_0_F" localSheetId="11" hidden="1">#REF!</definedName>
    <definedName name="_8_0_F" localSheetId="8" hidden="1">#REF!</definedName>
    <definedName name="_8_0_F" localSheetId="10" hidden="1">#REF!</definedName>
    <definedName name="_8_0_F" localSheetId="3" hidden="1">#REF!</definedName>
    <definedName name="_8_0_F" hidden="1">#REF!</definedName>
    <definedName name="_9" localSheetId="9">#REF!</definedName>
    <definedName name="_9" localSheetId="11">#REF!</definedName>
    <definedName name="_9" localSheetId="8">#REF!</definedName>
    <definedName name="_9" localSheetId="10">#REF!</definedName>
    <definedName name="_9" localSheetId="2">#REF!</definedName>
    <definedName name="_9" localSheetId="3">#REF!</definedName>
    <definedName name="_9" localSheetId="7">#REF!</definedName>
    <definedName name="_9">#REF!</definedName>
    <definedName name="_DAT1" localSheetId="9">#REF!</definedName>
    <definedName name="_DAT1" localSheetId="11">#REF!</definedName>
    <definedName name="_DAT1" localSheetId="8">#REF!</definedName>
    <definedName name="_DAT1" localSheetId="10">#REF!</definedName>
    <definedName name="_DAT1" localSheetId="2">#REF!</definedName>
    <definedName name="_DAT1" localSheetId="3">#REF!</definedName>
    <definedName name="_DAT1" localSheetId="7">#REF!</definedName>
    <definedName name="_DAT1">#REF!</definedName>
    <definedName name="_DAT10" localSheetId="9">#REF!</definedName>
    <definedName name="_DAT10" localSheetId="11">#REF!</definedName>
    <definedName name="_DAT10" localSheetId="8">#REF!</definedName>
    <definedName name="_DAT10" localSheetId="10">#REF!</definedName>
    <definedName name="_DAT10" localSheetId="2">#REF!</definedName>
    <definedName name="_DAT10" localSheetId="3">#REF!</definedName>
    <definedName name="_DAT10" localSheetId="7">#REF!</definedName>
    <definedName name="_DAT10">#REF!</definedName>
    <definedName name="_DAT11" localSheetId="2">#REF!</definedName>
    <definedName name="_DAT11" localSheetId="3">#REF!</definedName>
    <definedName name="_DAT11" localSheetId="7">#REF!</definedName>
    <definedName name="_DAT11">#REF!</definedName>
    <definedName name="_DAT12" localSheetId="2">#REF!</definedName>
    <definedName name="_DAT12" localSheetId="3">#REF!</definedName>
    <definedName name="_DAT12" localSheetId="7">#REF!</definedName>
    <definedName name="_DAT12">#REF!</definedName>
    <definedName name="_DAT13" localSheetId="2">#REF!</definedName>
    <definedName name="_DAT13" localSheetId="3">#REF!</definedName>
    <definedName name="_DAT13" localSheetId="7">#REF!</definedName>
    <definedName name="_DAT13">#REF!</definedName>
    <definedName name="_DAT14" localSheetId="2">#REF!</definedName>
    <definedName name="_DAT14" localSheetId="3">#REF!</definedName>
    <definedName name="_DAT14" localSheetId="7">#REF!</definedName>
    <definedName name="_DAT14">#REF!</definedName>
    <definedName name="_DAT2" localSheetId="2">#REF!</definedName>
    <definedName name="_DAT2" localSheetId="3">#REF!</definedName>
    <definedName name="_DAT2" localSheetId="7">#REF!</definedName>
    <definedName name="_DAT2">#REF!</definedName>
    <definedName name="_DAT3" localSheetId="2">#REF!</definedName>
    <definedName name="_DAT3" localSheetId="3">#REF!</definedName>
    <definedName name="_DAT3" localSheetId="7">#REF!</definedName>
    <definedName name="_DAT3">#REF!</definedName>
    <definedName name="_DAT4" localSheetId="2">#REF!</definedName>
    <definedName name="_DAT4" localSheetId="3">#REF!</definedName>
    <definedName name="_DAT4" localSheetId="7">#REF!</definedName>
    <definedName name="_DAT4">#REF!</definedName>
    <definedName name="_DAT5" localSheetId="2">#REF!</definedName>
    <definedName name="_DAT5" localSheetId="3">#REF!</definedName>
    <definedName name="_DAT5" localSheetId="7">#REF!</definedName>
    <definedName name="_DAT5">#REF!</definedName>
    <definedName name="_DAT6" localSheetId="2">#REF!</definedName>
    <definedName name="_DAT6" localSheetId="3">#REF!</definedName>
    <definedName name="_DAT6" localSheetId="7">#REF!</definedName>
    <definedName name="_DAT6">#REF!</definedName>
    <definedName name="_DAT7" localSheetId="2">#REF!</definedName>
    <definedName name="_DAT7" localSheetId="3">#REF!</definedName>
    <definedName name="_DAT7" localSheetId="7">#REF!</definedName>
    <definedName name="_DAT7">#REF!</definedName>
    <definedName name="_DAT8" localSheetId="2">#REF!</definedName>
    <definedName name="_DAT8" localSheetId="3">#REF!</definedName>
    <definedName name="_DAT8" localSheetId="7">#REF!</definedName>
    <definedName name="_DAT8">#REF!</definedName>
    <definedName name="_DAT9" localSheetId="2">#REF!</definedName>
    <definedName name="_DAT9" localSheetId="3">#REF!</definedName>
    <definedName name="_DAT9" localSheetId="7">#REF!</definedName>
    <definedName name="_DAT9">#REF!</definedName>
    <definedName name="_Dist_Bin" localSheetId="2" hidden="1">#REF!</definedName>
    <definedName name="_Dist_Bin" localSheetId="3" hidden="1">#REF!</definedName>
    <definedName name="_Dist_Bin" localSheetId="7" hidden="1">#REF!</definedName>
    <definedName name="_Dist_Bin" hidden="1">#REF!</definedName>
    <definedName name="_Dist_Values" localSheetId="2" hidden="1">#REF!</definedName>
    <definedName name="_Dist_Values" localSheetId="3" hidden="1">#REF!</definedName>
    <definedName name="_Dist_Values" localSheetId="7" hidden="1">#REF!</definedName>
    <definedName name="_Dist_Values" hidden="1">#REF!</definedName>
    <definedName name="_Fill" localSheetId="9" hidden="1">#REF!</definedName>
    <definedName name="_Fill" localSheetId="11" hidden="1">#REF!</definedName>
    <definedName name="_Fill" localSheetId="8" hidden="1">#REF!</definedName>
    <definedName name="_Fill" localSheetId="10" hidden="1">#REF!</definedName>
    <definedName name="_Fill" localSheetId="2" hidden="1">#REF!</definedName>
    <definedName name="_Fill" localSheetId="5" hidden="1">#REF!</definedName>
    <definedName name="_Fill" localSheetId="3" hidden="1">#REF!</definedName>
    <definedName name="_Fill" localSheetId="7" hidden="1">#REF!</definedName>
    <definedName name="_Fill" hidden="1">#REF!</definedName>
    <definedName name="_fill2" hidden="1">#REF!</definedName>
    <definedName name="_xlnm._FilterDatabase" localSheetId="6" hidden="1">'IVM Glas'!$A$4:$U$78</definedName>
    <definedName name="_xlnm._FilterDatabase" localSheetId="5" hidden="1">'IVM SMO Scholen'!$C$6:$S$19</definedName>
    <definedName name="_xlnm._FilterDatabase" localSheetId="4" hidden="1">'Ma-Vrij'!$A$3:$V$541</definedName>
    <definedName name="_fte1">#REF!</definedName>
    <definedName name="_Key1" localSheetId="9" hidden="1">#REF!</definedName>
    <definedName name="_Key1" localSheetId="11" hidden="1">#REF!</definedName>
    <definedName name="_Key1" localSheetId="8" hidden="1">#REF!</definedName>
    <definedName name="_Key1" localSheetId="10" hidden="1">#REF!</definedName>
    <definedName name="_Key1" localSheetId="2" hidden="1">#REF!</definedName>
    <definedName name="_Key1" localSheetId="3" hidden="1">#REF!</definedName>
    <definedName name="_Key1" localSheetId="7" hidden="1">#REF!</definedName>
    <definedName name="_Key1" hidden="1">#REF!</definedName>
    <definedName name="_Key2" localSheetId="2" hidden="1">#REF!</definedName>
    <definedName name="_Key2" localSheetId="3" hidden="1">#REF!</definedName>
    <definedName name="_Key2" localSheetId="7" hidden="1">#REF!</definedName>
    <definedName name="_Key2" hidden="1">#REF!</definedName>
    <definedName name="_Key3" hidden="1">#N/A</definedName>
    <definedName name="_Order1" hidden="1">255</definedName>
    <definedName name="_Order2" hidden="1">255</definedName>
    <definedName name="_pv2004">#REF!</definedName>
    <definedName name="_Sort" localSheetId="2" hidden="1">#REF!</definedName>
    <definedName name="_Sort" localSheetId="3" hidden="1">#REF!</definedName>
    <definedName name="_Sort" localSheetId="7" hidden="1">#REF!</definedName>
    <definedName name="_Sort" hidden="1">#REF!</definedName>
    <definedName name="_Sort2" hidden="1">#N/A</definedName>
    <definedName name="_Table1_In1" hidden="1">#N/A</definedName>
    <definedName name="_Table1_Out" hidden="1">#N/A</definedName>
    <definedName name="Aanneemsomxyz" hidden="1">#REF!</definedName>
    <definedName name="aantal_niet_gebruikt" localSheetId="2">#REF!</definedName>
    <definedName name="aantal_niet_gebruikt" localSheetId="3">#REF!</definedName>
    <definedName name="aantal_niet_gebruikt" localSheetId="7">#REF!</definedName>
    <definedName name="aantal_niet_gebruikt">#REF!</definedName>
    <definedName name="AccessDatabase" hidden="1">"C:\data\excel\BASISWP.mdb"</definedName>
    <definedName name="administratie">#N/A</definedName>
    <definedName name="_xlnm.Print_Area" localSheetId="2">#REF!</definedName>
    <definedName name="_xlnm.Print_Area" localSheetId="3">#REF!</definedName>
    <definedName name="_xlnm.Print_Area" localSheetId="7">#REF!</definedName>
    <definedName name="_xlnm.Print_Area">#REF!</definedName>
    <definedName name="AFDRUKBEREIK_MI" localSheetId="2">#REF!</definedName>
    <definedName name="AFDRUKBEREIK_MI" localSheetId="3">#REF!</definedName>
    <definedName name="AFDRUKBEREIK_MI" localSheetId="7">#REF!</definedName>
    <definedName name="AFDRUKBEREIK_MI">#REF!</definedName>
    <definedName name="afschr">#N/A</definedName>
    <definedName name="Alg">#N/A</definedName>
    <definedName name="anak">#REF!</definedName>
    <definedName name="antwoord" localSheetId="9">#REF!</definedName>
    <definedName name="antwoord" localSheetId="11">#REF!</definedName>
    <definedName name="antwoord" localSheetId="8">#REF!</definedName>
    <definedName name="antwoord" localSheetId="10">#REF!</definedName>
    <definedName name="antwoord" localSheetId="2">#REF!</definedName>
    <definedName name="antwoord" localSheetId="3">#REF!</definedName>
    <definedName name="antwoord" localSheetId="7">#REF!</definedName>
    <definedName name="antwoord">#REF!</definedName>
    <definedName name="Auto">#N/A</definedName>
    <definedName name="b" hidden="1">#REF!</definedName>
    <definedName name="B_01">#REF!</definedName>
    <definedName name="B_05">#REF!</definedName>
    <definedName name="B_06">#REF!</definedName>
    <definedName name="B_07">#REF!</definedName>
    <definedName name="B_08">#REF!</definedName>
    <definedName name="B_09">#REF!</definedName>
    <definedName name="B_20">#REF!</definedName>
    <definedName name="B_21">#REF!</definedName>
    <definedName name="B_22">#REF!</definedName>
    <definedName name="B_23">#REF!</definedName>
    <definedName name="B_24">#REF!</definedName>
    <definedName name="B_30">#REF!</definedName>
    <definedName name="B_31">#REF!</definedName>
    <definedName name="B_32">#REF!</definedName>
    <definedName name="B_33">#REF!</definedName>
    <definedName name="B_34">#REF!</definedName>
    <definedName name="B_41">#REF!</definedName>
    <definedName name="B_42">#REF!</definedName>
    <definedName name="B_43">#REF!</definedName>
    <definedName name="B_44">#REF!</definedName>
    <definedName name="B_45">#REF!</definedName>
    <definedName name="B_50">#REF!</definedName>
    <definedName name="B_51">#REF!</definedName>
    <definedName name="B_52">#REF!</definedName>
    <definedName name="B_53">#REF!</definedName>
    <definedName name="B_60">#REF!</definedName>
    <definedName name="B_61">#REF!</definedName>
    <definedName name="B_62">#REF!</definedName>
    <definedName name="B_70">#REF!</definedName>
    <definedName name="B_71">#REF!</definedName>
    <definedName name="B_72">#REF!</definedName>
    <definedName name="B_74">#REF!</definedName>
    <definedName name="B_75">#REF!</definedName>
    <definedName name="berichtok" localSheetId="2">Inschrijfblad!berichtok</definedName>
    <definedName name="berichtok" localSheetId="3">Kengetallen!berichtok</definedName>
    <definedName name="berichtok" localSheetId="7">'Uurtariefopbouw Contract'!berichtok</definedName>
    <definedName name="berichtok">[0]!berichtok</definedName>
    <definedName name="berichtoke" localSheetId="9">'Afroep avonduren'!berichtoke</definedName>
    <definedName name="berichtoke" localSheetId="11">'Afroep feestdagen'!berichtoke</definedName>
    <definedName name="berichtoke" localSheetId="8">'Afroep ma-vr'!berichtoke</definedName>
    <definedName name="berichtoke" localSheetId="10">'Afroep weekend'!berichtoke</definedName>
    <definedName name="berichtoke" localSheetId="2">Inschrijfblad!berichtoke</definedName>
    <definedName name="berichtoke" localSheetId="3">#N/A</definedName>
    <definedName name="berichtoke" localSheetId="7">'Uurtariefopbouw Contract'!berichtoke</definedName>
    <definedName name="berichtoke">[0]!berichtoke</definedName>
    <definedName name="berichtoke1" localSheetId="9">'Afroep avonduren'!berichtoke1</definedName>
    <definedName name="berichtoke1" localSheetId="11">'Afroep feestdagen'!berichtoke1</definedName>
    <definedName name="berichtoke1" localSheetId="8">'Afroep ma-vr'!berichtoke1</definedName>
    <definedName name="berichtoke1" localSheetId="10">'Afroep weekend'!berichtoke1</definedName>
    <definedName name="berichtoke1" localSheetId="2">Inschrijfblad!berichtoke1</definedName>
    <definedName name="berichtoke1" localSheetId="3">Kengetallen!berichtoke1</definedName>
    <definedName name="berichtoke1" localSheetId="7">'Uurtariefopbouw Contract'!berichtoke1</definedName>
    <definedName name="berichtoke1">[0]!berichtoke1</definedName>
    <definedName name="Berkt" localSheetId="2">Inschrijfblad!Berkt</definedName>
    <definedName name="Berkt" localSheetId="3">Kengetallen!Berkt</definedName>
    <definedName name="Berkt" localSheetId="7">'Uurtariefopbouw Contract'!Berkt</definedName>
    <definedName name="Berkt">[0]!Berkt</definedName>
    <definedName name="BEx0017DGUEDPCFJUPUZOOLJCS2B" hidden="1">#N/A</definedName>
    <definedName name="BEx001CNWHJ5RULCSFM36ZCGJ1UH" hidden="1">#N/A</definedName>
    <definedName name="BEx004791UAJIJSN57OT7YBLNP82" hidden="1">#N/A</definedName>
    <definedName name="BEx007SQ2HZHXYPUEUFYA27SD1GS" hidden="1">#N/A</definedName>
    <definedName name="BEx008P2NVFDLBHL7IZ5WTMVOQ1F" hidden="1">#N/A</definedName>
    <definedName name="BEx009G00IN0JUIAQ4WE9NHTMQE2" hidden="1">#N/A</definedName>
    <definedName name="BEx00DXTY2JDVGWQKV8H7FG4SV30" hidden="1">#N/A</definedName>
    <definedName name="BEx00GHLTYRH5N2S6P78YW1CD30N" hidden="1">#N/A</definedName>
    <definedName name="BEx00JC31DY11L45SEU4B10BIN6W" hidden="1">#N/A</definedName>
    <definedName name="BEx00KZHZBHP3TDV1YMX4B19B95O" hidden="1">#N/A</definedName>
    <definedName name="BEx01HY6E3GJ66ABU5ABN26V6Q13" hidden="1">#N/A</definedName>
    <definedName name="BEx01I8YYDMHIY7BRETR13A8BEZ1" hidden="1">#N/A</definedName>
    <definedName name="BEx01PW5YQKEGAR8JDDI5OARYXDF" hidden="1">#N/A</definedName>
    <definedName name="BEx01XJ94SHJ1YQ7ORPW0RQGKI2H" hidden="1">#N/A</definedName>
    <definedName name="BEx02Q08R9G839Q4RFGG9026C7PX" hidden="1">#N/A</definedName>
    <definedName name="BEx02SEL3Z1QWGAHXDPUA9WLTTPS" hidden="1">#N/A</definedName>
    <definedName name="BEx02Y3KJZH5BGDM9QEZ1PVVI114" hidden="1">#N/A</definedName>
    <definedName name="BEx0313GRLLASDTVPW5DHTXHE74M" hidden="1">#N/A</definedName>
    <definedName name="BEx1F0SOZ3H5XUHXD7O01TCR8T6J" hidden="1">#N/A</definedName>
    <definedName name="BEx1F9HL824UCNCVZ2U62J4KZCX8" hidden="1">#N/A</definedName>
    <definedName name="BEx1FEVSJKTI1Q1Z874QZVFSJSVA" hidden="1">#N/A</definedName>
    <definedName name="BEx1FGDRUHHLI1GBHELT4PK0LY4V" hidden="1">#N/A</definedName>
    <definedName name="BEx1FJZ7GKO99IYTP6GGGF7EUL3Z" hidden="1">#N/A</definedName>
    <definedName name="BEx1FZV2CM77TBH1R6YYV9P06KA2" hidden="1">#N/A</definedName>
    <definedName name="BEx1G59AY8195JTUM6P18VXUFJ3E" hidden="1">#N/A</definedName>
    <definedName name="BEx1GVMRHFXUP6XYYY9NR12PV5TF" hidden="1">#N/A</definedName>
    <definedName name="BEx1H6KIT7BHUH6MDDWC935V9N47" hidden="1">#N/A</definedName>
    <definedName name="BEx1HDGOOJ3SKHYMWUZJ1P0RQZ9N" hidden="1">#N/A</definedName>
    <definedName name="BEx1HDM5ZXSJG6JQEMSFV52PZ10V" hidden="1">#N/A</definedName>
    <definedName name="BEx1HETBBZVN5F43LKOFMC4QB0CR" hidden="1">#N/A</definedName>
    <definedName name="BEx1HGWNWPLNXICOTP90TKQVVE4E" hidden="1">#N/A</definedName>
    <definedName name="BEx1HIPLJZABY0EMUOTZN0EQMDPU" hidden="1">#N/A</definedName>
    <definedName name="BEx1HO94JIRX219MPWMB5E5XZ04X" hidden="1">#N/A</definedName>
    <definedName name="BEx1HQNF6KHM21E3XLW0NMSSEI9S" hidden="1">#N/A</definedName>
    <definedName name="BEx1HSLNWIW4S97ZBYY7I7M5YVH4" hidden="1">#N/A</definedName>
    <definedName name="BEx1I4QKTILCKZUSOJCVZN7SNHL5" hidden="1">#N/A</definedName>
    <definedName name="BEx1IE0ZP7RIFM9FI24S9I6AAJ14" hidden="1">#N/A</definedName>
    <definedName name="BEx1IGQ5B697MNDOE06MVSR0H58E" hidden="1">#N/A</definedName>
    <definedName name="BEx1IKRPW8MLB9Y485M1TL2IT9SH" hidden="1">#N/A</definedName>
    <definedName name="BEx1J0CSSHDJGBJUHVOEMCF2P4DL" hidden="1">#N/A</definedName>
    <definedName name="BEx1J7E8VCGLPYU82QXVUG5N3ZAI" hidden="1">#N/A</definedName>
    <definedName name="BEx1JGE2YQWH8S25USOY08XVGO0D" hidden="1">#N/A</definedName>
    <definedName name="BEx1JJJC9T1W7HY4V7HP1S1W4JO1" hidden="1">#N/A</definedName>
    <definedName name="BEx1JKKZSJ7DI4PTFVI9VVFMB1X2" hidden="1">#N/A</definedName>
    <definedName name="BEx1JUBQFRVMASSFK4B3V0AD7YP9" hidden="1">#N/A</definedName>
    <definedName name="BEx1JXBM5W4YRWNQ0P95QQS6JWD6" hidden="1">#N/A</definedName>
    <definedName name="BEx1K6WVWVHVJKOYEWMY8N8FFGGX" hidden="1">#N/A</definedName>
    <definedName name="BEx1KGY9QEHZ9QSARMQUTQKRK4UX" hidden="1">#N/A</definedName>
    <definedName name="BEx1KKP1ELIF2UII2FWVGL7M1X7J" hidden="1">#N/A</definedName>
    <definedName name="BEx1KUVWMB0QCWA3RBE4CADFVRIS" hidden="1">#N/A</definedName>
    <definedName name="BEx1L2OG1SDFK2TPXELJ77YP4NI2" hidden="1">#N/A</definedName>
    <definedName name="BEx1L6Q60MWRDJB4L20LK0XPA0Z2" hidden="1">#N/A</definedName>
    <definedName name="BEx1LD63FP2Z4BR9TKSHOZW9KKZ5" hidden="1">#N/A</definedName>
    <definedName name="BEx1LDMB9RW982DUILM2WPT5VWQ3" hidden="1">#N/A</definedName>
    <definedName name="BEx1LRPGDQCOEMW8YT80J1XCDCIV" hidden="1">#N/A</definedName>
    <definedName name="BEx1LRUSJW4JG54X07QWD9R27WV9" hidden="1">#N/A</definedName>
    <definedName name="BEx1LXP3CEKP3I5OFTVOHJAA9NFI" hidden="1">#N/A</definedName>
    <definedName name="BEx1M1WBK5T0LP1AK2JYV6W87ID6" hidden="1">#N/A</definedName>
    <definedName name="BEx1M51HHDYGIT8PON7U8ICL2S95" hidden="1">#N/A</definedName>
    <definedName name="BEx1MTRKKVCHOZ0YGID6HZ49LJTO" hidden="1">#N/A</definedName>
    <definedName name="BEx1N3CUJ3UX61X38ZAJVPEN4KMC" hidden="1">#N/A</definedName>
    <definedName name="BEx1NM34KQTO1LDNSAFD1L82UZFG" hidden="1">#N/A</definedName>
    <definedName name="BEx1NO6TXZVOGCUWCCRTXRXWW0XL" hidden="1">#N/A</definedName>
    <definedName name="BEx1NS8EU5P9FQV3S0WRTXI5L361" hidden="1">#N/A</definedName>
    <definedName name="BEx1NUBX5VUYZFKQH69FN6BTLWCR" hidden="1">#N/A</definedName>
    <definedName name="BEx1NZ4K1L8UON80Y2A4RASKWGNP" hidden="1">#N/A</definedName>
    <definedName name="BEx1OLAZ915OGYWP0QP1QQWDLCRX" hidden="1">#N/A</definedName>
    <definedName name="BEx1OO5ER042IS6IC4TLDI75JNVH" hidden="1">#N/A</definedName>
    <definedName name="BEx1OTE54CBSUT8FWKRALEDCUWN4" hidden="1">#N/A</definedName>
    <definedName name="BEx1OVSMPADTX95QUOX34KZQ8EDY" hidden="1">#N/A</definedName>
    <definedName name="BEx1OX544IO9FQJI7YYQGZCEHB3O" hidden="1">#N/A</definedName>
    <definedName name="BEx1OY6SVEUT2EQ26P7EKEND342G" hidden="1">#N/A</definedName>
    <definedName name="BEx1OYN1LPIPI12O9G6F7QAOS9T4" hidden="1">#N/A</definedName>
    <definedName name="BEx1P1HHKJA799O3YZXQAX6KFH58" hidden="1">#N/A</definedName>
    <definedName name="BEx1P34W467WGPOXPK292QFJIPHJ" hidden="1">#N/A</definedName>
    <definedName name="BEx1P7S1J4TKGVJ43C2Q2R3M9WRB" hidden="1">#N/A</definedName>
    <definedName name="BEx1PA11BLPVZM8RC5BL46WX8YB5" hidden="1">#N/A</definedName>
    <definedName name="BEx1PBZ4BEFIPGMQXT9T8S4PZ2IM" hidden="1">#N/A</definedName>
    <definedName name="BEx1PLF2CFSXBZPVI6CJ534EIJDN" hidden="1">#N/A</definedName>
    <definedName name="BEx1PMWZB2DO6EM9BKLUICZJ65HD" hidden="1">#N/A</definedName>
    <definedName name="BEx1QA54J2A4I7IBQR19BTY28ZMR" hidden="1">#N/A</definedName>
    <definedName name="BEx1QMQAHG3KQUK59DVM68SWKZIZ" hidden="1">#N/A</definedName>
    <definedName name="BEx1R9YFKJCMSEST8OVCAO5E47FO" hidden="1">#N/A</definedName>
    <definedName name="BEx1RBGC06B3T52OIC0EQ1KGVP1I" hidden="1">#N/A</definedName>
    <definedName name="BEx1RRC7X4NI1CU4EO5XYE2GVARJ" hidden="1">#N/A</definedName>
    <definedName name="BEx1RZA1NCGT832L7EMR7GMF588W" hidden="1">#N/A</definedName>
    <definedName name="BEx1S0XGIPUSZQUCSGWSK10GKW7Y" hidden="1">#N/A</definedName>
    <definedName name="BEx1S5VFNKIXHTTCWSV60UC50EZ8" hidden="1">#N/A</definedName>
    <definedName name="BEx1SK3U02H0RGKEYXW7ZMCEOF3V" hidden="1">#N/A</definedName>
    <definedName name="BEx1SSNEZINBJT29QVS62VS1THT4" hidden="1">#N/A</definedName>
    <definedName name="BEx1SVNCHNANBJIDIQVB8AFK4HAN" hidden="1">#N/A</definedName>
    <definedName name="BEx1TJ0WLS9O7KNSGIPWTYHDYI1D" hidden="1">#N/A</definedName>
    <definedName name="BEx1U7WFO8OZKB1EBF4H386JW91L" hidden="1">#N/A</definedName>
    <definedName name="BEx1U87938YR9N6HYI24KVBKLOS3" hidden="1">#N/A</definedName>
    <definedName name="BEx1UESH4KDWHYESQU2IE55RS3LI" hidden="1">#N/A</definedName>
    <definedName name="BEx1UI8N9KTCPSOJ7RDW0T8UEBNP" hidden="1">#N/A</definedName>
    <definedName name="BEx1UML0HHJFHA5TBOYQ24I3RV1W" hidden="1">#N/A</definedName>
    <definedName name="BEx1UUDIQPZ23XQ79GUL0RAWRSCK" hidden="1">#N/A</definedName>
    <definedName name="BEx1V67SEV778NVW68J8W5SND1J7" hidden="1">#N/A</definedName>
    <definedName name="BEx1VIY9SQLRESD11CC4PHYT0XSG" hidden="1">#N/A</definedName>
    <definedName name="BEx1WC67EH10SC38QWX3WEA5KH3A" hidden="1">#N/A</definedName>
    <definedName name="BEx1WGYTKZZIPM1577W5FEYKFH3V" hidden="1">#N/A</definedName>
    <definedName name="BEx1WHPURIV3D3PTJJ359H1OP7ZV" hidden="1">#N/A</definedName>
    <definedName name="BEx1WLWY2CR1WRD694JJSWSDFAIR" hidden="1">#N/A</definedName>
    <definedName name="BEx1WMD1LWPWRIK6GGAJRJAHJM8I" hidden="1">#N/A</definedName>
    <definedName name="BEx1WR0D41MR174LBF3P9E3K0J51" hidden="1">#N/A</definedName>
    <definedName name="BEx1WUB1FAS5PHU33TJ60SUHR618" hidden="1">#N/A</definedName>
    <definedName name="BEx1WVSZACWFIJP7NDCT16JKC46I" hidden="1">#N/A</definedName>
    <definedName name="BEx1WX04G0INSPPG9NTNR3DYR6PZ" hidden="1">#N/A</definedName>
    <definedName name="BEx1X3LHU9DPG01VWX2IF65TRATF" hidden="1">#N/A</definedName>
    <definedName name="BEx1XK8AAMO0AH0Z1OUKW30CA7EQ" hidden="1">#N/A</definedName>
    <definedName name="BEx1XL4MZ7C80495GHQRWOBS16PQ" hidden="1">#N/A</definedName>
    <definedName name="BEx1Y2IGS2K95E1M51PEF9KJZ0KB" hidden="1">#N/A</definedName>
    <definedName name="BEx1Y3PKK83X2FN9SAALFHOWKMRQ" hidden="1">#N/A</definedName>
    <definedName name="BEx1YL3DJ7Y4AZ01ERCOGW0FJ26T" hidden="1">#N/A</definedName>
    <definedName name="BEx1Z2RYHSVD1H37817SN93VMURZ" hidden="1">#N/A</definedName>
    <definedName name="BEx3AMAKWI6458B67VKZO56MCNJW" hidden="1">#N/A</definedName>
    <definedName name="BEx3AOOVM42G82TNF53W0EKXLUSI" hidden="1">#N/A</definedName>
    <definedName name="BEx3AZH9W4SUFCAHNDOQ728R9V4L" hidden="1">#N/A</definedName>
    <definedName name="BEx3BNR9ES4KY7Q1DK83KC5NDGL8" hidden="1">#N/A</definedName>
    <definedName name="BEx3BQR5VZXNQ4H949ORM8ESU3B3" hidden="1">#N/A</definedName>
    <definedName name="BEx3BTLL3ASJN134DLEQTQM70VZM" hidden="1">#N/A</definedName>
    <definedName name="BEx3BW5CTV0DJU5AQS3ZQFK2VLF3" hidden="1">#N/A</definedName>
    <definedName name="BEx3BYP0FG369M7G3JEFLMMXAKTS" hidden="1">#N/A</definedName>
    <definedName name="BEx3C2QR0WUD19QSVO8EMIPNQJKH" hidden="1">#N/A</definedName>
    <definedName name="BEx3CKFCCPZZ6ROLAT5C1DZNIC1U" hidden="1">#N/A</definedName>
    <definedName name="BEx3CO0SVO4WLH0DO43DCHYDTH1P" hidden="1">#N/A</definedName>
    <definedName name="BEx3D9G6QTSPF9UYI4X0XY0VE896" hidden="1">#N/A</definedName>
    <definedName name="BEx3DCQU9PBRXIMLO62KS5RLH447" hidden="1">#N/A</definedName>
    <definedName name="BEx3EF99FD6QNNCNOKDEE67JHTUJ" hidden="1">#N/A</definedName>
    <definedName name="BEx3EHCSERZ2O2OAG8Y95UPG2IY9" hidden="1">#N/A</definedName>
    <definedName name="BEx3EJR3TCJDYS7ZXNDS5N9KTGIK" hidden="1">#N/A</definedName>
    <definedName name="BEx3ELJTTBS6P05CNISMGOJOA60V" hidden="1">#N/A</definedName>
    <definedName name="BEx3EQSLJBDDJRHNX19PBFCKNY2I" hidden="1">#N/A</definedName>
    <definedName name="BEx3EUUAX947Q5N6MY6W0KSNY78Y" hidden="1">#N/A</definedName>
    <definedName name="BEx3FHMD1P5XBCH23ZKIFO6ZTCNB" hidden="1">#N/A</definedName>
    <definedName name="BEx3FI2G3YYIACQHXNXEA15M8ZK5" hidden="1">#N/A</definedName>
    <definedName name="BEx3FJ9MHSLDK8W91GO85FX1GX57" hidden="1">#N/A</definedName>
    <definedName name="BEx3FR251HFU7A33PU01SJUENL2B" hidden="1">#N/A</definedName>
    <definedName name="BEx3FX7EJL47JSLSWP3EOC265WAE" hidden="1">#N/A</definedName>
    <definedName name="BEx3G201R8NLJ6FIHO2QS0SW9QVV" hidden="1">#N/A</definedName>
    <definedName name="BEx3G2LL2II66XY5YCDPG4JE13A3" hidden="1">#N/A</definedName>
    <definedName name="BEx3G2WA0DTYY9D8AGHHOBTPE2B2" hidden="1">#N/A</definedName>
    <definedName name="BEx3GCXR6IAS0B6WJ03GJVH7CO52" hidden="1">#N/A</definedName>
    <definedName name="BEx3GEVV18SEQDI1JGY7EN6D1GT1" hidden="1">#N/A</definedName>
    <definedName name="BEx3GKFH64MKQX61S7DYTZ15JCPY" hidden="1">#N/A</definedName>
    <definedName name="BEx3GMJ1Y6UU02DLRL0QXCEKDA6C" hidden="1">#N/A</definedName>
    <definedName name="BEx3GN4LY0135CBDIN1TU2UEODGF" hidden="1">#N/A</definedName>
    <definedName name="BEx3GPDH2AH4QKT4OOSN563XUHBD" hidden="1">#N/A</definedName>
    <definedName name="BEx3H5UX2GZFZZT657YR76RHW5I6" hidden="1">#N/A</definedName>
    <definedName name="BEx3HMSEFOP6DBM4R97XA6B7NFG6" hidden="1">#N/A</definedName>
    <definedName name="BEx3HWJ5SQSD2CVCQNR183X44FR8" hidden="1">#N/A</definedName>
    <definedName name="BEx3I09YVXO0G4X7KGSA4WGORM35" hidden="1">#N/A</definedName>
    <definedName name="BEx3ICF1GY8HQEBIU9S43PDJ90BX" hidden="1">#N/A</definedName>
    <definedName name="BEx3IYAH2DEBFWO8F94H4MXE3RLY" hidden="1">#N/A</definedName>
    <definedName name="BEx3IZXXSYEW50379N2EAFWO8DZV" hidden="1">#N/A</definedName>
    <definedName name="BEx3J1VZVGTKT4ATPO9O5JCSFTTR" hidden="1">#N/A</definedName>
    <definedName name="BEx3JC2TY7JNAAC3L7QHVPQXLGQ8" hidden="1">#N/A</definedName>
    <definedName name="BEx3JX23SYDIGOGM4Y0CQFBW8ZBV" hidden="1">#N/A</definedName>
    <definedName name="BEx3JXCXCVBZJGV5VEG9MJEI01AL" hidden="1">#N/A</definedName>
    <definedName name="BEx3JYK2N7X59TPJSKYZ77ENY8SS" hidden="1">#N/A</definedName>
    <definedName name="BEx3K4EII7GU1CG0BN7UL15M6J8Z" hidden="1">#N/A</definedName>
    <definedName name="BEx3K4ZXQUQ2KYZF74B84SO48XMW" hidden="1">#N/A</definedName>
    <definedName name="BEx3KEFXUCVNVPH7KSEGAZYX13B5" hidden="1">#N/A</definedName>
    <definedName name="BEx3KFXUAF6YXAA47B7Q6X9B3VGB" hidden="1">#N/A</definedName>
    <definedName name="BEx3KIXQYOGMPK4WJJAVBRX4NR28" hidden="1">#N/A</definedName>
    <definedName name="BEx3KJOMVOSFZVJUL3GKCNP6DQDS" hidden="1">#N/A</definedName>
    <definedName name="BEx3KP2VRBMORK0QEAZUYCXL3DHJ" hidden="1">#N/A</definedName>
    <definedName name="BEx3L4IN3LI4C26SITKTGAH27CDU" hidden="1">#N/A</definedName>
    <definedName name="BEx3L4YQ0J7ZU0M5QM6YIPCEYC9K" hidden="1">#N/A</definedName>
    <definedName name="BEx3L60DJOR7NQN42G7YSAODP1EX" hidden="1">#N/A</definedName>
    <definedName name="BEx3L65VP6HER1J8TZ62SHD5RCBC" hidden="1">#N/A</definedName>
    <definedName name="BEx3L7D0PI38HWZ7VADU16C9E33D" hidden="1">#N/A</definedName>
    <definedName name="BEx3LM1PR4Y7KINKMTMKR984GX8Q" hidden="1">#N/A</definedName>
    <definedName name="BEx3LPCEZ1C0XEKNCM3YT09JWCUO" hidden="1">#N/A</definedName>
    <definedName name="BEx3M1MR1K1NQD03H74BFWOK4MWQ" hidden="1">#N/A</definedName>
    <definedName name="BEx3M4H77MYUKOOD31H9F80NMVK8" hidden="1">#N/A</definedName>
    <definedName name="BEx3M9VFX329PZWYC4DMZ6P3W9R2" hidden="1">#N/A</definedName>
    <definedName name="BEx3MCQ0VEBV0CZXDS505L38EQ8N" hidden="1">#N/A</definedName>
    <definedName name="BEx3MEYV5LQY0BAL7V3CFAFVOM3T" hidden="1">#N/A</definedName>
    <definedName name="BEx3MREOFWJQEYMCMBL7ZE06NBN6" hidden="1">#N/A</definedName>
    <definedName name="BEx3NKXF7GYXHBK75UI6MDRUSU0J" hidden="1">#N/A</definedName>
    <definedName name="BEx3NLIZ7PHF2XE59ECZ3MD04ZG1" hidden="1">#N/A</definedName>
    <definedName name="BEx3NMQ4BVC94728AUM7CCX7UHTU" hidden="1">#N/A</definedName>
    <definedName name="BEx3NR2I4OUFP3Z2QZEDU2PIFIDI" hidden="1">#N/A</definedName>
    <definedName name="BEx3O19B8FTTAPVT5DZXQGQXWFR8" hidden="1">#N/A</definedName>
    <definedName name="BEx3O85IKWARA6NCJOLRBRJFMEWW" hidden="1">#N/A</definedName>
    <definedName name="BEx3OJZSCGFRW7SVGBFI0X9DNVMM" hidden="1">#N/A</definedName>
    <definedName name="BEx3ORSBUXAF21MKEY90YJV9AY9A" hidden="1">#N/A</definedName>
    <definedName name="BEx3OV8BH6PYNZT7C246LOAU9SVX" hidden="1">#N/A</definedName>
    <definedName name="BEx3OXRYJZUEY6E72UJU0PHLMYAR" hidden="1">#N/A</definedName>
    <definedName name="BEx3P59TTRSGQY888P5C1O7M2PQT" hidden="1">#N/A</definedName>
    <definedName name="BEx3PDNRRNKD5GOUBUQFXAHIXLD9" hidden="1">#N/A</definedName>
    <definedName name="BEx3PDT8GNPWLLN02IH1XPV90XYK" hidden="1">#N/A</definedName>
    <definedName name="BEx3PKEMDW8KZEP11IL927C5O7I2" hidden="1">#N/A</definedName>
    <definedName name="BEx3PKJZ1Z7L9S6KV8KXVS6B2FX4" hidden="1">#N/A</definedName>
    <definedName name="BEx3PMNG53Z5HY138H99QOMTX8W3" hidden="1">#N/A</definedName>
    <definedName name="BEx3PP1RRSFZ8UC0JC9R91W6LNKW" hidden="1">#N/A</definedName>
    <definedName name="BEx3PVXYZC8WB9ZJE7OCKUXZ46EA" hidden="1">#N/A</definedName>
    <definedName name="BEx3Q0VWPU5EQECK7MQ47TYJ3SWW" hidden="1">#N/A</definedName>
    <definedName name="BEx3Q7BZ9PUXK2RLIOFSIS9AHU1B" hidden="1">#N/A</definedName>
    <definedName name="BEx3Q8J42S9VU6EAN2Y28MR6DF88" hidden="1">#N/A</definedName>
    <definedName name="BEx3QEDFOYFY5NBTININ5W4RLD4Q" hidden="1">#N/A</definedName>
    <definedName name="BEx3QIKJ3U962US1Q564NZDLU8LD" hidden="1">#N/A</definedName>
    <definedName name="BEx3QR9D45DHW50VQ7Y3Q1AXPOB9" hidden="1">#N/A</definedName>
    <definedName name="BEx3QSWT2S5KWG6U2V9711IYDQBM" hidden="1">#N/A</definedName>
    <definedName name="BEx3QVGG7Q2X4HZHJAM35A8T3VR7" hidden="1">#N/A</definedName>
    <definedName name="BEx3R0JUB9YN8PHPPQTAMIT1IHWK" hidden="1">#N/A</definedName>
    <definedName name="BEx3R81NFRO7M81VHVKOBFT0QBIL" hidden="1">#N/A</definedName>
    <definedName name="BEx3RHC2ZD5UFS6QD4OPFCNNMWH1" hidden="1">#N/A</definedName>
    <definedName name="BEx3RQ10QIWBAPHALAA91BUUCM2X" hidden="1">#N/A</definedName>
    <definedName name="BEx3RV4E1WT43SZBUN09RTB8EK1O" hidden="1">#N/A</definedName>
    <definedName name="BEx3RXYU0QLFXSFTM5EB20GD03W5" hidden="1">#N/A</definedName>
    <definedName name="BEx3RYKLC3QQO3XTUN7BEW2AQL98" hidden="1">#N/A</definedName>
    <definedName name="BEx3SICJ45BYT6FHBER86PJT25FC" hidden="1">#N/A</definedName>
    <definedName name="BEx3SMUCMJVGQ2H4EHQI5ZFHEF0P" hidden="1">#N/A</definedName>
    <definedName name="BEx3SN56F03CPDRDA7LZ763V0N4I" hidden="1">#N/A</definedName>
    <definedName name="BEx3SPE6N1ORXPRCDL3JPZD73Z9F" hidden="1">#N/A</definedName>
    <definedName name="BEx3T29ZTULQE0OMSMWUMZDU9ZZ0" hidden="1">#N/A</definedName>
    <definedName name="BEx3T6MJ1QDJ929WMUDVZ0O3UW0Y" hidden="1">#N/A</definedName>
    <definedName name="BEx3TPCSI16OAB2L9M9IULQMQ9J9" hidden="1">#N/A</definedName>
    <definedName name="BEx3U64YUOZ419BAJS2W78UMATAW" hidden="1">#N/A</definedName>
    <definedName name="BEx3U94WCEA5DKMWBEX1GU0LKYG2" hidden="1">#N/A</definedName>
    <definedName name="BEx3U9VZ8SQVYS6ZA038J7AP7ZGW" hidden="1">#N/A</definedName>
    <definedName name="BEx3UIQ5WRJBGNTFCCLOR4N7B1OQ" hidden="1">#N/A</definedName>
    <definedName name="BEx3UJMIX2NUSSWGMSI25A5DM4CH" hidden="1">#N/A</definedName>
    <definedName name="BEx3UKOCOQG7S1YQ436S997K1KWV" hidden="1">#N/A</definedName>
    <definedName name="BEx3UYM19VIXLA0EU7LB9NHA77PB" hidden="1">#N/A</definedName>
    <definedName name="BEx3VML7CG70HPISMVYIUEN3711Q" hidden="1">#N/A</definedName>
    <definedName name="BEx56ZID5H04P9AIYLP1OASFGV56" hidden="1">#N/A</definedName>
    <definedName name="BEx587EYSS57E3PI8DT973HLJM9E" hidden="1">#N/A</definedName>
    <definedName name="BEx587KFQ3VKCOCY1SA5F24PQGUI" hidden="1">#N/A</definedName>
    <definedName name="BEx58O780PQ05NF0Z1SKKRB3N099" hidden="1">#N/A</definedName>
    <definedName name="BEx58XHO7ZULLF2EUD7YIS0MGQJ5" hidden="1">#N/A</definedName>
    <definedName name="BEx58ZW0HAIGIPEX9CVA1PQQTR6X" hidden="1">#N/A</definedName>
    <definedName name="BEx59BA1KH3RG6K1LHL7YS2VB79N" hidden="1">#N/A</definedName>
    <definedName name="BEx59E9WABJP2TN71QAIKK79HPK9" hidden="1">#N/A</definedName>
    <definedName name="BEx59P7MAPNU129ZTC5H3EH892G1" hidden="1">#N/A</definedName>
    <definedName name="BEx59PD4714GTTN3F2N7OX311Y6X" hidden="1">#N/A</definedName>
    <definedName name="BEx5A11WZRQSIE089QE119AOX9ZG" hidden="1">#N/A</definedName>
    <definedName name="BEx5A7CIGCOTHJKHGUBDZG91JGPZ" hidden="1">#N/A</definedName>
    <definedName name="BEx5A8UFLT2SWVSG5COFA9B8P376" hidden="1">#N/A</definedName>
    <definedName name="BEx5AFFTN3IXIBHDKM0FYC4OFL1S" hidden="1">#N/A</definedName>
    <definedName name="BEx5AOFIO8KVRHIZ1RII337AA8ML" hidden="1">#N/A</definedName>
    <definedName name="BEx5APRZ66L5BWHFE8E4YYNEDTI4" hidden="1">#N/A</definedName>
    <definedName name="BEx5AUVDSQ35VO4BD9AKKGBM5S7D" hidden="1">#N/A</definedName>
    <definedName name="BEx5B4RHHX0J1BF2FZKEA0SPP29O" hidden="1">#N/A</definedName>
    <definedName name="BEx5B5YMSWP0OVI5CIQRP5V18D0C" hidden="1">#N/A</definedName>
    <definedName name="BEx5B825RW35M5H0UB2IZGGRS4ER" hidden="1">#N/A</definedName>
    <definedName name="BEx5BAWPMY0TL684WDXX6KKJLRCN" hidden="1">#N/A</definedName>
    <definedName name="BEx5BBI61U4Y65GD0ARMTALPP7SJ" hidden="1">#N/A</definedName>
    <definedName name="BEx5BDR56MEV4IHY6CIH2SVNG1UB" hidden="1">#N/A</definedName>
    <definedName name="BEx5BESZC5H329SKHGJOHZFILYJJ" hidden="1">#N/A</definedName>
    <definedName name="BEx5BHSQ42B50IU1TEQFUXFX9XQD" hidden="1">#N/A</definedName>
    <definedName name="BEx5BKSM4UN4C1DM3EYKM79MRC5K" hidden="1">#N/A</definedName>
    <definedName name="BEx5BNN8NPH9KVOBARB9CDD9WLB6" hidden="1">#N/A</definedName>
    <definedName name="BEx5BYFMZ80TDDN2EZO8CF39AIAC" hidden="1">#N/A</definedName>
    <definedName name="BEx5C2BWFW6SHZBFDEISKGXHZCQW" hidden="1">#N/A</definedName>
    <definedName name="BEx5C49ZFH8TO9ZU55729C3F7XG7" hidden="1">#N/A</definedName>
    <definedName name="BEx5C8GZQK13G60ZM70P63I5OS0L" hidden="1">#N/A</definedName>
    <definedName name="BEx5CAPTVN2NBT3UOMA1UFAL1C2R" hidden="1">#N/A</definedName>
    <definedName name="BEx5CEM3SYF9XP0ZZVE0GEPCLV3F" hidden="1">#N/A</definedName>
    <definedName name="BEx5CFYQ0F1Z6P8SCVJ0I3UPVFE4" hidden="1">#N/A</definedName>
    <definedName name="BEx5CINUDCSDCAJSNNV7XVNU8Q79" hidden="1">#N/A</definedName>
    <definedName name="BEx5CNLUIOYU8EODGA03Z3547I9T" hidden="1">#N/A</definedName>
    <definedName name="BEx5CPEKNSJORIPFQC2E1LTRYY8L" hidden="1">#N/A</definedName>
    <definedName name="BEx5CSUOL05D8PAM2TRDA9VRJT1O" hidden="1">#N/A</definedName>
    <definedName name="BEx5CUNFOO4YDFJ22HCMI2QKIGKM" hidden="1">#N/A</definedName>
    <definedName name="BEx5D8L47OF0WHBPFWXGZINZWUBZ" hidden="1">#N/A</definedName>
    <definedName name="BEx5DAJAHQ2SKUPCKSCR3PYML67L" hidden="1">#N/A</definedName>
    <definedName name="BEx5DC18JM1KJCV44PF18E0LNRKA" hidden="1">#N/A</definedName>
    <definedName name="BEx5DJIZBTNS011R9IIG2OQ2L6ZX" hidden="1">#N/A</definedName>
    <definedName name="BEx5E123OLO9WQUOIRIDJ967KAGK" hidden="1">#N/A</definedName>
    <definedName name="BEx5E2UU5NES6W779W2OZTZOB4O7" hidden="1">#N/A</definedName>
    <definedName name="BEx5E4CSE5G83J5K32WENF7BXL82" hidden="1">#N/A</definedName>
    <definedName name="BEx5ELQL9B0VR6UT18KP11DHOTFX" hidden="1">#N/A</definedName>
    <definedName name="BEx5ER4TJTFPN7IB1MNEB1ZFR5M6" hidden="1">#N/A</definedName>
    <definedName name="BEx5F6V72QTCK7O39Y59R0EVM6CW" hidden="1">#N/A</definedName>
    <definedName name="BEx5FGLQVACD5F5YZG4DGSCHCGO2" hidden="1">#N/A</definedName>
    <definedName name="BEx5FLJWHLW3BTZILDPN5NMA449V" hidden="1">#N/A</definedName>
    <definedName name="BEx5FNI2O10YN2SI1NO4X5GP3GTF" hidden="1">#N/A</definedName>
    <definedName name="BEx5FO8YRFSZCG3L608EHIHIHFY4" hidden="1">#N/A</definedName>
    <definedName name="BEx5FQNA6V4CNYSH013K45RI4BCV" hidden="1">#N/A</definedName>
    <definedName name="BEx5FVQPPEU32CPNV9RRQ9MNLLVE" hidden="1">#N/A</definedName>
    <definedName name="BEx5G08KGMG5X2AQKDGPFYG5GH94" hidden="1">#N/A</definedName>
    <definedName name="BEx5G1A8TFN4C4QII35U9DKYNIS8" hidden="1">#N/A</definedName>
    <definedName name="BEx5G1L0QO91KEPDMV1D8OT4BT73" hidden="1">#N/A</definedName>
    <definedName name="BEx5G86DZL1VYUX6KWODAP3WFAWP" hidden="1">#N/A</definedName>
    <definedName name="BEx5G8BV2GIOCM3C7IUFK8L04A6M" hidden="1">#N/A</definedName>
    <definedName name="BEx5GID9MVBUPFFT9M8K8B5MO9NV" hidden="1">#N/A</definedName>
    <definedName name="BEx5GN0EWA9SCQDPQ7NTUQH82QVK" hidden="1">#N/A</definedName>
    <definedName name="BEx5GNBCU4WZ74I0UXFL9ZG2XSGJ" hidden="1">#N/A</definedName>
    <definedName name="BEx5GUCTYC7QCWGWU5BTO7Y7HDZX" hidden="1">#N/A</definedName>
    <definedName name="BEx5GYUPJULJQ624TEESYFG1NFOH" hidden="1">#N/A</definedName>
    <definedName name="BEx5H0NEE0AIN5E2UHJ9J9ISU9N1" hidden="1">#N/A</definedName>
    <definedName name="BEx5H1UJSEUQM2K8QHQXO5THVHSO" hidden="1">#N/A</definedName>
    <definedName name="BEx5HAOT9XWUF7XIFRZZS8B9F5TZ" hidden="1">#N/A</definedName>
    <definedName name="BEx5HE4XRF9BUY04MENWY9CHHN5H" hidden="1">#N/A</definedName>
    <definedName name="BEx5HFHMABAT0H9KKS754X4T304E" hidden="1">#N/A</definedName>
    <definedName name="BEx5HGDZ7MX1S3KNXLRL9WU565V4" hidden="1">#N/A</definedName>
    <definedName name="BEx5HJZ9FAVNZSSBTAYRPZDYM9NU" hidden="1">#N/A</definedName>
    <definedName name="BEx5HZ9JMKHNLFWLVUB1WP5B39BL" hidden="1">#N/A</definedName>
    <definedName name="BEx5I244LQHZTF3XI66J8705R9XX" hidden="1">#N/A</definedName>
    <definedName name="BEx5I8PBP4LIXDGID5BP0THLO0AQ" hidden="1">#N/A</definedName>
    <definedName name="BEx5I8USVUB3JP4S9OXGMZVMOQXR" hidden="1">#N/A</definedName>
    <definedName name="BEx5I9GDQSYIAL65UQNDMNFQCS9Y" hidden="1">#N/A</definedName>
    <definedName name="BEx5IBUPG9AWNW5PK7JGRGEJ4OLM" hidden="1">#N/A</definedName>
    <definedName name="BEx5IC06RVN8BSAEPREVKHKLCJ2L" hidden="1">#N/A</definedName>
    <definedName name="BEx5J0FFP1KS4NGY20AEJI8VREEA" hidden="1">#N/A</definedName>
    <definedName name="BEx5JF3ZXLDIS8VNKDCY7ZI7H1CI" hidden="1">#N/A</definedName>
    <definedName name="BEx5JHCZJ8G6OOOW6EF3GABXKH6F" hidden="1">#N/A</definedName>
    <definedName name="BEx5JI9DQUUUW49I2W1BO33PH3D8" hidden="1">#N/A</definedName>
    <definedName name="BEx5JJB6W446THXQCRUKD3I7RKLP" hidden="1">#N/A</definedName>
    <definedName name="BEx5JNCT8Z7XSSPD5EMNAJELCU2V" hidden="1">#N/A</definedName>
    <definedName name="BEx5JQCNT9Y4RM306CHC8IPY3HBZ" hidden="1">#N/A</definedName>
    <definedName name="BEx5K08PYKE6JOKBYIB006TX619P" hidden="1">#N/A</definedName>
    <definedName name="BEx5K51DSERT1TR7B4A29R41W4NX" hidden="1">#N/A</definedName>
    <definedName name="BEx5KYER580I4T7WTLMUN7NLNP5K" hidden="1">#N/A</definedName>
    <definedName name="BEx5LHLB3M6K4ZKY2F42QBZT30ZH" hidden="1">#N/A</definedName>
    <definedName name="BEx5LRMNU3HXIE1BUMDHRU31F7JJ" hidden="1">#N/A</definedName>
    <definedName name="BEx5LSJ1LPUAX3ENSPECWPG4J7D1" hidden="1">#N/A</definedName>
    <definedName name="BEx5LTKQ8RQWJE4BC88OP928893U" hidden="1">#N/A</definedName>
    <definedName name="BEx5MB9BR71LZDG7XXQ2EO58JC5F" hidden="1">#N/A</definedName>
    <definedName name="BEx5MLQZM68YQSKARVWTTPINFQ2C" hidden="1">#N/A</definedName>
    <definedName name="BEx5MVXTKNBXHNWTL43C670E4KXC" hidden="1">#N/A</definedName>
    <definedName name="BEx5N4XI4PWB1W9PMZ4O5R0HWTYD" hidden="1">#N/A</definedName>
    <definedName name="BEx5NA68N6FJFX9UJXK4M14U487F" hidden="1">#N/A</definedName>
    <definedName name="BEx5NIKBG2GDJOYGE3WCXKU7YY51" hidden="1">#N/A</definedName>
    <definedName name="BEx5NV06L5J5IMKGOMGKGJ4PBZCD" hidden="1">#N/A</definedName>
    <definedName name="BEx5NZSSQ6PY99ZX2D7Q9IGOR34W" hidden="1">#N/A</definedName>
    <definedName name="BEx5O3ZUQ2OARA1CDOZ3NC4UE5AA" hidden="1">#N/A</definedName>
    <definedName name="BEx5OAFS0NJ2CB86A02E1JYHMLQ1" hidden="1">#N/A</definedName>
    <definedName name="BEx5OG4RPU8W1ETWDWM234NYYYEN" hidden="1">#N/A</definedName>
    <definedName name="BEx5OP9Y43F99O2IT69MKCCXGL61" hidden="1">#N/A</definedName>
    <definedName name="BEx5P9Y9RDXNUAJ6CZ2LHMM8IM7T" hidden="1">#N/A</definedName>
    <definedName name="BEx5PHWB2C0D5QLP3BZIP3UO7DIZ" hidden="1">#N/A</definedName>
    <definedName name="BEx5PJP02W68K2E46L5C5YBSNU6T" hidden="1">#N/A</definedName>
    <definedName name="BEx5PLCA8DOMAU315YCS5275L2HS" hidden="1">#N/A</definedName>
    <definedName name="BEx5PRXMZ5M65Z732WNNGV564C2J" hidden="1">#N/A</definedName>
    <definedName name="BEx5QPSW4IPLH50WSR87HRER05RF" hidden="1">#N/A</definedName>
    <definedName name="BEx73V0EP8EMNRC3EZJJKKVKWQVB" hidden="1">#N/A</definedName>
    <definedName name="BEx741WJHIJVXUX131SBXTVW8D71" hidden="1">#N/A</definedName>
    <definedName name="BEx74Q6H3O7133AWQXWC21MI2UFT" hidden="1">#N/A</definedName>
    <definedName name="BEx74W6BJ8ENO3J25WNM5H5APKA3" hidden="1">#N/A</definedName>
    <definedName name="BEx755GRRD9BL27YHLH5QWIYLWB7" hidden="1">#N/A</definedName>
    <definedName name="BEx759D1D5SXS5ELLZVBI0SXYUNF" hidden="1">#N/A</definedName>
    <definedName name="BEx75GJZSZHUDN6OOAGQYFUDA2LP" hidden="1">#N/A</definedName>
    <definedName name="BEx75HGCCV5K4UCJWYV8EV9AG5YT" hidden="1">#N/A</definedName>
    <definedName name="BEx75PZT8TY5P13U978NVBUXKHT4" hidden="1">#N/A</definedName>
    <definedName name="BEx75T55F7GML8V1DMWL26WRT006" hidden="1">#N/A</definedName>
    <definedName name="BEx75VJGR07JY6UUWURQ4PJ29UKC" hidden="1">#N/A</definedName>
    <definedName name="BEx7741OUGLA0WJQLQRUJSL4DE00" hidden="1">#N/A</definedName>
    <definedName name="BEx774N83DXLJZ54Q42PWIJZ2DN1" hidden="1">#N/A</definedName>
    <definedName name="BEx779QNIY3061ZV9BR462WKEGRW" hidden="1">#N/A</definedName>
    <definedName name="BEx77G19QU9A95CNHE6QMVSQR2T3" hidden="1">#N/A</definedName>
    <definedName name="BEx77P0S3GVMS7BJUL9OWUGJ1B02" hidden="1">#N/A</definedName>
    <definedName name="BEx77QDESURI6WW5582YXSK3A972" hidden="1">#N/A</definedName>
    <definedName name="BEx77VBI9XOPFHKEWU5EHQ9J675Y" hidden="1">#N/A</definedName>
    <definedName name="BEx7809GQOCLHSNH95VOYIX7P1TV" hidden="1">#N/A</definedName>
    <definedName name="BEx780K8XAXUHGVZGZWQ74DK4CI3" hidden="1">#N/A</definedName>
    <definedName name="BEx78226TN58UE0CTY98YEDU0LSL" hidden="1">#N/A</definedName>
    <definedName name="BEx7881ZZBWHRAX6W2GY19J8MGEQ" hidden="1">#N/A</definedName>
    <definedName name="BEx78HHRIWDLHQX2LG0HWFRYEL1T" hidden="1">#N/A</definedName>
    <definedName name="BEx78QMXZ2P1ZB3HJ9O50DWHCMXR" hidden="1">#N/A</definedName>
    <definedName name="BEx78SFO5VR28677DWZEMDN7G86X" hidden="1">#N/A</definedName>
    <definedName name="BEx78SFOYH1Z0ZDTO47W2M60TW6K" hidden="1">#N/A</definedName>
    <definedName name="BEx79JK3E6JO8MX4O35A5G8NZCC8" hidden="1">#N/A</definedName>
    <definedName name="BEx79OCP4HQ6XP8EWNGEUDLOZBBS" hidden="1">#N/A</definedName>
    <definedName name="BEx79SEAYKUZB0H4LYBCD6WWJBG2" hidden="1">#N/A</definedName>
    <definedName name="BEx79SJRHTLS9PYM69O9BWW1FMJK" hidden="1">#N/A</definedName>
    <definedName name="BEx79YJJLBELICW9F9FRYSCQ101L" hidden="1">#N/A</definedName>
    <definedName name="BEx79YUC7B0V77FSBGIRCY1BR4VK" hidden="1">#N/A</definedName>
    <definedName name="BEx7A06T3RC2891FUX05G3QPRAUE" hidden="1">#N/A</definedName>
    <definedName name="BEx7A9S3JA1X7FH4CFSQLTZC4691" hidden="1">#N/A</definedName>
    <definedName name="BEx7ABA2C9IWH5VSLVLLLCY62161" hidden="1">#N/A</definedName>
    <definedName name="BEx7AE4LPLX8N85BYB0WCO5S7ZPV" hidden="1">#N/A</definedName>
    <definedName name="BEx7ASD1I654MEDCO6GGWA95PXSC" hidden="1">#N/A</definedName>
    <definedName name="BEx7AVCX9S5RJP3NSZ4QM4E6ERDT" hidden="1">#N/A</definedName>
    <definedName name="BEx7AVYIGP0930MV5JEBWRYCJN68" hidden="1">#N/A</definedName>
    <definedName name="BEx7B6LH6917TXOSAAQ6U7HVF018" hidden="1">#N/A</definedName>
    <definedName name="BEx7BPXFZXJ79FQ0E8AQE21PGVHA" hidden="1">#N/A</definedName>
    <definedName name="BEx7C04AM39DQMC1TIX7CFZ2ADHX" hidden="1">#N/A</definedName>
    <definedName name="BEx7C40F0PQURHPI6YQ39NFIR86Z" hidden="1">#N/A</definedName>
    <definedName name="BEx7C93VR7SYRIJS1JO8YZKSFAW9" hidden="1">#N/A</definedName>
    <definedName name="BEx7CCPC6R1KQQZ2JQU6EFI1G0RM" hidden="1">#N/A</definedName>
    <definedName name="BEx7CIJST9GLS2QD383UK7VUDTGL" hidden="1">#N/A</definedName>
    <definedName name="BEx7CO8T2XKC7GHDSYNAWTZ9L7YR" hidden="1">#N/A</definedName>
    <definedName name="BEx7CW1CF00DO8A36UNC2X7K65C2" hidden="1">#N/A</definedName>
    <definedName name="BEx7CW6NFRL2P4XWP0MWHIYA97KF" hidden="1">#N/A</definedName>
    <definedName name="BEx7D5RWKRS4W71J4NZ6ZSFHPKFT" hidden="1">#N/A</definedName>
    <definedName name="BEx7D8H1TPOX1UN17QZYEV7Q58GA" hidden="1">#N/A</definedName>
    <definedName name="BEx7DGF13H2074LRWFZQ45PZ6JPX" hidden="1">#N/A</definedName>
    <definedName name="BEx7DKWUXEDIISSX4GDD4YYT887F" hidden="1">#N/A</definedName>
    <definedName name="BEx7DMUYR2HC26WW7AOB1TULERMB" hidden="1">#N/A</definedName>
    <definedName name="BEx7DVJTRV44IMJIBFXELE67SZ7S" hidden="1">#N/A</definedName>
    <definedName name="BEx7DVUMFCI5INHMVFIJ44RTTSTT" hidden="1">#N/A</definedName>
    <definedName name="BEx7E2QT2U8THYOKBPXONB1B47WH" hidden="1">#N/A</definedName>
    <definedName name="BEx7E5QP7W6UKO74F5Y0VJ741HS5" hidden="1">#N/A</definedName>
    <definedName name="BEx7E6N29HGH3I47AFB2DCS6MVS6" hidden="1">#N/A</definedName>
    <definedName name="BEx7EBA8IYHQKT7IQAOAML660SYA" hidden="1">#N/A</definedName>
    <definedName name="BEx7EI6C8MCRZFEQYUBE5FSUTIHK" hidden="1">#N/A</definedName>
    <definedName name="BEx7EI6DL1Z6UWLFBXAKVGZTKHWJ" hidden="1">#N/A</definedName>
    <definedName name="BEx7EQKHX7GZYOLXRDU534TT4H64" hidden="1">#N/A</definedName>
    <definedName name="BEx7ETV6L1TM7JSXJIGK3FC6RVZW" hidden="1">#N/A</definedName>
    <definedName name="BEx7EYYLHMBYQTH6I377FCQS7CSX" hidden="1">#N/A</definedName>
    <definedName name="BEx7FCLG1RYI2SNOU1Y2GQZNZSWA" hidden="1">#N/A</definedName>
    <definedName name="BEx7FN32ZGWOAA4TTH79KINTDWR9" hidden="1">#N/A</definedName>
    <definedName name="BEx7G82CKM3NIY1PHNFK28M09PCH" hidden="1">#N/A</definedName>
    <definedName name="BEx7GR3ENYWRXXS5IT0UMEGOLGUH" hidden="1">#N/A</definedName>
    <definedName name="BEx7GSAL6P7TASL8MB63RFST1LJL" hidden="1">#N/A</definedName>
    <definedName name="BEx7H0JD6I5I8WQLLWOYWY5YWPQE" hidden="1">#N/A</definedName>
    <definedName name="BEx7H14XCXH7WEXEY1HVO53A6AGH" hidden="1">#N/A</definedName>
    <definedName name="BEx7HFTIA8AC8BR8HKIN81VE1SGW" hidden="1">#N/A</definedName>
    <definedName name="BEx7HGVBEF4LEIF6RC14N3PSU461" hidden="1">#N/A</definedName>
    <definedName name="BEx7HQ5T9FZ42QWS09UO4DT42Y0R" hidden="1">#N/A</definedName>
    <definedName name="BEx7HRCZE3CVGON1HV07MT5MNDZ3" hidden="1">#N/A</definedName>
    <definedName name="BEx7HWGE2CANG5M17X4C8YNC3N8F" hidden="1">#N/A</definedName>
    <definedName name="BEx7I6N9UJ7ZK5MSKY7CP3K1BEUX" hidden="1">#N/A</definedName>
    <definedName name="BEx7IBVYN47SFZIA0K4MDKQZNN9V" hidden="1">#N/A</definedName>
    <definedName name="BEx7IV2IJ5WT7UC0UG7WP0WF2JZI" hidden="1">#N/A</definedName>
    <definedName name="BEx7IXGU74GE5E4S6W4Z13AR092Y" hidden="1">#N/A</definedName>
    <definedName name="BEx7J4YL8Q3BI1MLH16YYQ18IJRD" hidden="1">#N/A</definedName>
    <definedName name="BEx7JH3HGBPI07OHZ5LFYK0UFZQR" hidden="1">#N/A</definedName>
    <definedName name="BEx7JV194190CNM6WWGQ3UBJ3CHH" hidden="1">#N/A</definedName>
    <definedName name="BEx7K7GZ607XQOGB81A1HINBTGOZ" hidden="1">#N/A</definedName>
    <definedName name="BEx7KEYPBDXSNROH8M6CDCBN6B50" hidden="1">#N/A</definedName>
    <definedName name="BEx7KSAS8BZT6H8OQCZ5DNSTMO07" hidden="1">#N/A</definedName>
    <definedName name="BEx7KWHTBD21COXVI4HNEQH0Z3L8" hidden="1">#N/A</definedName>
    <definedName name="BEx7KXUGRMRSUXCM97Z7VRZQ9JH2" hidden="1">#N/A</definedName>
    <definedName name="BEx7L21IQVP1N1TTQLRMANSSLSLE" hidden="1">#N/A</definedName>
    <definedName name="BEx7L5C6U8MP6IZ67BD649WQYJEK" hidden="1">#N/A</definedName>
    <definedName name="BEx7L8HEYEVTATR0OG5JJO647KNI" hidden="1">#N/A</definedName>
    <definedName name="BEx7L8XOV64OMS15ZFURFEUXLMWF" hidden="1">#N/A</definedName>
    <definedName name="BEx7MAUI1JJFDIJGDW4RWY5384LY" hidden="1">#N/A</definedName>
    <definedName name="BEx7MJZO3UKAMJ53UWOJ5ZD4GGMQ" hidden="1">#N/A</definedName>
    <definedName name="BEx7MT4MFNXIVQGAT6D971GZW7CA" hidden="1">#N/A</definedName>
    <definedName name="BEx7NI062THZAM6I8AJWTFJL91CS" hidden="1">#N/A</definedName>
    <definedName name="BEx904S75BPRYMHF0083JF7ES4NG" hidden="1">#N/A</definedName>
    <definedName name="BEx90HDD4RWF7JZGA8GCGG7D63MG" hidden="1">#N/A</definedName>
    <definedName name="BEx90VGH5H09ON2QXYC9WIIEU98T" hidden="1">#N/A</definedName>
    <definedName name="BEx9175B70QXYAU5A8DJPGZQ46L9" hidden="1">#N/A</definedName>
    <definedName name="BEx91AQQRTV87AO27VWHSFZAD4ZR" hidden="1">#N/A</definedName>
    <definedName name="BEx91L8FLL5CWLA2CDHKCOMGVDZN" hidden="1">#N/A</definedName>
    <definedName name="BEx91OTVH9ZDBC3QTORU8RZX4EOC" hidden="1">#N/A</definedName>
    <definedName name="BEx91QH5JRZKQP1GPN2SQMR3CKAG" hidden="1">#N/A</definedName>
    <definedName name="BEx91ROALDNHO7FI4X8L61RH4UJE" hidden="1">#N/A</definedName>
    <definedName name="BEx91TMID71GVYH0U16QM1RV3PX0" hidden="1">#N/A</definedName>
    <definedName name="BEx91VF2D78PAF337E3L2L81K9W2" hidden="1">#N/A</definedName>
    <definedName name="BEx921PNZ46VORG2VRMWREWIC0SE" hidden="1">#N/A</definedName>
    <definedName name="BEx92DPEKL5WM5A3CN8674JI0PR3" hidden="1">#N/A</definedName>
    <definedName name="BEx92ER2RMY93TZK0D9L9T3H0GI5" hidden="1">#N/A</definedName>
    <definedName name="BEx92FI04PJT4LI23KKIHRXWJDTT" hidden="1">#N/A</definedName>
    <definedName name="BEx92HR14HQ9D5JXCSPA4SS4RT62" hidden="1">#N/A</definedName>
    <definedName name="BEx92HWA2D6A5EX9MFG68G0NOMSN" hidden="1">#N/A</definedName>
    <definedName name="BEx92PUBDIXAU1FW5ZAXECMAU0LN" hidden="1">#N/A</definedName>
    <definedName name="BEx92S8MHFFIVRQ2YSHZNQGOFUHD" hidden="1">#N/A</definedName>
    <definedName name="BEx93B9OULL2YGC896XXYAAJSTRK" hidden="1">#N/A</definedName>
    <definedName name="BEx93FRKF99NRT3LH99UTIH7AAYF" hidden="1">#N/A</definedName>
    <definedName name="BEx93M7FSHP50OG34A4W8W8DF12U" hidden="1">#N/A</definedName>
    <definedName name="BEx93OLWY2O3PRA74U41VG5RXT4Q" hidden="1">#N/A</definedName>
    <definedName name="BEx93RWFAF6YJGYUTITVM445C02U" hidden="1">#N/A</definedName>
    <definedName name="BEx93SY9RWG3HUV4YXQKXJH9FH14" hidden="1">#N/A</definedName>
    <definedName name="BEx93TJUX3U0FJDBG6DDSNQ91R5J" hidden="1">#N/A</definedName>
    <definedName name="BEx942UCRHMI4B0US31HO95GSC2X" hidden="1">#N/A</definedName>
    <definedName name="BEx948ZFFQWVIDNG4AZAUGGGEB5U" hidden="1">#N/A</definedName>
    <definedName name="BEx94CKXG92OMURH41SNU6IOHK4J" hidden="1">#N/A</definedName>
    <definedName name="BEx94GXG30CIVB6ZQN3X3IK6BZXQ" hidden="1">#N/A</definedName>
    <definedName name="BEx94HZ5LURYM9ST744ALV6ZCKYP" hidden="1">#N/A</definedName>
    <definedName name="BEx94IQ75E90YUMWJ9N591LR7DQQ" hidden="1">#N/A</definedName>
    <definedName name="BEx94N7W5T3U7UOE97D6OVIBUCXS" hidden="1">#N/A</definedName>
    <definedName name="BEx955NIAWX5OLAHMTV6QFUZPR30" hidden="1">#N/A</definedName>
    <definedName name="BEx9581TYVI2M5TT4ISDAJV4W7Z6" hidden="1">#N/A</definedName>
    <definedName name="BEx95NHF4RVUE0YDOAFZEIVBYJXD" hidden="1">#N/A</definedName>
    <definedName name="BEx95QBZMG0E2KQ9BERJ861QLYN3" hidden="1">#N/A</definedName>
    <definedName name="BEx95QHBVDN795UNQJLRXG3RDU49" hidden="1">#N/A</definedName>
    <definedName name="BEx95TBVUWV7L7OMFMZDQEXGVHU6" hidden="1">#N/A</definedName>
    <definedName name="BEx95U89DZZSVO39TGS62CX8G9N4" hidden="1">#N/A</definedName>
    <definedName name="BEx9602K2GHNBUEUVT9ONRQU1GMD" hidden="1">#N/A</definedName>
    <definedName name="BEx962BL3Y4LA53EBYI64ZYMZE8U" hidden="1">#N/A</definedName>
    <definedName name="BEx96KR21O7H9R29TN0S45Y3QPUK" hidden="1">#N/A</definedName>
    <definedName name="BEx96SUFKHHFE8XQ6UUO6ILDOXHO" hidden="1">#N/A</definedName>
    <definedName name="BEx96UN4YWXBDEZ1U1ZUIPP41Z7I" hidden="1">#N/A</definedName>
    <definedName name="BEx970MYCPJ6DQ44TKLOIGZO5LHH" hidden="1">#N/A</definedName>
    <definedName name="BEx978KSD61YJH3S9DGO050R2EHA" hidden="1">#N/A</definedName>
    <definedName name="BEx97DDEQY6VOEGFTO3TR7IYQJSC" hidden="1">#N/A</definedName>
    <definedName name="BEx97H9O1NAKAPK4MX4PKO34ICL5" hidden="1">#N/A</definedName>
    <definedName name="BEx97HVA5F2I0D6ID81KCUDEQOIH" hidden="1">#N/A</definedName>
    <definedName name="BEx97MNUZQ1Z0AO2FL7XQYVNCPR7" hidden="1">#N/A</definedName>
    <definedName name="BEx97NPQBACJVD9K1YXI08RTW9E2" hidden="1">#N/A</definedName>
    <definedName name="BEx97RWQLXS0OORDCN69IGA58CWU" hidden="1">#N/A</definedName>
    <definedName name="BEx97YNGGDFIXHTMGFL2IHAQX9MI" hidden="1">#N/A</definedName>
    <definedName name="BEx981HW73BUZWT14TBTZHC0ZTJ4" hidden="1">#N/A</definedName>
    <definedName name="BEx9871KU0N99P0900EAK69VFYT2" hidden="1">#N/A</definedName>
    <definedName name="BEx98IFKNJFGZFLID1YTRFEG1SXY" hidden="1">#N/A</definedName>
    <definedName name="BEx9915UVD4G7RA3IMLFZ0LG3UA2" hidden="1">#N/A</definedName>
    <definedName name="BEx992CZON8AO7U7V88VN1JBO0MG" hidden="1">#N/A</definedName>
    <definedName name="BEx9952469XMFGSPXL7CMXHPJF90" hidden="1">#N/A</definedName>
    <definedName name="BEx99B77I7TUSHRR4HIZ9FU2EIUT" hidden="1">#N/A</definedName>
    <definedName name="BEx99Q6PH5F3OQKCCAAO75PYDEFN" hidden="1">#N/A</definedName>
    <definedName name="BEx99WBYT2D6UUC1PT7A40ENYID4" hidden="1">#N/A</definedName>
    <definedName name="BEx99ZRZ4I7FHDPGRAT5VW7NVBPU" hidden="1">#N/A</definedName>
    <definedName name="BEx9AT5E3ZSHKSOL35O38L8HF9TH" hidden="1">#N/A</definedName>
    <definedName name="BEx9AV8W1FAWF5BHATYEN47X12JN" hidden="1">#N/A</definedName>
    <definedName name="BEx9B8A5186FNTQQNLIO5LK02ABI" hidden="1">#N/A</definedName>
    <definedName name="BEx9B8VR20E2CILU4CDQUQQ9ONXK" hidden="1">#N/A</definedName>
    <definedName name="BEx9B917EUP13X6FQ3NPQL76XM5V" hidden="1">#N/A</definedName>
    <definedName name="BEx9BAJ5WYEQ623HUT9NNCMP3RUG" hidden="1">#N/A</definedName>
    <definedName name="BEx9BO60YTLX02NROHEAYHRC3NAS" hidden="1">#N/A</definedName>
    <definedName name="BEx9BYSYW7QCPXS2NAVLFAU5Y2Z2" hidden="1">#N/A</definedName>
    <definedName name="BEx9C590HJ2O31IWJB73C1HR74AI" hidden="1">#N/A</definedName>
    <definedName name="BEx9CCQRMYYOGIOYTOM73VKDIPS1" hidden="1">#N/A</definedName>
    <definedName name="BEx9D1BC9FT19KY0INAABNDBAMR1" hidden="1">#N/A</definedName>
    <definedName name="BEx9DN6ZMF18Q39MPMXSDJTZQNJ3" hidden="1">#N/A</definedName>
    <definedName name="BEx9E14TDNSEMI784W0OTIEQMWN6" hidden="1">#N/A</definedName>
    <definedName name="BEx9E2BZ2B1R41FMGJCJ7JLGLUAJ" hidden="1">#N/A</definedName>
    <definedName name="BEx9EG9KBJ77M8LEOR9ITOKN5KXY" hidden="1">#N/A</definedName>
    <definedName name="BEx9EMK6HAJJMVYZTN5AUIV7O1E6" hidden="1">#N/A</definedName>
    <definedName name="BEx9EQLVZHYQ1TPX7WH3SOWXCZLE" hidden="1">#N/A</definedName>
    <definedName name="BEx9ETLU0EK5LGEM1QCNYN2S8O5F" hidden="1">#N/A</definedName>
    <definedName name="BEx9F0Y2ESUNE3U7TQDLMPE9BO67" hidden="1">#N/A</definedName>
    <definedName name="BEx9F5W18ZGFOKGRE8PR6T1MO6GT" hidden="1">#N/A</definedName>
    <definedName name="BEx9F78N4HY0XFGBQ4UJRD52L1EI" hidden="1">#N/A</definedName>
    <definedName name="BEx9FF16LOQP5QIR4UHW5EIFGQB8" hidden="1">#N/A</definedName>
    <definedName name="BEx9FJTSRCZ3ZXT3QVBJT5NF8T7V" hidden="1">#N/A</definedName>
    <definedName name="BEx9FRBEEYPS5HLS3XT34AKZN94G" hidden="1">#N/A</definedName>
    <definedName name="BEx9GDY4D8ZPQJCYFIMYM0V0C51Y" hidden="1">#N/A</definedName>
    <definedName name="BEx9GGY04V0ZWI6O9KZH4KSBB389" hidden="1">#N/A</definedName>
    <definedName name="BEx9GNOPB6OZ2RH3FCDNJR38RJOS" hidden="1">#N/A</definedName>
    <definedName name="BEx9GUQALUWCD30UKUQGSWW8KBQ7" hidden="1">#N/A</definedName>
    <definedName name="BEx9GY6BVFQGCLMOWVT6PIC9WP5X" hidden="1">#N/A</definedName>
    <definedName name="BEx9GZ2P3FDHKXEBXX2VS0BG2NP2" hidden="1">#N/A</definedName>
    <definedName name="BEx9H04IB14E1437FF2OIRRWBSD7" hidden="1">#N/A</definedName>
    <definedName name="BEx9H5O1KDZJCW91Q29VRPY5YS6P" hidden="1">#N/A</definedName>
    <definedName name="BEx9H8YR0E906F1JXZMBX3LNT004" hidden="1">#N/A</definedName>
    <definedName name="BEx9I8XIG7E5NB48QQHXP23FIN60" hidden="1">#N/A</definedName>
    <definedName name="BEx9IQRF01ATLVK0YE60ARKQJ68L" hidden="1">#N/A</definedName>
    <definedName name="BEx9IT5QNZWKM6YQ5WER0DC2PMMU" hidden="1">#N/A</definedName>
    <definedName name="BEx9IW5MFLXTVCJHVUZTUH93AXOS" hidden="1">#N/A</definedName>
    <definedName name="BEx9IXCSPSZC80YZUPRCYTG326KV" hidden="1">#N/A</definedName>
    <definedName name="BEx9IZR39NHDGOM97H4E6F81RTQW" hidden="1">#N/A</definedName>
    <definedName name="BEx9J6CH5E7YZPER7HXEIOIKGPCA" hidden="1">#N/A</definedName>
    <definedName name="BEx9JJTZKVUJAVPTRE0RAVTEH41G" hidden="1">#N/A</definedName>
    <definedName name="BEx9JLBYK239B3F841C7YG1GT7ST" hidden="1">#N/A</definedName>
    <definedName name="BExAW4IIW5D0MDY6TJ3G4FOLPYIR" hidden="1">#N/A</definedName>
    <definedName name="BExAX410NB4F2XOB84OR2197H8M5" hidden="1">#N/A</definedName>
    <definedName name="BExAX8TNG8LQ5Q4904SAYQIPGBSV" hidden="1">#N/A</definedName>
    <definedName name="BExAXSLQ6PC437HXV12Q231ZRMCE" hidden="1">#N/A</definedName>
    <definedName name="BExAY0EAT2LXR5MFGM0DLIB45PLO" hidden="1">#N/A</definedName>
    <definedName name="BExAYE6LNIEBR9DSNI5JGNITGKIT" hidden="1">#N/A</definedName>
    <definedName name="BExAYHMLXGGO25P8HYB2S75DEB4F" hidden="1">#N/A</definedName>
    <definedName name="BExAYKXAUWGDOPG952TEJ2UKZKWN" hidden="1">#N/A</definedName>
    <definedName name="BExAYP9TDTI2MBP6EYE0H39CPMXN" hidden="1">#N/A</definedName>
    <definedName name="BExAYPPWJPWDKU59O051WMGB7O0J" hidden="1">#N/A</definedName>
    <definedName name="BExAYR2JZCJBUH6F1LZC2A7JIVRJ" hidden="1">#N/A</definedName>
    <definedName name="BExAYTGVRD3DLKO75RFPMBKCIWB8" hidden="1">#N/A</definedName>
    <definedName name="BExAYY9H9COOT46HJLPVDLTO12UL" hidden="1">#N/A</definedName>
    <definedName name="BExAZCNEGB4JYHC8CZ51KTN890US" hidden="1">#N/A</definedName>
    <definedName name="BExAZFCI302YFYRDJYQDWQQL0Q0O" hidden="1">#N/A</definedName>
    <definedName name="BExAZLHLST9OP89R1HJMC1POQG8H" hidden="1">#N/A</definedName>
    <definedName name="BExAZMDYMIAA7RX1BMCKU1VLBRGY" hidden="1">#N/A</definedName>
    <definedName name="BExAZNL6BHI8DCQWXOX4I2P839UX" hidden="1">#N/A</definedName>
    <definedName name="BExAZRMWSONMCG9KDUM4KAQ7BONM" hidden="1">#N/A</definedName>
    <definedName name="BExAZTFG4SJRG4TW6JXRF7N08JFI" hidden="1">#N/A</definedName>
    <definedName name="BExAZUS4A8OHDZK0MWAOCCCKTH73" hidden="1">#N/A</definedName>
    <definedName name="BExAZX6FECVK3E07KXM2XPYKGM6U" hidden="1">#N/A</definedName>
    <definedName name="BExB012NJ8GASTNNPBRRFTLHIOC9" hidden="1">#N/A</definedName>
    <definedName name="BExB072HHXVMUC0VYNGG48GRSH5Q" hidden="1">#N/A</definedName>
    <definedName name="BExB0FRDEYDEUEAB1W8KD6D965XA" hidden="1">#N/A</definedName>
    <definedName name="BExB0KPCN7YJORQAYUCF4YKIKPMC" hidden="1">#N/A</definedName>
    <definedName name="BExB0WE4PI3NOBXXVO9CTEN4DIU2" hidden="1">#N/A</definedName>
    <definedName name="BExB10QNIVITUYS55OAEKK3VLJFE" hidden="1">#N/A</definedName>
    <definedName name="BExB15ZDRY4CIJ911DONP0KCY9KU" hidden="1">#N/A</definedName>
    <definedName name="BExB16VQY0O0RLZYJFU3OFEONVTE" hidden="1">#N/A</definedName>
    <definedName name="BExB1FKNY2UO4W5FUGFHJOA2WFGG" hidden="1">#N/A</definedName>
    <definedName name="BExB1GMD0PIDGTFBGQOPRWQSP9I4" hidden="1">#N/A</definedName>
    <definedName name="BExB1Q29OO6LNFNT1EQLA3KYE7MX" hidden="1">#N/A</definedName>
    <definedName name="BExB1TNRV5EBWZEHYLHI76T0FVA7" hidden="1">#N/A</definedName>
    <definedName name="BExB1WI6M8I0EEP1ANUQZCFY24EV" hidden="1">#N/A</definedName>
    <definedName name="BExB203OWC9QZA3BYOKQ18L4FUJE" hidden="1">#N/A</definedName>
    <definedName name="BExB2CJHTU7C591BR4WRL5L2F2K6" hidden="1">#N/A</definedName>
    <definedName name="BExB2K1AV4PGNS1O6C7D7AO411AX" hidden="1">#N/A</definedName>
    <definedName name="BExB2O2UYHKI324YE324E1N7FVIB" hidden="1">#N/A</definedName>
    <definedName name="BExB2Q0VJ0MU2URO3JOVUAVHEI3V" hidden="1">#N/A</definedName>
    <definedName name="BExB2XTFEXDYQDW34D3PVMX1V1U4" hidden="1">#N/A</definedName>
    <definedName name="BExB30IP1DNKNQ6PZ5ERUGR5MK4Z" hidden="1">#N/A</definedName>
    <definedName name="BExB442RX0T3L6HUL6X5T21CENW6" hidden="1">#N/A</definedName>
    <definedName name="BExB4ADD0L7417CII901XTFKXD1J" hidden="1">#N/A</definedName>
    <definedName name="BExB4DO1V1NL2AVK5YE1RSL5RYHL" hidden="1">#N/A</definedName>
    <definedName name="BExB4DYU06HCGRIPBSWRCXK804UM" hidden="1">#N/A</definedName>
    <definedName name="BExB4Z3EZBGYYI33U0KQ8NEIH8PY" hidden="1">#N/A</definedName>
    <definedName name="BExB55368XW7UX657ZSPC6BFE92S" hidden="1">#N/A</definedName>
    <definedName name="BExB57MZEPL2SA2ONPK66YFLZWJU" hidden="1">#N/A</definedName>
    <definedName name="BExB5833OAOJ22VK1YK47FHUSVK2" hidden="1">#N/A</definedName>
    <definedName name="BExB58JDIHS42JZT9DJJMKA8QFCO" hidden="1">#N/A</definedName>
    <definedName name="BExB58U5FQC5JWV9CGC83HLLZUZI" hidden="1">#N/A</definedName>
    <definedName name="BExB5EDO9XUKHF74X3HAU2WPPHZH" hidden="1">#N/A</definedName>
    <definedName name="BExB5G6EH68AYEP1UT0GHUEL3SLN" hidden="1">#N/A</definedName>
    <definedName name="BExB5QYVEZWFE5DQVHAM760EV05X" hidden="1">#N/A</definedName>
    <definedName name="BExB5U9IRH14EMOE0YGIE3WIVLFS" hidden="1">#N/A</definedName>
    <definedName name="BExB5VWYMOV6BAIH7XUBBVPU7MMD" hidden="1">#N/A</definedName>
    <definedName name="BExB610DZWIJP1B72U9QM42COH2B" hidden="1">#N/A</definedName>
    <definedName name="BExB6C3FUAKK9ML5T767NMWGA9YB" hidden="1">#N/A</definedName>
    <definedName name="BExB6C8X6JYRLKZKK17VE3QUNL3D" hidden="1">#N/A</definedName>
    <definedName name="BExB6HN3QRFPXM71MDUK21BKM7PF" hidden="1">#N/A</definedName>
    <definedName name="BExB6IZMHCZ3LB7N73KD90YB1HBZ" hidden="1">#N/A</definedName>
    <definedName name="BExB719SGNX4Y8NE6JEXC555K596" hidden="1">#N/A</definedName>
    <definedName name="BExB7265DCHKS7V2OWRBXCZTEIW9" hidden="1">#N/A</definedName>
    <definedName name="BExB74PS5P9G0P09Y6DZSCX0FLTJ" hidden="1">#N/A</definedName>
    <definedName name="BExB78RH79J0MIF7H8CAZ0CFE88Q" hidden="1">#N/A</definedName>
    <definedName name="BExB7ELT09HGDVO5BJC1ZY9D09GZ" hidden="1">#N/A</definedName>
    <definedName name="BExB806PAXX70XUTA3ZI7OORD78R" hidden="1">#N/A</definedName>
    <definedName name="BExB8HF4UBVZKQCSRFRUQL2EE6VL" hidden="1">#N/A</definedName>
    <definedName name="BExB8HKHKZ1ORJZUYGG2M4VSCC39" hidden="1">#N/A</definedName>
    <definedName name="BExB8QPH8DC5BESEVPSMBCWVN6PO" hidden="1">#N/A</definedName>
    <definedName name="BExB8U5N0D85YR8APKN3PPKG0FWP" hidden="1">#N/A</definedName>
    <definedName name="BExB9DHI5I2TJ2LXYPM98EE81L27" hidden="1">#N/A</definedName>
    <definedName name="BExB9OFEJQI7DWLR5ILALK4AUEQI" hidden="1">#N/A</definedName>
    <definedName name="BExB9Q2MZZHBGW8QQKVEYIMJBPIE" hidden="1">#N/A</definedName>
    <definedName name="BExBA1GON0EZRJ20UYPILAPLNQWM" hidden="1">#N/A</definedName>
    <definedName name="BExBA69ASGYRZW1G1DYIS9QRRTBN" hidden="1">#N/A</definedName>
    <definedName name="BExBA6K42582A14WFFWQ3Q8QQWB6" hidden="1">#N/A</definedName>
    <definedName name="BExBA8I5D4R8R2PYQ1K16TWGTOEP" hidden="1">#N/A</definedName>
    <definedName name="BExBA93PE0DGUUTA7LLSIGBIXWE5" hidden="1">#N/A</definedName>
    <definedName name="BExBAI8X0FKDQJ6YZJQDTTG4ZCWY" hidden="1">#N/A</definedName>
    <definedName name="BExBAIZSROJUYYBNOT18HCMEH05A" hidden="1">#N/A</definedName>
    <definedName name="BExBAKN7XIBAXCF9PCNVS038PCQO" hidden="1">#N/A</definedName>
    <definedName name="BExBAKXZ7PBW3DDKKA5MWC1ZUC7O" hidden="1">#N/A</definedName>
    <definedName name="BExBAO8NLXZXHO6KCIECSFCH3RR0" hidden="1">#N/A</definedName>
    <definedName name="BExBAOOT1KBSIEISN1ADL4RMY879" hidden="1">#N/A</definedName>
    <definedName name="BExBAVKX8Q09370X1GCZWJ4E91YJ" hidden="1">#N/A</definedName>
    <definedName name="BExBAX2X2ENJYO4QTR5VAIQ86L7B" hidden="1">#N/A</definedName>
    <definedName name="BExBAZ13D3F1DVJQ6YJ8JGUYEYJE" hidden="1">#N/A</definedName>
    <definedName name="BExBBTG649R9I0CT042JLL8LXV18" hidden="1">#N/A</definedName>
    <definedName name="BExBBUCJQRR74Q7GPWDEZXYK2KJL" hidden="1">#N/A</definedName>
    <definedName name="BExBBV8XVMD9CKZY711T0BN7H3PM" hidden="1">#N/A</definedName>
    <definedName name="BExBC78HXWXHO3XAB6E8NVTBGLJS" hidden="1">#N/A</definedName>
    <definedName name="BExBCKKJTIRKC1RZJRTK65HHLX4W" hidden="1">#N/A</definedName>
    <definedName name="BExBCLMEPAN3XXX174TU8SS0627Q" hidden="1">#N/A</definedName>
    <definedName name="BExBCRBEYR2KZ8FAQFZ2NHY13WIY" hidden="1">#N/A</definedName>
    <definedName name="BExBD4I559NXSV6J07Q343TKYMVJ" hidden="1">#N/A</definedName>
    <definedName name="BExBDBZQLTX3OGFYGULQFK5WEZU5" hidden="1">#N/A</definedName>
    <definedName name="BExBDJS9TUEU8Z84IV59E5V4T8K6" hidden="1">#N/A</definedName>
    <definedName name="BExBDKOMSVH4XMH52CFJ3F028I9R" hidden="1">#N/A</definedName>
    <definedName name="BExBDSRXVZQ0W5WXQMP5XD00GRRL" hidden="1">#N/A</definedName>
    <definedName name="BExBDUVGK3E1J4JY9ZYTS7V14BLY" hidden="1">#N/A</definedName>
    <definedName name="BExBE162OSBKD30I7T1DKKPT3I9I" hidden="1">#N/A</definedName>
    <definedName name="BExBEAGILECV3WHYFKDKT4CNWSQT" hidden="1">#N/A</definedName>
    <definedName name="BExBEC9ATLQZF86W1M3APSM4HEOH" hidden="1">#N/A</definedName>
    <definedName name="BExBEYFQJE9YK12A6JBMRFKEC7RN" hidden="1">#N/A</definedName>
    <definedName name="BExBG1ED81J2O4A2S5F5Y3BPHMCR" hidden="1">#N/A</definedName>
    <definedName name="BExCRLIHS7466WFJ3RPIUGGXYESZ" hidden="1">#N/A</definedName>
    <definedName name="BExCS1EDDUEAEWHVYXHIP9I1WCJH" hidden="1">#N/A</definedName>
    <definedName name="BExCS6SLRCBH006GNRE27HFRHP40" hidden="1">#N/A</definedName>
    <definedName name="BExCS7ZPMHFJ4UJDAL8CQOLSZ13B" hidden="1">#N/A</definedName>
    <definedName name="BExCS8W4NJUZH9S1CYB6XSDLEPBW" hidden="1">#N/A</definedName>
    <definedName name="BExCSAE1M6G20R41J0Y24YNN0YC1" hidden="1">#N/A</definedName>
    <definedName name="BExCSAOUZOYKHN7HV511TO8VDJ02" hidden="1">#N/A</definedName>
    <definedName name="BExCSMOFTXSUEC1T46LR1UPYRCX5" hidden="1">#N/A</definedName>
    <definedName name="BExCSSDG3TM6TPKS19E9QYJEELZ6" hidden="1">#N/A</definedName>
    <definedName name="BExCSZV7U67UWXL2HKJNM5W1E4OO" hidden="1">#N/A</definedName>
    <definedName name="BExCT4NSDT61OCH04Y2QIFIOP75H" hidden="1">#N/A</definedName>
    <definedName name="BExCTW8G3VCZ55S09HTUGXKB1P2M" hidden="1">#N/A</definedName>
    <definedName name="BExCTYS2KX0QANOLT8LGZ9WV3S3T" hidden="1">#N/A</definedName>
    <definedName name="BExCTZZ9JNES4EDHW97NP0EGQALX" hidden="1">#N/A</definedName>
    <definedName name="BExCU0A1V6NMZQ9ASYJ8QIVQ5UR2" hidden="1">#N/A</definedName>
    <definedName name="BExCU2834920JBHSPCRC4UF80OLL" hidden="1">#N/A</definedName>
    <definedName name="BExCU8O54I3P3WRYWY1CRP3S78QY" hidden="1">#N/A</definedName>
    <definedName name="BExCUDRJO23YOKT8GPWOVQ4XEHF5" hidden="1">#N/A</definedName>
    <definedName name="BExCUPAXFR16YMWL30ME3F3BSRDZ" hidden="1">#N/A</definedName>
    <definedName name="BExCUR94DHCE47PUUWEMT5QZOYR2" hidden="1">#N/A</definedName>
    <definedName name="BExCV634L7SVHGB0UDDTRRQ2Q72H" hidden="1">#N/A</definedName>
    <definedName name="BExCVBXGSXT9FWJRG62PX9S1RK83" hidden="1">#N/A</definedName>
    <definedName name="BExCVHBNLOHNFS0JAV3I1XGPNH9W" hidden="1">#N/A</definedName>
    <definedName name="BExCVI86R31A2IOZIEBY1FJLVILD" hidden="1">#N/A</definedName>
    <definedName name="BExCVKGZXE0I9EIXKBZVSGSEY2RR" hidden="1">#N/A</definedName>
    <definedName name="BExCVV44WY5807WGMTGKPW0GT256" hidden="1">#N/A</definedName>
    <definedName name="BExCVZ5PN4V6MRBZ04PZJW3GEF8S" hidden="1">#N/A</definedName>
    <definedName name="BExCW13R0GWJYGXZBNCPAHQN4NR2" hidden="1">#N/A</definedName>
    <definedName name="BExCW8QZ1BC1S2B3B7JHM40K2CKD" hidden="1">#N/A</definedName>
    <definedName name="BExCW9Y5HWU4RJTNX74O6L24VGCK" hidden="1">#N/A</definedName>
    <definedName name="BExCWD8O25KU2E65TFO2EY0J3EOC" hidden="1">#N/A</definedName>
    <definedName name="BExCWPDPESGZS07QGBLSBWDNVJLZ" hidden="1">#N/A</definedName>
    <definedName name="BExCWPOJBPYXHKBIABHC85IJY09D" hidden="1">#N/A</definedName>
    <definedName name="BExCWTVKHIVCRHF8GC39KI58YM5K" hidden="1">#N/A</definedName>
    <definedName name="BExCX2KGRZBRVLZNM8SUSIE6A0RL" hidden="1">#N/A</definedName>
    <definedName name="BExCX3X451T70LZ1VF95L7W4Y4TM" hidden="1">#N/A</definedName>
    <definedName name="BExCX4NZ2N1OUGXM7EV0U7VULJMM" hidden="1">#N/A</definedName>
    <definedName name="BExCXILMURGYMAH6N5LF5DV6K3GM" hidden="1">#N/A</definedName>
    <definedName name="BExCXQUFBMXQ1650735H48B1AZT3" hidden="1">#N/A</definedName>
    <definedName name="BExCY2DQO9VLA77Q7EG3T0XNXX4F" hidden="1">#N/A</definedName>
    <definedName name="BExCY6VMJ68MX3C981R5Q0BX5791" hidden="1">#N/A</definedName>
    <definedName name="BExCYAH2SAZCPW6XCB7V7PMMCAWO" hidden="1">#N/A</definedName>
    <definedName name="BExCYJBB52X8B3AREHCC1L5QNPX7" hidden="1">#N/A</definedName>
    <definedName name="BExCYPRC5HJE6N2XQTHCT6NXGP8N" hidden="1">#N/A</definedName>
    <definedName name="BExCYUK0I3UEXZNFDW71G6Z6D8XR" hidden="1">#N/A</definedName>
    <definedName name="BExCZFZCXMLY5DWESYJ9NGTJYQ8M" hidden="1">#N/A</definedName>
    <definedName name="BExCZJ4P8WS0BDT31WDXI0ROE7D6" hidden="1">#N/A</definedName>
    <definedName name="BExCZKH6NI0EE02L995IFVBD1J59" hidden="1">#N/A</definedName>
    <definedName name="BExCZUD9FEOJBKDJ51Z3JON9LKJ8" hidden="1">#N/A</definedName>
    <definedName name="BExD0508DAALLU00PHFPBC8SRRKT" hidden="1">#N/A</definedName>
    <definedName name="BExD0HALIN0JR4JTPGDEVAEE5EX5" hidden="1">#N/A</definedName>
    <definedName name="BExD0LCCDPG16YLY5WQSZF1XI5DA" hidden="1">#N/A</definedName>
    <definedName name="BExD0RMWSB4TRECEHTH6NN4K9DFZ" hidden="1">#N/A</definedName>
    <definedName name="BExD0U6KG10QGVDI1XSHK0J10A2V" hidden="1">#N/A</definedName>
    <definedName name="BExD13RUIBGRXDL4QDZ305UKUR12" hidden="1">#N/A</definedName>
    <definedName name="BExD14DETV5R4OOTMAXD5NAKWRO3" hidden="1">#N/A</definedName>
    <definedName name="BExD1OAU9OXQAZA4D70HP72CU6GB" hidden="1">#N/A</definedName>
    <definedName name="BExD1Y1JV61416YA1XRQHKWPZIE7" hidden="1">#N/A</definedName>
    <definedName name="BExD2CFHIRMBKN5KXE5QP4XXEWFS" hidden="1">#N/A</definedName>
    <definedName name="BExD2DMHH1HWXQ9W0YYMDP8AAX8Q" hidden="1">#N/A</definedName>
    <definedName name="BExD2HTPC7IWBAU6OSQ67MQA8BYZ" hidden="1">#N/A</definedName>
    <definedName name="BExD363H2VGFIQUCE6LS4AC5J0ZT" hidden="1">#N/A</definedName>
    <definedName name="BExD3A588E939V61P1XEW0FI5Q0S" hidden="1">#N/A</definedName>
    <definedName name="BExD3CJJDKVR9M18XI3WDZH80WL6" hidden="1">#N/A</definedName>
    <definedName name="BExD3ESD9WYJIB3TRDPJ1CKXRAVL" hidden="1">#N/A</definedName>
    <definedName name="BExD3F368X5S25MWSUNIV57RDB57" hidden="1">#N/A</definedName>
    <definedName name="BExD3IJ5IT335SOSNV9L85WKAOSI" hidden="1">#N/A</definedName>
    <definedName name="BExD3KBVUY57GMMQTOFEU6S6G1AY" hidden="1">#N/A</definedName>
    <definedName name="BExD3NMR7AW2Z6V8SC79VQR37NA6" hidden="1">#N/A</definedName>
    <definedName name="BExD3QXA2UQ2W4N7NYLUEOG40BZB" hidden="1">#N/A</definedName>
    <definedName name="BExD3U2N041TEJ7GCN005UTPHNXY" hidden="1">#N/A</definedName>
    <definedName name="BExD40O0CFTNJFOFMMM1KH0P7BUI" hidden="1">#N/A</definedName>
    <definedName name="BExD4BR9HJ3MWWZ5KLVZWX9FJAUS" hidden="1">#N/A</definedName>
    <definedName name="BExD4F1WTKT3H0N9MF4H1LX7MBSY" hidden="1">#N/A</definedName>
    <definedName name="BExD4H5GQWXBS6LUL3TSP36DVO38" hidden="1">#N/A</definedName>
    <definedName name="BExD4JJSS3QDBLABCJCHD45SRNPI" hidden="1">#N/A</definedName>
    <definedName name="BExD4R1I0MKF033I5LPUYIMTZ6E8" hidden="1">#N/A</definedName>
    <definedName name="BExD50MT3M6XZLNUP9JL93EG6D9R" hidden="1">#N/A</definedName>
    <definedName name="BExD5EV7KDSVF1CJT38M4IBPFLPY" hidden="1">#N/A</definedName>
    <definedName name="BExD5FRK547OESJRYAW574DZEZ7J" hidden="1">#N/A</definedName>
    <definedName name="BExD5I5X2YA2YNCTCDSMEL4CWF4N" hidden="1">#N/A</definedName>
    <definedName name="BExD5QUSRFJWRQ1ZM50WYLCF74DF" hidden="1">#N/A</definedName>
    <definedName name="BExD5SSUIF6AJQHBHK8PNMFBPRYB" hidden="1">#N/A</definedName>
    <definedName name="BExD623C9LRX18BE0W2V6SZLQUXX" hidden="1">#N/A</definedName>
    <definedName name="BExD6CQA7UMJBXV7AIFAIHUF2ICX" hidden="1">#N/A</definedName>
    <definedName name="BExD6FKVK8WJWNYPVENR7Q8Q30PK" hidden="1">#N/A</definedName>
    <definedName name="BExD6GMP0LK8WKVWMIT1NNH8CHLF" hidden="1">#N/A</definedName>
    <definedName name="BExD6H2TE0WWAUIWVSSCLPZ6B88N" hidden="1">#N/A</definedName>
    <definedName name="BExD71LTOE015TV5RSAHM8NT8GVW" hidden="1">#N/A</definedName>
    <definedName name="BExD73USXVADC7EHGHVTQNCT06ZA" hidden="1">#N/A</definedName>
    <definedName name="BExD7GAIGULTB3YHM1OS9RBQOTEC" hidden="1">#N/A</definedName>
    <definedName name="BExD7IE1DHIS52UFDCTSKPJQNRD5" hidden="1">#N/A</definedName>
    <definedName name="BExD7IUBGUWHYC9UNZ1IY5XFYKQN" hidden="1">#N/A</definedName>
    <definedName name="BExD7JQOJ35HGL8U2OCEI2P2JT7I" hidden="1">#N/A</definedName>
    <definedName name="BExD7KSDKNDNH95NDT3S7GM3MUU2" hidden="1">#N/A</definedName>
    <definedName name="BExD8H5O087KQVWIVPUUID5VMGMS" hidden="1">#N/A</definedName>
    <definedName name="BExD8OCLZMFN5K3VZYI4Q4ITVKUA" hidden="1">#N/A</definedName>
    <definedName name="BExD93C1R6LC0631ECHVFYH0R0PD" hidden="1">#N/A</definedName>
    <definedName name="BExD97TXIO0COVNN4OH3DEJ33YLM" hidden="1">#N/A</definedName>
    <definedName name="BExD99RZ1RFIMK6O1ZHSPJ68X9Y5" hidden="1">#N/A</definedName>
    <definedName name="BExD9L0ID3VSOU609GKWYTA5BFMA" hidden="1">#N/A</definedName>
    <definedName name="BExD9M7SEMG0JK2FUTTZXWIEBTKB" hidden="1">#N/A</definedName>
    <definedName name="BExD9MNYBYB1AICQL5165G472IE2" hidden="1">#N/A</definedName>
    <definedName name="BExD9PNSYT7GASEGUVL48MUQ02WO" hidden="1">#N/A</definedName>
    <definedName name="BExD9TK2MIWFH5SKUYU9ZKF4NPHQ" hidden="1">#N/A</definedName>
    <definedName name="BExDA6LD9061UULVKUUI4QP8SK13" hidden="1">#N/A</definedName>
    <definedName name="BExDAGMVMNLQ6QXASB9R6D8DIT12" hidden="1">#N/A</definedName>
    <definedName name="BExDAYBHU9ADLXI8VRC7F608RVGM" hidden="1">#N/A</definedName>
    <definedName name="BExDBDR1XR0FV0CYUCB2OJ7CJCZU" hidden="1">#N/A</definedName>
    <definedName name="BExDC7F818VN0S18ID7XRCRVYPJ4" hidden="1">#N/A</definedName>
    <definedName name="BExDCL7K96PC9VZYB70ZW3QPVIJE" hidden="1">#N/A</definedName>
    <definedName name="BExDCP3UZ3C2O4C1F7KMU0Z9U32N" hidden="1">#N/A</definedName>
    <definedName name="BExENOJIQ2GLZHO94GMIW8I2J9E9" hidden="1">#N/A</definedName>
    <definedName name="BExEOBX3WECDMYCV9RLN49APTXMM" hidden="1">#N/A</definedName>
    <definedName name="BExEP4E4F36662JDI0TOD85OP7X9" hidden="1">#N/A</definedName>
    <definedName name="BExEPN9VIYI0FVL0HLZQXJFO6TT0" hidden="1">#N/A</definedName>
    <definedName name="BExEPYT6VDSMR8MU2341Q5GM2Y9V" hidden="1">#N/A</definedName>
    <definedName name="BExEQ2ENYLMY8K1796XBB31CJHNN" hidden="1">#N/A</definedName>
    <definedName name="BExEQ2PFE4N40LEPGDPS90WDL6BN" hidden="1">#N/A</definedName>
    <definedName name="BExEQ2PFURT24NQYGYVE8NKX1EGA" hidden="1">#N/A</definedName>
    <definedName name="BExEQB8ZWXO6IIGOEPWTLOJGE2NR" hidden="1">#N/A</definedName>
    <definedName name="BExEQBZX0EL6LIKPY01197ACK65H" hidden="1">#N/A</definedName>
    <definedName name="BExEQDXZALJLD4OBF74IKZBR13SR" hidden="1">#N/A</definedName>
    <definedName name="BExEQFLE2RPWGMWQAI4JMKUEFRPT" hidden="1">#N/A</definedName>
    <definedName name="BExEQTZAP8R69U31W4LKGTKKGKQE" hidden="1">#N/A</definedName>
    <definedName name="BExER2O72H1F9WV6S1J04C15PXX7" hidden="1">#N/A</definedName>
    <definedName name="BExERRUIKIOATPZ9U4HQ0V52RJAU" hidden="1">#N/A</definedName>
    <definedName name="BExERSANFNM1O7T65PC5MJ301YET" hidden="1">#N/A</definedName>
    <definedName name="BExERWCEBKQRYWRQLYJ4UCMMKTHG" hidden="1">#N/A</definedName>
    <definedName name="BExES44RHHDL3V7FLV6M20834WF1" hidden="1">#N/A</definedName>
    <definedName name="BExES4A7VE2X3RYYTVRLKZD4I7WU" hidden="1">#N/A</definedName>
    <definedName name="BExES6ZC8R7PHJ21OVJFLIR7DY30" hidden="1">#N/A</definedName>
    <definedName name="BExESMKD95A649M0WRSG6CXXP326" hidden="1">#N/A</definedName>
    <definedName name="BExESR27ZXJG5VMY4PR9D940VS7T" hidden="1">#N/A</definedName>
    <definedName name="BExESZ03KXL8DQ2591HLR56ZML94" hidden="1">#N/A</definedName>
    <definedName name="BExESZAW5N443NRTKIP59OEI1CR6" hidden="1">#N/A</definedName>
    <definedName name="BExET3HXQ60A4O2OLKX8QNXRI6LQ" hidden="1">#N/A</definedName>
    <definedName name="BExETA3B1FCIOA80H94K90FWXQKE" hidden="1">#N/A</definedName>
    <definedName name="BExETAZOYT4CJIT8RRKC9F2HJG1D" hidden="1">#N/A</definedName>
    <definedName name="BExETF6QD5A9GEINE1KZRRC2LXWM" hidden="1">#N/A</definedName>
    <definedName name="BExETQ9XRXLUACN82805SPSPNKHI" hidden="1">#N/A</definedName>
    <definedName name="BExETR0YRMOR63E6DHLEHV9QVVON" hidden="1">#N/A</definedName>
    <definedName name="BExETVTGY38YXYYF7N73OYN6FYY3" hidden="1">#N/A</definedName>
    <definedName name="BExEUNE4T242Y59C6MS28MXEUGCP" hidden="1">#N/A</definedName>
    <definedName name="BExEV2TP7NA3ZR6RJGH5ER370OUM" hidden="1">#N/A</definedName>
    <definedName name="BExEV69USLNYO2QRJRC0J92XUF00" hidden="1">#N/A</definedName>
    <definedName name="BExEV6KNTQOCFD7GV726XQEVQ7R6" hidden="1">#N/A</definedName>
    <definedName name="BExEV6VGM4POO9QT9KH3QA3VYCWM" hidden="1">#N/A</definedName>
    <definedName name="BExEVET98G3FU6QBF9LHYWSAMV0O" hidden="1">#N/A</definedName>
    <definedName name="BExEVNCUT0PDUYNJH7G6BSEWZOT2" hidden="1">#N/A</definedName>
    <definedName name="BExEVPGF4V5J0WQRZKUM8F9TTKZJ" hidden="1">#N/A</definedName>
    <definedName name="BExEVVLIEVWYRF2UUC1H0H5QU1CP" hidden="1">#N/A</definedName>
    <definedName name="BExEVWCKO8T84GW9Z3X47915XKSH" hidden="1">#N/A</definedName>
    <definedName name="BExEVZSJWMZ5L2ZE7AZC57CXKW6T" hidden="1">#N/A</definedName>
    <definedName name="BExEW0JL1GFFCXMDGW54CI7Y8FZN" hidden="1">#N/A</definedName>
    <definedName name="BExEW1W2ZOBW1EAU1J8V409RY2NK" hidden="1">#N/A</definedName>
    <definedName name="BExEW68M9WL8214QH9C7VCK7BN08" hidden="1">#N/A</definedName>
    <definedName name="BExEW8HFKH6F47KIHYBDRUEFZ2ZZ" hidden="1">#N/A</definedName>
    <definedName name="BExEWLO75K95C6IRKHXSP7VP81T4" hidden="1">#N/A</definedName>
    <definedName name="BExEWNBGQS1U2LW3W84T4LSJ9K00" hidden="1">#N/A</definedName>
    <definedName name="BExEWO7STL7HNZSTY8VQBPTX1WK6" hidden="1">#N/A</definedName>
    <definedName name="BExEWQ0M1N3KMKTDJ73H10QSG4W1" hidden="1">#N/A</definedName>
    <definedName name="BExEX85F3OSW8NSCYGYPS9372Z1Q" hidden="1">#N/A</definedName>
    <definedName name="BExEX9HWY2G6928ZVVVQF77QCM2C" hidden="1">#N/A</definedName>
    <definedName name="BExEXBQWAYKMVBRJRHB8PFCSYFVN" hidden="1">#N/A</definedName>
    <definedName name="BExEXRBZ0DI9E2UFLLKYWGN66B61" hidden="1">#N/A</definedName>
    <definedName name="BExEYLG9FL9V1JPPNZ3FUDNSEJ4V" hidden="1">#N/A</definedName>
    <definedName name="BExEYOW8C1B3OUUCIGEC7L8OOW1Z" hidden="1">#N/A</definedName>
    <definedName name="BExEYUQJXZT6N5HJH8ACJF6SRWEE" hidden="1">#N/A</definedName>
    <definedName name="BExEZ1S6VZCG01ZPLBSS9Z1SBOJ2" hidden="1">#N/A</definedName>
    <definedName name="BExEZGBFNJR8DLPN0V11AU22L6WY" hidden="1">#N/A</definedName>
    <definedName name="BExF02Y3V3QEPO2XLDSK47APK9XJ" hidden="1">#N/A</definedName>
    <definedName name="BExF09OS91RT7N7IW8JLMZ121ZP3" hidden="1">#N/A</definedName>
    <definedName name="BExF0LOEHV42P2DV7QL8O7HOQ3N9" hidden="1">#N/A</definedName>
    <definedName name="BExF0WRM9VO25RLSO03ZOCE8H7K5" hidden="1">#N/A</definedName>
    <definedName name="BExF0ZRI7W4RSLIDLHTSM0AWXO3S" hidden="1">#N/A</definedName>
    <definedName name="BExF19CT3MMZZ2T5EWMDNG3UOJ01" hidden="1">#N/A</definedName>
    <definedName name="BExF1M38U6NX17YJA8YU359B5Z4M" hidden="1">#N/A</definedName>
    <definedName name="BExF1MU4W3NPEY0OHRDWP5IANCBB" hidden="1">#N/A</definedName>
    <definedName name="BExF1MZN8MWMOKOARHJ1QAF9HPGT" hidden="1">#N/A</definedName>
    <definedName name="BExF1US4ZIQYSU5LBFYNRA9N0K2O" hidden="1">#N/A</definedName>
    <definedName name="BExF2CWZN6E87RGTBMD4YQI2QT7R" hidden="1">#N/A</definedName>
    <definedName name="BExF2DYO1WQ7GMXSTAQRDBW1NSFG" hidden="1">#N/A</definedName>
    <definedName name="BExF2MSWNUY9Z6BZJQZ538PPTION" hidden="1">#N/A</definedName>
    <definedName name="BExF2QZYWHTYGUTTXR15CKCV3LS7" hidden="1">#N/A</definedName>
    <definedName name="BExF2T8Y6TSJ74RMSZOA9CEH4OZ6" hidden="1">#N/A</definedName>
    <definedName name="BExF31N3YM4F37EOOY8M8VI1KXN8" hidden="1">#N/A</definedName>
    <definedName name="BExF37C1YKBT79Z9SOJAG5MXQGTU" hidden="1">#N/A</definedName>
    <definedName name="BExF3A6HPA6DGYALZNHHJPMCUYZR" hidden="1">#N/A</definedName>
    <definedName name="BExF3I9T44X7DV9HHV51DVDDPPZG" hidden="1">#N/A</definedName>
    <definedName name="BExF3JMFX5DILOIFUDIO1HZUK875" hidden="1">#N/A</definedName>
    <definedName name="BExF3NTC4BGZEM6B87TCFX277QCS" hidden="1">#N/A</definedName>
    <definedName name="BExF3Q7NI90WT31QHYSJDIG0LLLJ" hidden="1">#N/A</definedName>
    <definedName name="BExF3QD55TIY1MSBSRK9TUJKBEWO" hidden="1">#N/A</definedName>
    <definedName name="BExF3QT8J6RIF1L3R700MBSKIOKW" hidden="1">#N/A</definedName>
    <definedName name="BExF42SSBVPMLK2UB3B7FPEIY9TU" hidden="1">#N/A</definedName>
    <definedName name="BExF4HXSWB50BKYPWA0HTT8W56H6" hidden="1">#N/A</definedName>
    <definedName name="BExF4KHF04IWW4LQ95FHQPFE4Y9K" hidden="1">#N/A</definedName>
    <definedName name="BExF4MVQM5Y0QRDLDFSKWWTF709C" hidden="1">#N/A</definedName>
    <definedName name="BExF4PVMZYV36E8HOYY06J81AMBI" hidden="1">#N/A</definedName>
    <definedName name="BExF4SF9NEX1FZE9N8EXT89PM54D" hidden="1">#N/A</definedName>
    <definedName name="BExF4Z0M2VQGGT194Q7OYCHCMWXV" hidden="1">#N/A</definedName>
    <definedName name="BExF52GTGP8MHGII4KJ8TJGR8W8U" hidden="1">#N/A</definedName>
    <definedName name="BExF57K7L3UC1I2FSAWURR4SN0UN" hidden="1">#N/A</definedName>
    <definedName name="BExF5HR2GFV7O8LKG9SJ4BY78LYA" hidden="1">#N/A</definedName>
    <definedName name="BExF5ZFO2A29GHWR5ES64Z9OS16J" hidden="1">#N/A</definedName>
    <definedName name="BExF63S045JO7H2ZJCBTBVH3SUIF" hidden="1">#N/A</definedName>
    <definedName name="BExF642TEGTXCI9A61ZOONJCB0U1" hidden="1">#N/A</definedName>
    <definedName name="BExF67O951CF8UJF3KBDNR0E83C1" hidden="1">#N/A</definedName>
    <definedName name="BExF6EV7I35NVMIJGYTB6E24YVPA" hidden="1">#N/A</definedName>
    <definedName name="BExF6FGUF393KTMBT40S5BYAFG00" hidden="1">#N/A</definedName>
    <definedName name="BExF6GNYXWY8A0SY4PW1B6KJMMTM" hidden="1">#N/A</definedName>
    <definedName name="BExF6IB8K74Z0AFT05GPOKKZW7C9" hidden="1">#N/A</definedName>
    <definedName name="BExF6NUXJI11W2IAZNAM1QWC0459" hidden="1">#N/A</definedName>
    <definedName name="BExF6P7E2AQOKGBSB5PI5GH3E0FU" hidden="1">#N/A</definedName>
    <definedName name="BExF6RR76KNVIXGJOVFO8GDILKGZ" hidden="1">#N/A</definedName>
    <definedName name="BExF6ZE8D5CMPJPRWT6S4HM56LPF" hidden="1">#N/A</definedName>
    <definedName name="BExF76FV8SF7AJK7B35AL7VTZF6D" hidden="1">#N/A</definedName>
    <definedName name="BExF7EOIMC1OYL1N7835KGOI0FIZ" hidden="1">#N/A</definedName>
    <definedName name="BExF7K88K7ASGV6RAOAGH52G04VR" hidden="1">#N/A</definedName>
    <definedName name="BExF7OVDRP3LHNAF2CX4V84CKKIR" hidden="1">#N/A</definedName>
    <definedName name="BExF7QO41X2A2SL8UXDNP99GY7U9" hidden="1">#N/A</definedName>
    <definedName name="BExF81GI8B8WBHXFTET68A9358BR" hidden="1">#N/A</definedName>
    <definedName name="BExGL97US0Y3KXXASUTVR26XLT70" hidden="1">#N/A</definedName>
    <definedName name="BExGLC7R4C33RO0PID97ZPPVCW4M" hidden="1">#N/A</definedName>
    <definedName name="BExGLFIF7HCFSHNQHKEV6RY0WCO3" hidden="1">#N/A</definedName>
    <definedName name="BExGLTARRL0J772UD2TXEYAVPY6E" hidden="1">#N/A</definedName>
    <definedName name="BExGLVP1IU8K5A8J1340XFMYPR88" hidden="1">#N/A</definedName>
    <definedName name="BExGLYE6RZTAAWHJBG2QFJPTDS2Q" hidden="1">#N/A</definedName>
    <definedName name="BExGM4DZ65OAQP7MA4LN6QMYZOFF" hidden="1">#N/A</definedName>
    <definedName name="BExGMCXCWEC9XNUOEMZ61TMI6CUO" hidden="1">#N/A</definedName>
    <definedName name="BExGMJDGIH0MEPC2TUSFUCY2ROTB" hidden="1">#N/A</definedName>
    <definedName name="BExGMKPW2HPKN0M0XKF3AZ8YP0D6" hidden="1">#N/A</definedName>
    <definedName name="BExGMP2F175LGL6QVSJGP6GKYHHA" hidden="1">#N/A</definedName>
    <definedName name="BExGMPIIP8GKML2VVA8OEFL43NCS" hidden="1">#N/A</definedName>
    <definedName name="BExGMZ3SRIXLXMWBVOXXV3M4U4YL" hidden="1">#N/A</definedName>
    <definedName name="BExGMZ3UBN48IXU1ZEFYECEMZ1IM" hidden="1">#N/A</definedName>
    <definedName name="BExGN4I0QATXNZCLZJM1KH1OIJQH" hidden="1">#N/A</definedName>
    <definedName name="BExGN9FZ2RWCMSY1YOBJKZMNIM9R" hidden="1">#N/A</definedName>
    <definedName name="BExGNDSIMTHOCXXG6QOGR6DA8SGG" hidden="1">#N/A</definedName>
    <definedName name="BExGNN2YQ9BDAZXT2GLCSAPXKIM7" hidden="1">#N/A</definedName>
    <definedName name="BExGNSS0CKRPKHO25R3TDBEL2NHX" hidden="1">#N/A</definedName>
    <definedName name="BExGNYH0MO8NOVS85L15G0RWX4GW" hidden="1">#N/A</definedName>
    <definedName name="BExGNZO44DEG8CGIDYSEGDUQ531R" hidden="1">#N/A</definedName>
    <definedName name="BExGO09QLSRLDUVWWZXNB7M5LVOX" hidden="1">#N/A</definedName>
    <definedName name="BExGO2O0V6UYDY26AX8OSN72F77N" hidden="1">#N/A</definedName>
    <definedName name="BExGO2YUBOVLYHY1QSIHRE1KLAFV" hidden="1">#N/A</definedName>
    <definedName name="BExGO70E2O70LF46V8T26YFPL4V8" hidden="1">#N/A</definedName>
    <definedName name="BExGOB25QJMQCQE76MRW9X58OIOO" hidden="1">#N/A</definedName>
    <definedName name="BExGODAZKJ9EXMQZNQR5YDBSS525" hidden="1">#N/A</definedName>
    <definedName name="BExGODR8ZSMUC11I56QHSZ686XV5" hidden="1">#N/A</definedName>
    <definedName name="BExGOXJDHUDPDT8I8IVGVW9J0R5Q" hidden="1">#N/A</definedName>
    <definedName name="BExGPHGT5KDOCMV2EFS4OVKTWBRD" hidden="1">#N/A</definedName>
    <definedName name="BExGPID72Y4Y619LWASUQZKZHJNC" hidden="1">#N/A</definedName>
    <definedName name="BExGPPENQIANVGLVQJ77DK5JPRTB" hidden="1">#N/A</definedName>
    <definedName name="BExGQ1ZU4967P72AHF4V1D0FOL5C" hidden="1">#N/A</definedName>
    <definedName name="BExGQ36ZOMR9GV8T05M605MMOY3Y" hidden="1">#N/A</definedName>
    <definedName name="BExGQ61DTJ0SBFMDFBAK3XZ9O0ZO" hidden="1">#N/A</definedName>
    <definedName name="BExGQ6SG9XEOD0VMBAR22YPZWSTA" hidden="1">#N/A</definedName>
    <definedName name="BExGQGJ1A7LNZUS8QSMOG8UNGLMK" hidden="1">#N/A</definedName>
    <definedName name="BExGQPO7ENFEQC0NC6MC9OZR2LHY" hidden="1">#N/A</definedName>
    <definedName name="BExGQX0H4EZMXBJTKJJE4ICJWN5O" hidden="1">#N/A</definedName>
    <definedName name="BExGR4CW3WRIID17GGX4MI9ZDHFE" hidden="1">#N/A</definedName>
    <definedName name="BExGR65GJX27MU2OL6NI5PB8XVB4" hidden="1">#N/A</definedName>
    <definedName name="BExGR6LQ97HETGS3CT96L4IK0JSH" hidden="1">#N/A</definedName>
    <definedName name="BExGR9ATP2LVT7B9OCPSLJ11H9SX" hidden="1">#N/A</definedName>
    <definedName name="BExGRUKVVKDL8483WI70VN2QZDGD" hidden="1">#N/A</definedName>
    <definedName name="BExGS2IWR5DUNJ1U9PAKIV8CMBNI" hidden="1">#N/A</definedName>
    <definedName name="BExGS69P9FFTEOPDS0MWFKF45G47" hidden="1">#N/A</definedName>
    <definedName name="BExGS6F1JFHM5MUJ1RFO50WP6D05" hidden="1">#N/A</definedName>
    <definedName name="BExGSA5YB5ZGE4NHDVCZ55TQAJTL" hidden="1">#N/A</definedName>
    <definedName name="BExGSCEUCQQVDEEKWJ677QTGUVTE" hidden="1">#N/A</definedName>
    <definedName name="BExGSQY65LH1PCKKM5WHDW83F35O" hidden="1">#N/A</definedName>
    <definedName name="BExGSYW1GKISF0PMUAK3XJK9PEW9" hidden="1">#N/A</definedName>
    <definedName name="BExGT0DZJB6LSF6L693UUB9EY1VQ" hidden="1">#N/A</definedName>
    <definedName name="BExGTGVFIF8HOQXR54SK065A8M4K" hidden="1">#N/A</definedName>
    <definedName name="BExGTIYX3OWPIINOGY1E4QQYSKHP" hidden="1">#N/A</definedName>
    <definedName name="BExGTKGUN0KUU3C0RL2LK98D8MEK" hidden="1">#N/A</definedName>
    <definedName name="BExGTZ046J7VMUG4YPKFN2K8TWB7" hidden="1">#N/A</definedName>
    <definedName name="BExGU2G9OPRZRIU9YGF6NX9FUW0J" hidden="1">#N/A</definedName>
    <definedName name="BExGU6HTKLRZO8UOI3DTAM5RFDBA" hidden="1">#N/A</definedName>
    <definedName name="BExGUDDZXFFQHAF4UZF8ZB1HO7H6" hidden="1">#N/A</definedName>
    <definedName name="BExGUIBXBRHGM97ZX6GBA4ZDQ79C" hidden="1">#N/A</definedName>
    <definedName name="BExGUM8D91UNPCOO4TKP9FGX85TF" hidden="1">#N/A</definedName>
    <definedName name="BExGUQF9N9FKI7S0H30WUAEB5LPD" hidden="1">#N/A</definedName>
    <definedName name="BExGUR6BA03XPBK60SQUW197GJ5X" hidden="1">#N/A</definedName>
    <definedName name="BExGUVIP60TA4B7X2PFGMBFUSKGX" hidden="1">#N/A</definedName>
    <definedName name="BExGUZKF06F209XL1IZWVJEQ82EE" hidden="1">#N/A</definedName>
    <definedName name="BExGV2EVT380QHD4AP2RL9MR8L5L" hidden="1">#N/A</definedName>
    <definedName name="BExGVV6OOLDQ3TXZK51TTF3YX0WN" hidden="1">#N/A</definedName>
    <definedName name="BExGW0KVS7U0C87XFZ78QW991IEV" hidden="1">#N/A</definedName>
    <definedName name="BExGW2Z7AMPG6H9EXA9ML6EZVGGA" hidden="1">#N/A</definedName>
    <definedName name="BExGWABG5VT5XO1A196RK61AXA8C" hidden="1">#N/A</definedName>
    <definedName name="BExGWEO0JDG84NYLEAV5NSOAGMJZ" hidden="1">#N/A</definedName>
    <definedName name="BExGWLEOC70Z8QAJTPT2PDHTNM4L" hidden="1">#N/A</definedName>
    <definedName name="BExGWNCXLCRTLBVMTXYJ5PHQI6SS" hidden="1">#N/A</definedName>
    <definedName name="BExGX6U988MCFIGDA1282F92U9AA" hidden="1">#N/A</definedName>
    <definedName name="BExGX7FTB1CKAT5HUW6H531FIY6I" hidden="1">#N/A</definedName>
    <definedName name="BExGX9DVACJQIZ4GH6YAD2A7F70O" hidden="1">#N/A</definedName>
    <definedName name="BExGXDVP2S2Y8Z8Q43I78RCIK3DD" hidden="1">#N/A</definedName>
    <definedName name="BExGXHBOCVPSB8JI8A8MI2HCDYNV" hidden="1">#N/A</definedName>
    <definedName name="BExGXJ9W5JU7TT9S0BKL5Y6VVB39" hidden="1">#N/A</definedName>
    <definedName name="BExGXWB73RJ4BASBQTQ8EY0EC1EB" hidden="1">#N/A</definedName>
    <definedName name="BExGXZ0ABB43C7SMRKZHWOSU9EQX" hidden="1">#N/A</definedName>
    <definedName name="BExGY6SU3SYVCJ3AG2ITY59SAZ5A" hidden="1">#N/A</definedName>
    <definedName name="BExGY6YA4P5KMY2VHT0DYK3YTFAX" hidden="1">#N/A</definedName>
    <definedName name="BExGY8G88PVVRYHPHRPJZFSX6HSC" hidden="1">#N/A</definedName>
    <definedName name="BExGYC718HTZ80PNKYPVIYGRJVF6" hidden="1">#N/A</definedName>
    <definedName name="BExGYCNATXZY2FID93B17YWIPPRD" hidden="1">#N/A</definedName>
    <definedName name="BExGYGJJJ3BBCQAOA51WHP01HN73" hidden="1">#N/A</definedName>
    <definedName name="BExGYOS6TV2C72PLRFU8RP1I58GY" hidden="1">#N/A</definedName>
    <definedName name="BExGZJ78ZWZCVHZ3BKEKFJZ6MAEO" hidden="1">#N/A</definedName>
    <definedName name="BExGZOLH2QV73J3M9IWDDPA62TP4" hidden="1">#N/A</definedName>
    <definedName name="BExGZP1PWGFKVVVN4YDIS22DZPCR" hidden="1">#N/A</definedName>
    <definedName name="BExH00L21GZX5YJJGVMOAWBERLP5" hidden="1">#N/A</definedName>
    <definedName name="BExH02ZD6VAY1KQLAQYBBI6WWIZB" hidden="1">#N/A</definedName>
    <definedName name="BExH08Z6LQCGGSGSAILMHX4X7JMD" hidden="1">#N/A</definedName>
    <definedName name="BExH0KT9Z8HEVRRQRGQ8YHXRLIJA" hidden="1">#N/A</definedName>
    <definedName name="BExH0M0FDN12YBOCKL3XL2Z7T7Y8" hidden="1">#N/A</definedName>
    <definedName name="BExH0O9G06YPZ5TN9RYT326I1CP2" hidden="1">#N/A</definedName>
    <definedName name="BExH0WNJAKTJRCKMTX8O4KNMIIJM" hidden="1">#N/A</definedName>
    <definedName name="BExH12Y4WX542WI3ZEM15AK4UM9J" hidden="1">#N/A</definedName>
    <definedName name="BExH1FDTQXR9QQ31WDB7OPXU7MPT" hidden="1">#N/A</definedName>
    <definedName name="BExH1FOMEUIJNIDJAUY0ZQFBJSY9" hidden="1">#N/A</definedName>
    <definedName name="BExH1JFFHEBFX9BWJMNIA3N66R3Z" hidden="1">#N/A</definedName>
    <definedName name="BExH1Z0GIUSVTF2H1G1I3PDGBNK2" hidden="1">#N/A</definedName>
    <definedName name="BExH225UTM6S9FW4MUDZS7F1PQSH" hidden="1">#N/A</definedName>
    <definedName name="BExH23271RF7AYZ542KHQTH68GQ7" hidden="1">#N/A</definedName>
    <definedName name="BExH2GJQR4JALNB314RY0LDI49VH" hidden="1">#N/A</definedName>
    <definedName name="BExH2JZR49T7644JFVE7B3N7RZM9" hidden="1">#N/A</definedName>
    <definedName name="BExH2UHF0QTJG107MULYB16WBJM9" hidden="1">#N/A</definedName>
    <definedName name="BExH2WKXV8X5S2GSBBTWGI0NLNAH" hidden="1">#N/A</definedName>
    <definedName name="BExH2XS1UFYFGU0S0EBXX90W2WE8" hidden="1">#N/A</definedName>
    <definedName name="BExH2XS2TND9SB0GC295R4FP6K5Y" hidden="1">#N/A</definedName>
    <definedName name="BExH2ZA0SZ4SSITL50NA8LZ3OEX6" hidden="1">#N/A</definedName>
    <definedName name="BExH31Z3JNVJPESWKXHILGXZHP2M" hidden="1">#N/A</definedName>
    <definedName name="BExH3E9HZ3QJCDZW7WI7YACFQCHE" hidden="1">#N/A</definedName>
    <definedName name="BExH3IRB6764RQ5HBYRLH6XCT29X" hidden="1">#N/A</definedName>
    <definedName name="BExIG2U8V6RSB47SXLCQG3Q68YRO" hidden="1">#N/A</definedName>
    <definedName name="BExIGJBO8R13LV7CZ7C1YCP974NN" hidden="1">#N/A</definedName>
    <definedName name="BExIGWT86FPOEYTI8GXCGU5Y3KGK" hidden="1">#N/A</definedName>
    <definedName name="BExIHBHXA7E7VUTBVHXXXCH3A5CL" hidden="1">#N/A</definedName>
    <definedName name="BExIHPQCQTGEW8QOJVIQ4VX0P6DX" hidden="1">#N/A</definedName>
    <definedName name="BExII1KN91Q7DLW0UB7W2TJ5ACT9" hidden="1">#N/A</definedName>
    <definedName name="BExII50LI8I0CDOOZEMIVHVA2V95" hidden="1">#N/A</definedName>
    <definedName name="BExIIXMY38TQD12CVV4S57L3I809" hidden="1">#N/A</definedName>
    <definedName name="BExIIY37NEVU2LGS1JE4VR9AN6W4" hidden="1">#N/A</definedName>
    <definedName name="BExIIYJAGXR8TPZ1KCYM7EGJ79UW" hidden="1">#N/A</definedName>
    <definedName name="BExIJ3160YCWGAVEU0208ZGXXG3P" hidden="1">#N/A</definedName>
    <definedName name="BExIJFGZJ5ED9D6KAY4PGQYLELAX" hidden="1">#N/A</definedName>
    <definedName name="BExIJN9K7FRSV774URAA9G9UA017" hidden="1">#N/A</definedName>
    <definedName name="BExIJQK80ZEKSTV62E59AYJYUNLI" hidden="1">#N/A</definedName>
    <definedName name="BExIJRLX3M0YQLU1D5Y9V7HM5QNM" hidden="1">#N/A</definedName>
    <definedName name="BExIJV22J0QA7286KNPMHO1ZUCB3" hidden="1">#N/A</definedName>
    <definedName name="BExIJVI6OC7B6ZE9V4PAOYZXKNER" hidden="1">#N/A</definedName>
    <definedName name="BExIJWK0NGTGQ4X7D5VIVXD14JHI" hidden="1">#N/A</definedName>
    <definedName name="BExIJWPCIYINEJUTXU74VK7WG031" hidden="1">#N/A</definedName>
    <definedName name="BExIKFL37W5CTMW32P870PSWISG0" hidden="1">#N/A</definedName>
    <definedName name="BExIKHTXPZR5A8OHB6HDP6QWDHAD" hidden="1">#N/A</definedName>
    <definedName name="BExIKMMJOETSAXJYY1SIKM58LMA2" hidden="1">#N/A</definedName>
    <definedName name="BExIKRF6AQ6VOO9KCIWSM6FY8M7D" hidden="1">#N/A</definedName>
    <definedName name="BExIKTYZESFT3LC0ASFMFKSE0D1X" hidden="1">#N/A</definedName>
    <definedName name="BExIKXVA6M8K0PTRYAGXS666L335" hidden="1">#N/A</definedName>
    <definedName name="BExIL0PMZ2SXK9R6MLP43KBU1J2P" hidden="1">#N/A</definedName>
    <definedName name="BExILAAXRTRAD18K74M6MGUEEPUM" hidden="1">#N/A</definedName>
    <definedName name="BExILG5F338C0FFLMVOKMKF8X5ZP" hidden="1">#N/A</definedName>
    <definedName name="BExILGQTQM0HOD0BJI90YO7GOIN3" hidden="1">#N/A</definedName>
    <definedName name="BExIM9DBUB7ZGF4B20FVUO9QGOX2" hidden="1">#N/A</definedName>
    <definedName name="BExIMGK9Z94TFPWWZFMD10HV0IF6" hidden="1">#N/A</definedName>
    <definedName name="BExIMPEGKG18TELVC33T4OQTNBWC" hidden="1">#N/A</definedName>
    <definedName name="BExIMPPAQC59853UQYQHOFQQ73RC" hidden="1">#N/A</definedName>
    <definedName name="BExIN4OR435DL1US13JQPOQK8GD5" hidden="1">#N/A</definedName>
    <definedName name="BExINI6A7H3KSFRFA6UBBDPKW37F" hidden="1">#N/A</definedName>
    <definedName name="BExINIMK8XC3JOBT2EXYFHHH52H0" hidden="1">#N/A</definedName>
    <definedName name="BExINLX401ZKEGWU168DS4JUM2J6" hidden="1">#N/A</definedName>
    <definedName name="BExINMYYJO1FTV1CZF6O5XCFAMQX" hidden="1">#N/A</definedName>
    <definedName name="BExINP2H4KI05FRFV5PKZFE00HKO" hidden="1">#N/A</definedName>
    <definedName name="BExINZELVWYGU876QUUZCIMXPBQC" hidden="1">#N/A</definedName>
    <definedName name="BExIOCQUQHKUU1KONGSDOLQTQEIC" hidden="1">#N/A</definedName>
    <definedName name="BExIOFL8Y5O61VLKTB4H20IJNWS1" hidden="1">#N/A</definedName>
    <definedName name="BExIOMBXRW5NS4ZPYX9G5QREZ5J6" hidden="1">#N/A</definedName>
    <definedName name="BExIORA3GK78T7C7SNBJJUONJ0LS" hidden="1">#N/A</definedName>
    <definedName name="BExIORFDXP4AVIEBLSTZ8ETSXMNM" hidden="1">#N/A</definedName>
    <definedName name="BExIOTZ5EFZ2NASVQ05RH15HRSW6" hidden="1">#N/A</definedName>
    <definedName name="BExIP8YNN6UUE1GZ223SWH7DLGKO" hidden="1">#N/A</definedName>
    <definedName name="BExIPAB4AOL592OJCC1CFAXTLF1A" hidden="1">#N/A</definedName>
    <definedName name="BExIPB25DKX4S2ZCKQN7KWSC3JBF" hidden="1">#N/A</definedName>
    <definedName name="BExIPDLT8JYAMGE5HTN4D1YHZF3V" hidden="1">#N/A</definedName>
    <definedName name="BExIPG040Q08EWIWL6CAVR3GRI43" hidden="1">#N/A</definedName>
    <definedName name="BExIPKNFUDPDKOSH5GHDVNA8D66S" hidden="1">#N/A</definedName>
    <definedName name="BExIQ1VS9A2FHVD9TUHKG9K8EVVP" hidden="1">#N/A</definedName>
    <definedName name="BExIQ3J19L30PSQ2CXNT6IHW0I7V" hidden="1">#N/A</definedName>
    <definedName name="BExIQ3OJ7M04XCY276IO0LJA5XUK" hidden="1">#N/A</definedName>
    <definedName name="BExIQ5S19ITB0NDRUN4XV7B905ED" hidden="1">#N/A</definedName>
    <definedName name="BExIQ9TMQT2EIXSVQW7GVSOAW2VJ" hidden="1">#N/A</definedName>
    <definedName name="BExIQBMDE1L6J4H27K1FMSHQKDSE" hidden="1">#N/A</definedName>
    <definedName name="BExIQE65LVXUOF3UZFO7SDHFJH22" hidden="1">#N/A</definedName>
    <definedName name="BExIQG9OO2KKBOWTMD1OXY36TEGA" hidden="1">#N/A</definedName>
    <definedName name="BExIQX1XBB31HZTYEEVOBSE3C5A6" hidden="1">#N/A</definedName>
    <definedName name="BExIQYP5T1TPAQYW7QU1Q98BKX7W" hidden="1">#N/A</definedName>
    <definedName name="BExIR2ALYRP9FW99DK2084J7IIDC" hidden="1">#N/A</definedName>
    <definedName name="BExIR8FQETPTQYW37DBVDWG3J4JW" hidden="1">#N/A</definedName>
    <definedName name="BExIRRBGTY01OQOI3U5SW59RFDFI" hidden="1">#N/A</definedName>
    <definedName name="BExIS4T0DRF57HYO7OGG72KBOFOI" hidden="1">#N/A</definedName>
    <definedName name="BExIS77BJDDK18PGI9DSEYZPIL7P" hidden="1">#N/A</definedName>
    <definedName name="BExIS8USL1T3Z97CZ30HJ98E2GXQ" hidden="1">#N/A</definedName>
    <definedName name="BExISC5B700MZUBFTQ9K4IKTF7HR" hidden="1">#N/A</definedName>
    <definedName name="BExISDHXS49S1H56ENBPRF1NLD5C" hidden="1">#N/A</definedName>
    <definedName name="BExISM1JLV54A21A164IURMPGUMU" hidden="1">#N/A</definedName>
    <definedName name="BExISRFKJYUZ4AKW44IJF7RF9Y90" hidden="1">#N/A</definedName>
    <definedName name="BExIT1MK8TBAK3SNP36A8FKDQSOK" hidden="1">#N/A</definedName>
    <definedName name="BExIT3KM9TXKDFPIS3K8ZCMT31TE" hidden="1">#N/A</definedName>
    <definedName name="BExITBNYANV2S8KD56GOGCKW393R" hidden="1">#N/A</definedName>
    <definedName name="BExIUD4OJGH65NFNQ4VMCE3R4J1X" hidden="1">#N/A</definedName>
    <definedName name="BExIUTB5OAAXYW0OFMP0PS40SPOB" hidden="1">#N/A</definedName>
    <definedName name="BExIUUT2MHIOV6R3WHA0DPM1KBKY" hidden="1">#N/A</definedName>
    <definedName name="BExIUYPDT1AM6MWGWQS646PIZIWC" hidden="1">#N/A</definedName>
    <definedName name="BExIV0I2O9F8D1UK1SI8AEYR6U0A" hidden="1">#N/A</definedName>
    <definedName name="BExIV2LM38XPLRTWT0R44TMQ59E5" hidden="1">#N/A</definedName>
    <definedName name="BExIV3HY4S0YRV1F7XEMF2YHAR2I" hidden="1">#N/A</definedName>
    <definedName name="BExIV6HUZFRIFLXW2SICKGTAH1PV" hidden="1">#N/A</definedName>
    <definedName name="BExIVC6WZMHRBRGIBUVX0CO2RK05" hidden="1">#N/A</definedName>
    <definedName name="BExIVCXWL6H5LD9DHDIA4F5U9TQL" hidden="1">#N/A</definedName>
    <definedName name="BExIVMOIPSEWSIHIDDLOXESQ28A0" hidden="1">#N/A</definedName>
    <definedName name="BExIVNVNJX9BYDLC88NG09YF5XQ6" hidden="1">#N/A</definedName>
    <definedName name="BExIVQVKLMGSRYT1LFZH0KUIA4OR" hidden="1">#N/A</definedName>
    <definedName name="BExIVYTFI35KNR2XSA6N8OJYUTUR" hidden="1">#N/A</definedName>
    <definedName name="BExIWB3SY3WRIVIOF988DNNODBOA" hidden="1">#N/A</definedName>
    <definedName name="BExIWB99CG0H52LRD6QWPN4L6DV2" hidden="1">#N/A</definedName>
    <definedName name="BExIWG1W7XP9DFYYSZAIOSHM0QLQ" hidden="1">#N/A</definedName>
    <definedName name="BExIWH3KUK94B7833DD4TB0Y6KP9" hidden="1">#N/A</definedName>
    <definedName name="BExIWKE9MGIDWORBI43AWTUNYFAN" hidden="1">#N/A</definedName>
    <definedName name="BExIX34PM5DBTRHRQWP6PL6WIX88" hidden="1">#N/A</definedName>
    <definedName name="BExIX5OAP9KSUE5SIZCW9P39Q4WE" hidden="1">#N/A</definedName>
    <definedName name="BExIXGRJPVJMUDGSG7IHPXPNO69B" hidden="1">#N/A</definedName>
    <definedName name="BExIXM5R87ZL3FHALWZXYCPHGX3E" hidden="1">#N/A</definedName>
    <definedName name="BExIXS036ZCKT2Z8XZKLZ8PFWQGL" hidden="1">#N/A</definedName>
    <definedName name="BExIXY5CF9PFM0P40AZ4U51TMWV0" hidden="1">#N/A</definedName>
    <definedName name="BExIYEXJBK8JDWIRSVV4RJSKZVV1" hidden="1">#N/A</definedName>
    <definedName name="BExIYI2RH0K4225XO970K2IQ1E79" hidden="1">#N/A</definedName>
    <definedName name="BExIYMPZ0KS2KOJFQAUQJ77L7701" hidden="1">#N/A</definedName>
    <definedName name="BExIYP9Q6FV9T0R9G3UDKLS4TTYX" hidden="1">#N/A</definedName>
    <definedName name="BExIYZGLDQ1TN7BIIN4RLDP31GIM" hidden="1">#N/A</definedName>
    <definedName name="BExIZ4K0EZJK6PW3L8SVKTJFSWW9" hidden="1">#N/A</definedName>
    <definedName name="BExIZAECOEZGBAO29QMV14E6XDIV" hidden="1">#N/A</definedName>
    <definedName name="BExIZKVXYD5O2JBU81F2UFJZLLSI" hidden="1">#N/A</definedName>
    <definedName name="BExIZPZDHC8HGER83WHCZAHOX7LK" hidden="1">#N/A</definedName>
    <definedName name="BExIZY2PUZ0OF9YKK1B13IW0VS6G" hidden="1">#N/A</definedName>
    <definedName name="BExJ08KBRR2XMWW3VZMPSQKXHZUH" hidden="1">#N/A</definedName>
    <definedName name="BExJ0DYJWXGE7DA39PYL3WM05U9O" hidden="1">#N/A</definedName>
    <definedName name="BExJ0MY8SY5J5V50H3UKE78ODTVB" hidden="1">#N/A</definedName>
    <definedName name="BExJ0YC98G37ML4N8FLP8D95EFRF" hidden="1">#N/A</definedName>
    <definedName name="BExKCDYKAEV45AFXHVHZZ62E5BM3" hidden="1">#N/A</definedName>
    <definedName name="BExKDKO0W4AGQO1V7K6Q4VM750FT" hidden="1">#N/A</definedName>
    <definedName name="BExKDLF10G7W77J87QWH3ZGLUCLW" hidden="1">#N/A</definedName>
    <definedName name="BExKEFE0I3MT6ZLC4T1L9465HKTN" hidden="1">#N/A</definedName>
    <definedName name="BExKEK6O5BVJP4VY02FY7JNAZ6BT" hidden="1">#N/A</definedName>
    <definedName name="BExKEKXK6E6QX339ELPXDIRZSJE0" hidden="1">#N/A</definedName>
    <definedName name="BExKEOOIBMP7N8033EY2CJYCBX6H" hidden="1">#N/A</definedName>
    <definedName name="BExKEW0RR5LA3VC46A2BEOOMQE56" hidden="1">#N/A</definedName>
    <definedName name="BExKFA3VI1CZK21SM0N3LZWT9LA1" hidden="1">#N/A</definedName>
    <definedName name="BExKFINBFV5J2NFRCL4YUO3YF0ZE" hidden="1">#N/A</definedName>
    <definedName name="BExKFISRBFACTAMJSALEYMY66F6X" hidden="1">#N/A</definedName>
    <definedName name="BExKFOSK5DJ151C4E8544UWMYTOC" hidden="1">#N/A</definedName>
    <definedName name="BExKFYJC4EVEV54F82K6VKP7Q3OU" hidden="1">#N/A</definedName>
    <definedName name="BExKG4IYHBKQQ8J8FN10GB2IKO33" hidden="1">#N/A</definedName>
    <definedName name="BExKGF0L44S78D33WMQ1A75TRKB9" hidden="1">#N/A</definedName>
    <definedName name="BExKGFRN31B3G20LMQ4LRF879J68" hidden="1">#N/A</definedName>
    <definedName name="BExKGJD3U3ADZILP20U3EURP0UQP" hidden="1">#N/A</definedName>
    <definedName name="BExKGNK5YGKP0YHHTAAOV17Z9EIM" hidden="1">#N/A</definedName>
    <definedName name="BExKGV77YH9YXIQTRKK2331QGYKF" hidden="1">#N/A</definedName>
    <definedName name="BExKH3FTZ5VGTB86W9M4AB39R0G8" hidden="1">#N/A</definedName>
    <definedName name="BExKH3FV5U5O6XZM7STS3NZKQFGJ" hidden="1">#N/A</definedName>
    <definedName name="BExKHAMUH8NR3HRV0V6FHJE3ROLN" hidden="1">#N/A</definedName>
    <definedName name="BExKHCFKOWFHO2WW0N7Y5XDXEWAO" hidden="1">#N/A</definedName>
    <definedName name="BExKHIVLONZ46HLMR50DEXKEUNEP" hidden="1">#N/A</definedName>
    <definedName name="BExKHPM9XA0ADDK7TUR0N38EXWEP" hidden="1">#N/A</definedName>
    <definedName name="BExKI4076KXCDE5KXL79KT36OKLO" hidden="1">#N/A</definedName>
    <definedName name="BExKI7LO70WYISR7Q0Y1ZDWO9M3B" hidden="1">#N/A</definedName>
    <definedName name="BExKIDLFLK167PMKMF6ZK1C29TRD" hidden="1">#N/A</definedName>
    <definedName name="BExKIGQV6TXIZG039HBOJU62WP2U" hidden="1">#N/A</definedName>
    <definedName name="BExKILE008SF3KTAN8WML3XKI1NZ" hidden="1">#N/A</definedName>
    <definedName name="BExKINSBB6RS7I489QHMCOMU4Z2X" hidden="1">#N/A</definedName>
    <definedName name="BExKIU87ZKSOC2DYZWFK6SAK9I8E" hidden="1">#N/A</definedName>
    <definedName name="BExKJ449HLYX2DJ9UF0H9GTPSQ73" hidden="1">#N/A</definedName>
    <definedName name="BExKJELX2RUC8UEC56IZPYYZXHA7" hidden="1">#N/A</definedName>
    <definedName name="BExKJINMXS61G2TZEXCJAWVV4F57" hidden="1">#N/A</definedName>
    <definedName name="BExKJK5ME8KB7HA0180L7OUZDDGV" hidden="1">#N/A</definedName>
    <definedName name="BExKJN5IF0VMDILJ5K8ZENF2QYV1" hidden="1">#N/A</definedName>
    <definedName name="BExKJUSJPFUIK20FTVAFJWR2OUYX" hidden="1">#N/A</definedName>
    <definedName name="BExKK8VP5RS3D0UXZVKA37C4SYBP" hidden="1">#N/A</definedName>
    <definedName name="BExKKIM9NPF6B3SPMPIQB27HQME4" hidden="1">#N/A</definedName>
    <definedName name="BExKKIX1BCBQ4R3K41QD8NTV0OV0" hidden="1">#N/A</definedName>
    <definedName name="BExKKQ3ZWADYV03YHMXDOAMU90EB" hidden="1">#N/A</definedName>
    <definedName name="BExKKUGD2HMJWQEYZ8H3X1BMXFS9" hidden="1">#N/A</definedName>
    <definedName name="BExKKX05KCZZZPKOR1NE5A8RGVT4" hidden="1">#N/A</definedName>
    <definedName name="BExKLD6S9L66QYREYHBE5J44OK7X" hidden="1">#N/A</definedName>
    <definedName name="BExKLEZK32L28GYJWVO63BZ5E1JD" hidden="1">#N/A</definedName>
    <definedName name="BExKLLKVVHT06LA55JB2FC871DC5" hidden="1">#N/A</definedName>
    <definedName name="BExKMWBX4EH3EYJ07UFEM08NB40Z" hidden="1">#N/A</definedName>
    <definedName name="BExKNBGV2IR3S7M0BX4810KZB4V3" hidden="1">#N/A</definedName>
    <definedName name="BExKNCTBZTSY3MO42VU5PLV6YUHZ" hidden="1">#N/A</definedName>
    <definedName name="BExKNGV2YY749C42AQ2T9QNIE5C3" hidden="1">#N/A</definedName>
    <definedName name="BExKNV8UOHVWEHDJWI2WMJ9X6QHZ" hidden="1">#N/A</definedName>
    <definedName name="BExKNZLD7UATC1MYRNJD8H2NH4KU" hidden="1">#N/A</definedName>
    <definedName name="BExKNZQUKQQG2Y97R74G4O4BJP1L" hidden="1">#N/A</definedName>
    <definedName name="BExKO06X0EAD3ABEG1E8PWLDWHBA" hidden="1">#N/A</definedName>
    <definedName name="BExKO2AHHSGNI1AZOIOW21KPXKPE" hidden="1">#N/A</definedName>
    <definedName name="BExKO2FXWJWC5IZLDN8JHYILQJ2N" hidden="1">#N/A</definedName>
    <definedName name="BExKO438WZ8FKOU00NURGFMOYXWN" hidden="1">#N/A</definedName>
    <definedName name="BExKODIZGWW2EQD0FEYW6WK6XLCM" hidden="1">#N/A</definedName>
    <definedName name="BExKOPO2HPWVQGAKW8LOZMPIDEFG" hidden="1">#N/A</definedName>
    <definedName name="BExKPEZP0QTKOTLIMMIFSVTHQEEK" hidden="1">#N/A</definedName>
    <definedName name="BExKPLQJX0HJ8OTXBXH9IC9J2V0W" hidden="1">#N/A</definedName>
    <definedName name="BExKPN8C7GN36ZJZHLOB74LU6KT0" hidden="1">#N/A</definedName>
    <definedName name="BExKPX9VZ1J5021Q98K60HMPJU58" hidden="1">#N/A</definedName>
    <definedName name="BExKQJGAAWNM3NT19E9I0CQDBTU0" hidden="1">#N/A</definedName>
    <definedName name="BExKQM5GJ1ZN5REKFE7YVBQ0KXWF" hidden="1">#N/A</definedName>
    <definedName name="BExKQOEA7HV9U5DH9C8JXFD62EKH" hidden="1">#N/A</definedName>
    <definedName name="BExKQQ71278061G7ZFYGPWOMOMY2" hidden="1">#N/A</definedName>
    <definedName name="BExKQTXRG3ECU8NT47UR7643LO5G" hidden="1">#N/A</definedName>
    <definedName name="BExKQVL7HPOIZ4FHANDFMVOJLEPR" hidden="1">#N/A</definedName>
    <definedName name="BExKR32XG1WY77WDT8KW9FJPGQTU" hidden="1">#N/A</definedName>
    <definedName name="BExKR8RZSEHW184G0Z56B4EGNU72" hidden="1">#N/A</definedName>
    <definedName name="BExKRVUSQ6PA7ZYQSTEQL3X7PB9P" hidden="1">#N/A</definedName>
    <definedName name="BExKRY3KZ7F7RB2KH8HXSQ85IEQO" hidden="1">#N/A</definedName>
    <definedName name="BExKSA37DZTCK6H13HPIKR0ZFVL8" hidden="1">#N/A</definedName>
    <definedName name="BExKSFMOMSZYDE0WNC94F40S6636" hidden="1">#N/A</definedName>
    <definedName name="BExKSHQ9K79S8KYUWIV5M5LAHHF1" hidden="1">#N/A</definedName>
    <definedName name="BExKSIS3VA1NCEFCZZSIK8B3YIBZ" hidden="1">#N/A</definedName>
    <definedName name="BExKSJTWG9L3FCX8FLK4EMUJMF27" hidden="1">#N/A</definedName>
    <definedName name="BExKSU0MKNAVZYYPKCYTZDWQX4R8" hidden="1">#N/A</definedName>
    <definedName name="BExKSWEY2UGHSELTM5ONBYK5EA7O" hidden="1">#N/A</definedName>
    <definedName name="BExKSX60G1MUS689FXIGYP2F7C62" hidden="1">#N/A</definedName>
    <definedName name="BExKT2UZ7Y2VWF5NQE18SJRLD2RN" hidden="1">#N/A</definedName>
    <definedName name="BExKT3GJFNGAM09H5F615E36A38C" hidden="1">#N/A</definedName>
    <definedName name="BExKTQZGN8GI3XGSEXMPCCA3S19H" hidden="1">#N/A</definedName>
    <definedName name="BExKTUKYYU0F6TUW1RXV24LRAZFE" hidden="1">#N/A</definedName>
    <definedName name="BExKU3FBLHQBIUTN6XEZW5GC9OG1" hidden="1">#N/A</definedName>
    <definedName name="BExKU82I99FEUIZLODXJDOJC96CQ" hidden="1">#N/A</definedName>
    <definedName name="BExKUDM0DFSCM3D91SH0XLXJSL18" hidden="1">#N/A</definedName>
    <definedName name="BExKULEKJLA77AUQPDUHSM94Y76Z" hidden="1">#N/A</definedName>
    <definedName name="BExKV08R85MKI3MAX9E2HERNQUNL" hidden="1">#N/A</definedName>
    <definedName name="BExKV4AAUNNJL5JWD7PX6BFKVS6O" hidden="1">#N/A</definedName>
    <definedName name="BExKVDVK6HN74GQPTXICP9BFC8CF" hidden="1">#N/A</definedName>
    <definedName name="BExKVFZ3ZZGIC1QI8XN6BYFWN0ZY" hidden="1">#N/A</definedName>
    <definedName name="BExKVG4KGO28KPGTAFL1R8TTZ10N" hidden="1">#N/A</definedName>
    <definedName name="BExKW0CSH7DA02YSNV64PSEIXB2P" hidden="1">#N/A</definedName>
    <definedName name="BExM9NUG3Q31X01AI9ZJCZIX25CS" hidden="1">#N/A</definedName>
    <definedName name="BExM9OG182RP30MY23PG49LVPZ1C" hidden="1">#N/A</definedName>
    <definedName name="BExMA64MW1S18NH8DCKPCCEI5KCB" hidden="1">#N/A</definedName>
    <definedName name="BExMALEWFUEM8Y686IT03ECURUBR" hidden="1">#N/A</definedName>
    <definedName name="BExMAXJS82ZJ8RS22VLE0V0LDUII" hidden="1">#N/A</definedName>
    <definedName name="BExMB4QRS0R3MTB4CMUHFZ84LNZQ" hidden="1">#N/A</definedName>
    <definedName name="BExMBC35WKQY5CWQJLV4D05O6971" hidden="1">#N/A</definedName>
    <definedName name="BExMBFTZV4Q1A5KG25C1N9PHQNSW" hidden="1">#N/A</definedName>
    <definedName name="BExMBK6ISK3U7KHZKUJXIDKGF6VW" hidden="1">#N/A</definedName>
    <definedName name="BExMBYPQDG9AYDQ5E8IECVFREPO6" hidden="1">#N/A</definedName>
    <definedName name="BExMC8AZUTX8LG89K2JJR7ZG62XX" hidden="1">#N/A</definedName>
    <definedName name="BExMCA96YR10V72G2R0SCIKPZLIZ" hidden="1">#N/A</definedName>
    <definedName name="BExMCB5JU5I2VQDUBS4O42BTEVKI" hidden="1">#N/A</definedName>
    <definedName name="BExMCFSQFSEMPY5IXDIRKZDASDBR" hidden="1">#N/A</definedName>
    <definedName name="BExMCMZOEYWVOOJ98TBHTTCS7XB8" hidden="1">#N/A</definedName>
    <definedName name="BExMCS8EF2W3FS9QADNKREYSI8P0" hidden="1">#N/A</definedName>
    <definedName name="BExMCUS7GSOM96J0HJ7EH0FFM2AC" hidden="1">#N/A</definedName>
    <definedName name="BExMCYTT6TVDWMJXO1NZANRTVNAN" hidden="1">#N/A</definedName>
    <definedName name="BExMD5F6IAV108XYJLXUO9HD0IT6" hidden="1">#N/A</definedName>
    <definedName name="BExMDANV66W9T3XAXID40XFJ0J93" hidden="1">#N/A</definedName>
    <definedName name="BExMDGD1KQP7NNR78X2ZX4FCBQ1S" hidden="1">#N/A</definedName>
    <definedName name="BExMDH3XZO91XQHJTA1XQI5DGUPD" hidden="1">#N/A</definedName>
    <definedName name="BExMDIRDK0DI8P86HB7WPH8QWLSQ" hidden="1">#N/A</definedName>
    <definedName name="BExMDPI2FVMORSWDDCVAJ85WYAYO" hidden="1">#N/A</definedName>
    <definedName name="BExMDUWB7VWHFFR266QXO46BNV2S" hidden="1">#N/A</definedName>
    <definedName name="BExME2U47N8LZG0BPJ49ANY5QVV2" hidden="1">#N/A</definedName>
    <definedName name="BExME88DH5DUKMUFI9FNVECXFD2E" hidden="1">#N/A</definedName>
    <definedName name="BExME9A7MOGAK7YTTQYXP5DL6VYA" hidden="1">#N/A</definedName>
    <definedName name="BExMEOV9YFRY5C3GDLU60GIX10BY" hidden="1">#N/A</definedName>
    <definedName name="BExMEY09ESM4H2YGKEQQRYUD114R" hidden="1">#N/A</definedName>
    <definedName name="BExMF4G4IUPQY1Y5GEY5N3E04CL6" hidden="1">#N/A</definedName>
    <definedName name="BExMF9UIGYMOAQK0ELUWP0S0HZZY" hidden="1">#N/A</definedName>
    <definedName name="BExMFDLBSWFMRDYJ2DZETI3EXKN2" hidden="1">#N/A</definedName>
    <definedName name="BExMFHXOBUF8DP34JEC7FCJV5DTZ" hidden="1">#N/A</definedName>
    <definedName name="BExMFLDTMRTCHKA37LQW67BG8D5C" hidden="1">#N/A</definedName>
    <definedName name="BExMGG3PFIHPHX7NXB7HDFI3N12L" hidden="1">#N/A</definedName>
    <definedName name="BExMH3H9TW5TJCNU5Z1EWXP3BAEP" hidden="1">#N/A</definedName>
    <definedName name="BExMHOWPB34KPZ76M2KIX2C9R2VB" hidden="1">#N/A</definedName>
    <definedName name="BExMHSSYC6KVHA3QDTSYPN92TWMI" hidden="1">#N/A</definedName>
    <definedName name="BExMI0WA793SF41LQ40A28U8OXQY" hidden="1">#N/A</definedName>
    <definedName name="BExMI3AJ9477KDL4T9DHET4LJJTW" hidden="1">#N/A</definedName>
    <definedName name="BExMI6L9KX05GAK523JFKICJMTA5" hidden="1">#N/A</definedName>
    <definedName name="BExMI6QQ20XHD0NWJUN741B37182" hidden="1">#N/A</definedName>
    <definedName name="BExMI8JB94SBD9EMNJEK7Y2T6GYU" hidden="1">#N/A</definedName>
    <definedName name="BExMI8OS85YTW3KYVE4YD0R7Z6UV" hidden="1">#N/A</definedName>
    <definedName name="BExMIBOOZU40JS3F89OMPSRCE9MM" hidden="1">#N/A</definedName>
    <definedName name="BExMIIQ5MBWSIHTFWAQADXMZC22Q" hidden="1">#N/A</definedName>
    <definedName name="BExMIL4I2GE866I25CR5JBLJWJ6A" hidden="1">#N/A</definedName>
    <definedName name="BExMIRKIPF27SNO82SPFSB3T5U17" hidden="1">#N/A</definedName>
    <definedName name="BExMIV0KC8555D5E42ZGWG15Y0MO" hidden="1">#N/A</definedName>
    <definedName name="BExMIZT6AN7E6YMW2S87CTCN2UXH" hidden="1">#N/A</definedName>
    <definedName name="BExMJ15T9F3475M0896SG60TN0SR" hidden="1">#N/A</definedName>
    <definedName name="BExMJNC8ZFB9DRFOJ961ZAJ8U3A8" hidden="1">#N/A</definedName>
    <definedName name="BExMJTBV8A3D31W2IQHP9RDFPPHQ" hidden="1">#N/A</definedName>
    <definedName name="BExMK2RTXN4QJWEUNX002XK8VQP8" hidden="1">#N/A</definedName>
    <definedName name="BExMKBGQDUZ8AWXYHA3QVMSDVZ3D" hidden="1">#N/A</definedName>
    <definedName name="BExMKBM1467553LDFZRRKVSHN374" hidden="1">#N/A</definedName>
    <definedName name="BExMKGK5FJUC0AU8MABRGDC5ZM70" hidden="1">#N/A</definedName>
    <definedName name="BExMKTW7R5SOV4PHAFGHU3W73DYE" hidden="1">#N/A</definedName>
    <definedName name="BExMKU7051J2W1RQXGZGE62NBRUZ" hidden="1">#N/A</definedName>
    <definedName name="BExMKUN3WPECJR2XRID2R7GZRGNX" hidden="1">#N/A</definedName>
    <definedName name="BExMKZ535P011X4TNV16GCOH4H21" hidden="1">#N/A</definedName>
    <definedName name="BExML3XQNDIMX55ZCHHXKUV3D6E6" hidden="1">#N/A</definedName>
    <definedName name="BExML5QGSWHLI18BGY4CGOTD3UWH" hidden="1">#N/A</definedName>
    <definedName name="BExMLO5Z61RE85X8HHX2G4IU3AZW" hidden="1">#N/A</definedName>
    <definedName name="BExMLVI7UORSHM9FMO8S2EI0TMTS" hidden="1">#N/A</definedName>
    <definedName name="BExMM5UCOT2HSSN0ZIPZW55GSOVO" hidden="1">#N/A</definedName>
    <definedName name="BExMM8ZRS5RQ8H1H55RVPVTDL5NL" hidden="1">#N/A</definedName>
    <definedName name="BExMMGSAB7K5W1JWC0TMZUFKLC3R" hidden="1">#N/A</definedName>
    <definedName name="BExMMH8EAZB09XXQ5X4LR0P4NHG9" hidden="1">#N/A</definedName>
    <definedName name="BExMMIQH5BABNZVCIQ7TBCQ10AY5" hidden="1">#N/A</definedName>
    <definedName name="BExMMNIZ2T7M22WECMUQXEF4NJ71" hidden="1">#N/A</definedName>
    <definedName name="BExMMPMIOU7BURTV0L1K6ACW9X73" hidden="1">#N/A</definedName>
    <definedName name="BExMMQ835AJDHS4B419SS645P67Q" hidden="1">#N/A</definedName>
    <definedName name="BExMMQIUVPCOBISTEJJYNCCLUCPY" hidden="1">#N/A</definedName>
    <definedName name="BExMMTIXETA5VAKBSOFDD5SRU887" hidden="1">#N/A</definedName>
    <definedName name="BExMMV0P6P5YS3C35G0JYYHI7992" hidden="1">#N/A</definedName>
    <definedName name="BExMNDR4V2VG5RFZDGTAGD3Q9PPG" hidden="1">#N/A</definedName>
    <definedName name="BExMNJLFWZBRN9PZF1IO9CYWV1B2" hidden="1">#N/A</definedName>
    <definedName name="BExMNKCJ0FA57YEUUAJE43U1QN5P" hidden="1">#N/A</definedName>
    <definedName name="BExMNKN5D1WEF2OOJVP6LZ6DLU3Y" hidden="1">#N/A</definedName>
    <definedName name="BExMNR38HMPLWAJRQ9MMS3ZAZ9IU" hidden="1">#N/A</definedName>
    <definedName name="BExMNRDZULKJMVY2VKIIRM2M5A1M" hidden="1">#N/A</definedName>
    <definedName name="BExMO9IOWKTWHO8LQJJQI5P3INWY" hidden="1">#N/A</definedName>
    <definedName name="BExMOI29DOEK5R1A5QZPUDKF7N6T" hidden="1">#N/A</definedName>
    <definedName name="BExMPAJ5AJAXGKGK3F6H3ODS6RF4" hidden="1">#N/A</definedName>
    <definedName name="BExMPD2X55FFBVJ6CBUKNPROIOEU" hidden="1">#N/A</definedName>
    <definedName name="BExMPGZ848E38FUH1JBQN97DGWAT" hidden="1">#N/A</definedName>
    <definedName name="BExMPMTICOSMQENOFKQ18K0ZT4S8" hidden="1">#N/A</definedName>
    <definedName name="BExMPMZ07II0R4KGWQQ7PGS3RZS4" hidden="1">#N/A</definedName>
    <definedName name="BExMPOBH04JMDO6Z8DMSEJZM4ANN" hidden="1">#N/A</definedName>
    <definedName name="BExMPSD77XQ3HA6A4FZOJK8G2JP3" hidden="1">#N/A</definedName>
    <definedName name="BExMQ1YH9L5GK7V1T2N2FTS7IEGO" hidden="1">#N/A</definedName>
    <definedName name="BExMQ4I3Q7F0BMPHSFMFW9TZ87UD" hidden="1">#N/A</definedName>
    <definedName name="BExMQ4SWDWI4N16AZ0T5CJ6HH8WC" hidden="1">#N/A</definedName>
    <definedName name="BExMQ71WHW50GVX45JU951AGPLFQ" hidden="1">#N/A</definedName>
    <definedName name="BExMQGXSLPT4A6N47LE6FBVHWBOF" hidden="1">#N/A</definedName>
    <definedName name="BExMQSBR7PL4KLB1Q4961QO45Y4G" hidden="1">#N/A</definedName>
    <definedName name="BExMR1MA4I1X77714ZEPUVC8W398" hidden="1">#N/A</definedName>
    <definedName name="BExMR8YQHA7N77HGHY4Y6R30I3XT" hidden="1">#N/A</definedName>
    <definedName name="BExMRENOIARWRYOIVPDIEBVNRDO7" hidden="1">#N/A</definedName>
    <definedName name="BExMRRJNUMGRSDD5GGKKGEIZ6FTS" hidden="1">#N/A</definedName>
    <definedName name="BExMRU3ACIU0RD2BNWO55LH5U2BR" hidden="1">#N/A</definedName>
    <definedName name="BExMSQRCC40AP8BDUPL2I2DNC210" hidden="1">#N/A</definedName>
    <definedName name="BExO4J9LR712G00TVA82VNTG8O7H" hidden="1">#N/A</definedName>
    <definedName name="BExO4PV0F3PBEO5684IJ92QSEK1J" hidden="1">#N/A</definedName>
    <definedName name="BExO55G2KVZ7MIJ30N827CLH0I2A" hidden="1">#N/A</definedName>
    <definedName name="BExO5A8PZD9EUHC5CMPU6N3SQ15L" hidden="1">#N/A</definedName>
    <definedName name="BExO5XMAHL7CY3X0B1OPKZ28DCJ5" hidden="1">#N/A</definedName>
    <definedName name="BExO66LZJKY4PTQVREELI6POS4AY" hidden="1">#N/A</definedName>
    <definedName name="BExO6LLHCYTF7CIVHKAO0NMET14Q" hidden="1">#N/A</definedName>
    <definedName name="BExO7OUQS3XTUQ2LDKGQ8AAQ3OJJ" hidden="1">#N/A</definedName>
    <definedName name="BExO7RUSODZC2NQZMT2AFSMV2ONF" hidden="1">#N/A</definedName>
    <definedName name="BExO85HMYXZJ7SONWBKKIAXMCI3C" hidden="1">#N/A</definedName>
    <definedName name="BExO863922O4PBGQMUNEQKGN3K96" hidden="1">#N/A</definedName>
    <definedName name="BExO89ZIOXN0HOKHY24F7HDZ87UT" hidden="1">#N/A</definedName>
    <definedName name="BExO8CDTBCABLEUD6PE2UM2EZ6C4" hidden="1">#N/A</definedName>
    <definedName name="BExO8IZ05ZG0XVOL3W41KBQE176A" hidden="1">#N/A</definedName>
    <definedName name="BExO8UTAGQWDBQZEEF4HUNMLQCVU" hidden="1">#N/A</definedName>
    <definedName name="BExO937E20IHMGQOZMECL3VZC7OX" hidden="1">#N/A</definedName>
    <definedName name="BExO94UTJKQQ7TJTTJRTSR70YVJC" hidden="1">#N/A</definedName>
    <definedName name="BExO9J3A438976RXIUX5U9SU5T55" hidden="1">#N/A</definedName>
    <definedName name="BExO9RS5RXFJ1911HL3CCK6M74EP" hidden="1">#N/A</definedName>
    <definedName name="BExO9SDRI1M6KMHXSG3AE5L0F2U3" hidden="1">#N/A</definedName>
    <definedName name="BExO9V2U2YXAY904GYYGU6TD8Y7M" hidden="1">#N/A</definedName>
    <definedName name="BExOAQ3GKCT7YZW1EMVU3EILSZL2" hidden="1">#N/A</definedName>
    <definedName name="BExOB9KT2THGV4SPLDVFTFXS4B14" hidden="1">#N/A</definedName>
    <definedName name="BExOBEZ0IE2WBEYY3D3CMRI72N1K" hidden="1">#N/A</definedName>
    <definedName name="BExOBIPU8760ITY0C8N27XZ3KWEF" hidden="1">#N/A</definedName>
    <definedName name="BExOBM0I5L0MZ1G4H9MGMD87SBMZ" hidden="1">#N/A</definedName>
    <definedName name="BExOBOUXMP88KJY2BX2JLUJH5N0K" hidden="1">#N/A</definedName>
    <definedName name="BExOBP0FKQ4SVR59FB48UNLKCOR6" hidden="1">#N/A</definedName>
    <definedName name="BExOBYAVUCQ0IGM0Y6A75QHP0Q1A" hidden="1">#N/A</definedName>
    <definedName name="BExOC3UEHB1CZNINSQHZANWJYKR8" hidden="1">#N/A</definedName>
    <definedName name="BExOCBSF3XGO9YJ23LX2H78VOUR7" hidden="1">#N/A</definedName>
    <definedName name="BExOCKXFMOW6WPFEVX1I7R7FNDSS" hidden="1">#N/A</definedName>
    <definedName name="BExOCYEXOB95DH5NOB0M5NOYX398" hidden="1">#N/A</definedName>
    <definedName name="BExOD4ERMDMFD8X1016N4EXOUR0S" hidden="1">#N/A</definedName>
    <definedName name="BExOD55RS7BQUHRQ6H3USVGKR0P7" hidden="1">#N/A</definedName>
    <definedName name="BExODEWDDEABM4ZY3XREJIBZ8IVP" hidden="1">#N/A</definedName>
    <definedName name="BExODZFEIWV26E8RFU7XQYX1J458" hidden="1">#N/A</definedName>
    <definedName name="BExOEBKG55EROA2VL360A06LKASE" hidden="1">#N/A</definedName>
    <definedName name="BExOERG5LWXYYEN1DY1H2FWRJS9T" hidden="1">#N/A</definedName>
    <definedName name="BExOEV1S6JJVO5PP4BZ20SNGZR7D" hidden="1">#N/A</definedName>
    <definedName name="BExOFEDNCYI2TPTMQ8SJN3AW4YMF" hidden="1">#N/A</definedName>
    <definedName name="BExOFVLXVD6RVHSQO8KZOOACSV24" hidden="1">#N/A</definedName>
    <definedName name="BExOG2SW3XOGP9VAPQ3THV3VWV12" hidden="1">#N/A</definedName>
    <definedName name="BExOG45J81K4OPA40KW5VQU54KY3" hidden="1">#N/A</definedName>
    <definedName name="BExOGFE2SCL8HHT4DFAXKLUTJZOG" hidden="1">#N/A</definedName>
    <definedName name="BExOGT6D0LJ3C22RDW8COECKB1J5" hidden="1">#N/A</definedName>
    <definedName name="BExOGTMI1HT31M1RGWVRAVHAK7DE" hidden="1">#N/A</definedName>
    <definedName name="BExOGXO9JE5XSE9GC3I6O21UEKAO" hidden="1">#N/A</definedName>
    <definedName name="BExOH9ICZ13C1LAW8OTYTR9S7ZP3" hidden="1">#N/A</definedName>
    <definedName name="BExOHL75H3OT4WAKKPUXIVXWFVDS" hidden="1">#N/A</definedName>
    <definedName name="BExOHLHXXJL6363CC082M9M5VVXQ" hidden="1">#N/A</definedName>
    <definedName name="BExOHNAO5UDXSO73BK2ARHWKS90Y" hidden="1">#N/A</definedName>
    <definedName name="BExOHR1G1I9A9CI1HG94EWBLWNM2" hidden="1">#N/A</definedName>
    <definedName name="BExOHTQPP8LQ98L6PYUI6QW08YID" hidden="1">#N/A</definedName>
    <definedName name="BExOHX6Q6NJI793PGX59O5EKTP4G" hidden="1">#N/A</definedName>
    <definedName name="BExOI5VMTHH7Y8MQQ1N635CHYI0P" hidden="1">#N/A</definedName>
    <definedName name="BExOIEVCP4Y6VDS23AK84MCYYHRT" hidden="1">#N/A</definedName>
    <definedName name="BExOIHPQIXR0NDR5WD01BZKPKEO3" hidden="1">#N/A</definedName>
    <definedName name="BExOIM7L0Z3LSII9P7ZTV4KJ8RMA" hidden="1">#N/A</definedName>
    <definedName name="BExOIWJVMJ6MG6JC4SPD1L00OHU1" hidden="1">#N/A</definedName>
    <definedName name="BExOIYCN8Z4JK3OOG86KYUCV0ME8" hidden="1">#N/A</definedName>
    <definedName name="BExOJ3AKZ9BCBZT3KD8WMSLK6MN2" hidden="1">#N/A</definedName>
    <definedName name="BExOJ7XQK71I4YZDD29AKOOWZ47E" hidden="1">#N/A</definedName>
    <definedName name="BExOJM0W6XGSW5MXPTTX0GNF6SFT" hidden="1">#N/A</definedName>
    <definedName name="BExOJXEUJJ9SYRJXKYYV2NCCDT2R" hidden="1">#N/A</definedName>
    <definedName name="BExOK0EQYM9JUMAGWOUN7QDH7VMZ" hidden="1">#N/A</definedName>
    <definedName name="BExOK4WM9O7QNG6O57FOASI5QSN1" hidden="1">#N/A</definedName>
    <definedName name="BExOKKHOPWUVRJGQJ5ONR2U40JX8" hidden="1">#N/A</definedName>
    <definedName name="BExOKTXMJP351VXKH8VT6SXUNIMF" hidden="1">#N/A</definedName>
    <definedName name="BExOKU8GMLOCNVORDE329819XN67" hidden="1">#N/A</definedName>
    <definedName name="BExOL0Z3Z7IAMHPB91EO2MF49U57" hidden="1">#N/A</definedName>
    <definedName name="BExOL7KH12VAR0LG741SIOJTLWFD" hidden="1">#N/A</definedName>
    <definedName name="BExOLICXFHJLILCJVFMJE5MGGWKR" hidden="1">#N/A</definedName>
    <definedName name="BExOLOI0WJS3QC12I3ISL0D9AWOF" hidden="1">#N/A</definedName>
    <definedName name="BExOLYZNG5RBD0BTS1OEZJNU92Q5" hidden="1">#N/A</definedName>
    <definedName name="BExOM3HIJ3UZPOKJI68KPBJAHPDC" hidden="1">#N/A</definedName>
    <definedName name="BExOMKPURE33YQ3K1JG9NVQD4W49" hidden="1">#N/A</definedName>
    <definedName name="BExOMP7NGCLUNFK50QD2LPKRG078" hidden="1">#N/A</definedName>
    <definedName name="BExOMU0A6XMY48SZRYL4WQZD13BI" hidden="1">#N/A</definedName>
    <definedName name="BExOMVT0HSNC59DJP4CLISASGHKL" hidden="1">#N/A</definedName>
    <definedName name="BExON0AX35F2SI0UCVMGWGVIUNI3" hidden="1">#N/A</definedName>
    <definedName name="BExON41U4296DV3DPG6I5EF3OEYF" hidden="1">#N/A</definedName>
    <definedName name="BExONB3A7CO4YD8RB41PHC93BQ9M" hidden="1">#N/A</definedName>
    <definedName name="BExONFQH6UUXF8V0GI4BRIST9RFO" hidden="1">#N/A</definedName>
    <definedName name="BExONIL31DZWU7IFVN3VV0XTXJA1" hidden="1">#N/A</definedName>
    <definedName name="BExONJ1BU17R0F5A2UP1UGJBOGKS" hidden="1">#N/A</definedName>
    <definedName name="BExONNZ9VMHVX3J6NLNJY7KZA61O" hidden="1">#N/A</definedName>
    <definedName name="BExONRQ1BAA4F3TXP2MYQ4YCZ09S" hidden="1">#N/A</definedName>
    <definedName name="BExOO1WWIZSGB0YTGKESB45TSVMZ" hidden="1">#N/A</definedName>
    <definedName name="BExOO4B8FPAFYPHCTYTX37P1TQM5" hidden="1">#N/A</definedName>
    <definedName name="BExOOIULUDOJRMYABWV5CCL906X6" hidden="1">#N/A</definedName>
    <definedName name="BExOOTN0KTXJCL7E476XBN1CJ553" hidden="1">#N/A</definedName>
    <definedName name="BExOP9DEBV5W5P4Q25J3XCJBP5S9" hidden="1">#N/A</definedName>
    <definedName name="BExOPFNYRBL0BFM23LZBJTADNOE4" hidden="1">#N/A</definedName>
    <definedName name="BExOPINVFSIZMCVT9YGT2AODVCX3" hidden="1">#N/A</definedName>
    <definedName name="BExOQ1JN4SAC44RTMZIGHSW023WA" hidden="1">#N/A</definedName>
    <definedName name="BExOQ256YMF115DJL3KBPNKABJ90" hidden="1">#N/A</definedName>
    <definedName name="BExQ19DEUOLC11IW32E2AMVZLFF1" hidden="1">#N/A</definedName>
    <definedName name="BExQ1FD6KISGYU1JWEQ4G243ZPVD" hidden="1">#N/A</definedName>
    <definedName name="BExQ29C73XR33S3668YYSYZAIHTG" hidden="1">#N/A</definedName>
    <definedName name="BExQ2FS228IUDUP2023RA1D4AO4C" hidden="1">#N/A</definedName>
    <definedName name="BExQ2L0XYWLY9VPZWXYYFRIRQRJ1" hidden="1">#N/A</definedName>
    <definedName name="BExQ2M841F5Z1BQYR8DG5FKK0LIU" hidden="1">#N/A</definedName>
    <definedName name="BExQ300G8I8TK45A0MVHV15422EU" hidden="1">#N/A</definedName>
    <definedName name="BExQ39R28MXSG2SEV956F0KZ20AN" hidden="1">#N/A</definedName>
    <definedName name="BExQ3D1P3M5Z3HLMEZ17E0BLEE4U" hidden="1">#N/A</definedName>
    <definedName name="BExQ3O4W7QF8BOXTUT4IOGF6YKUD" hidden="1">#N/A</definedName>
    <definedName name="BExQ3PXOWSN8561ZR8IEY8ZASI3B" hidden="1">#N/A</definedName>
    <definedName name="BExQ3TZF04IPY0B0UG9CQQ5736UA" hidden="1">#N/A</definedName>
    <definedName name="BExQ42IU9MNDYLODP41DL6YTZMAR" hidden="1">#N/A</definedName>
    <definedName name="BExQ452HF7N1HYPXJXQ8WD6SOWUV" hidden="1">#N/A</definedName>
    <definedName name="BExQ499KBJ5W7A1G293A0K14EVQB" hidden="1">#N/A</definedName>
    <definedName name="BExQ4BTBSHPHVEDRCXC2ROW8PLFC" hidden="1">#N/A</definedName>
    <definedName name="BExQ4DGKF54SRKQUTUT4B1CZSS62" hidden="1">#N/A</definedName>
    <definedName name="BExQ4T74LQ5PYTV1MUQUW75A4BDY" hidden="1">#N/A</definedName>
    <definedName name="BExQ4XJHD7EJCNH7S1MJDZJ2MNWG" hidden="1">#N/A</definedName>
    <definedName name="BExQ5039ZCEWBUJHU682G4S89J03" hidden="1">#N/A</definedName>
    <definedName name="BExQ56Z9W6YHZHRXOFFI8EFA7CDI" hidden="1">#N/A</definedName>
    <definedName name="BExQ5KX3Z668H1KUCKZ9J24HUQ1F" hidden="1">#N/A</definedName>
    <definedName name="BExQ5SPMSOCJYLAY20NB5A6O32RE" hidden="1">#N/A</definedName>
    <definedName name="BExQ5UICMGTMK790KTLK49MAGXRC" hidden="1">#N/A</definedName>
    <definedName name="BExQ5YUUK9FD0QGTY4WD0W90O7OL" hidden="1">#N/A</definedName>
    <definedName name="BExQ63793YQ9BH7JLCNRIATIGTRG" hidden="1">#N/A</definedName>
    <definedName name="BExQ6CN1EF2UPZ57ZYMGK8TUJQSS" hidden="1">#N/A</definedName>
    <definedName name="BExQ6M2YXJ8AMRJF3QGHC40ADAHZ" hidden="1">#N/A</definedName>
    <definedName name="BExQ6M8B0X44N9TV56ATUVHGDI00" hidden="1">#N/A</definedName>
    <definedName name="BExQ6POH065GV0I74XXVD0VUPBJW" hidden="1">#N/A</definedName>
    <definedName name="BExQ6WV9KPSMXPPLGZ3KK4WNYTHU" hidden="1">#N/A</definedName>
    <definedName name="BExQ783XTMM2A9I3UKCFWJH1PP2N" hidden="1">#N/A</definedName>
    <definedName name="BExQ79LX01ZPQB8EGD1ZHR2VK2H3" hidden="1">#N/A</definedName>
    <definedName name="BExQ7B3V9MGDK2OIJ61XXFBFLJFZ" hidden="1">#N/A</definedName>
    <definedName name="BExQ7CB046NVPF9ZXDGA7OXOLSLX" hidden="1">#N/A</definedName>
    <definedName name="BExQ7IWDCGGOO1HTJ97YGO1CK3R9" hidden="1">#N/A</definedName>
    <definedName name="BExQ7JNFIEGS2HKNBALH3Q2N5G7Z" hidden="1">#N/A</definedName>
    <definedName name="BExQ7MY3U2Z1IZ71U5LJUD00VVB4" hidden="1">#N/A</definedName>
    <definedName name="BExQ7XL2Q1GVUFL1F9KK0K0EXMWG" hidden="1">#N/A</definedName>
    <definedName name="BExQ8469L3ZRZ3KYZPYMSJIDL7Y5" hidden="1">#N/A</definedName>
    <definedName name="BExQ84MJB94HL3BWRN50M4NCB6Z0" hidden="1">#N/A</definedName>
    <definedName name="BExQ8583ZE00NW7T9OF11OT9IA14" hidden="1">#N/A</definedName>
    <definedName name="BExQ8A0RPE3IMIFIZLUE7KD2N21W" hidden="1">#N/A</definedName>
    <definedName name="BExQ8ABK6H1ADV2R2OYT8NFFYG2N" hidden="1">#N/A</definedName>
    <definedName name="BExQ8DM90XJ6GCJIK9LC5O82I2TJ" hidden="1">#N/A</definedName>
    <definedName name="BExQ8G0K46ZORA0QVQTDI7Z8LXGF" hidden="1">#N/A</definedName>
    <definedName name="BExQ8H2EI9BQ6JCAAFZTQQP604EM" hidden="1">#N/A</definedName>
    <definedName name="BExQ8O3WEU8HNTTGKTW5T0QSKCLP" hidden="1">#N/A</definedName>
    <definedName name="BExQ8ZCEDBOBJA3D9LDP5TU2WYGR" hidden="1">#N/A</definedName>
    <definedName name="BExQ94LAW6MAQBWY25WTBFV5PPZJ" hidden="1">#N/A</definedName>
    <definedName name="BExQ97QIPOSSRK978N8P234Y1XA4" hidden="1">#N/A</definedName>
    <definedName name="BExQ9E6FBAXTHGF3RXANFIA77GXP" hidden="1">#N/A</definedName>
    <definedName name="BExQ9F2YH4UUCCMQITJ475B3S3NP" hidden="1">#N/A</definedName>
    <definedName name="BExQ9KX9734KIAK7IMRLHCPYDHO2" hidden="1">#N/A</definedName>
    <definedName name="BExQ9L81FF4I7816VTPFBDWVU4CW" hidden="1">#N/A</definedName>
    <definedName name="BExQ9M4E2ACZOWWWP1JJIQO8AHUM" hidden="1">#N/A</definedName>
    <definedName name="BExQ9UTANMJCK7LJ4OQMD6F2Q01L" hidden="1">#N/A</definedName>
    <definedName name="BExQ9ZLYHWABXAA9NJDW8ZS0UQ9P" hidden="1">#N/A</definedName>
    <definedName name="BExQA324HSCK40ENJUT9CS9EC71B" hidden="1">#N/A</definedName>
    <definedName name="BExQA55GY0STSNBWQCWN8E31ZXCS" hidden="1">#N/A</definedName>
    <definedName name="BExQA9HZIN9XEMHEEVHT99UU9Z82" hidden="1">#N/A</definedName>
    <definedName name="BExQAELFYH92K8CJL155181UDORO" hidden="1">#N/A</definedName>
    <definedName name="BExQAG8PP8R5NJKNQD1U4QOSD6X5" hidden="1">#N/A</definedName>
    <definedName name="BExQBDICMZTSA1X73TMHNO4JSFLN" hidden="1">#N/A</definedName>
    <definedName name="BExQBEER6CRCRPSSL61S0OMH57ZA" hidden="1">#N/A</definedName>
    <definedName name="BExQBIGGY5TXI2FJVVZSLZ0LTZYH" hidden="1">#N/A</definedName>
    <definedName name="BExQBM1RUSIQ85LLMM2159BYDPIP" hidden="1">#N/A</definedName>
    <definedName name="BExQBPSOZ47V81YAEURP0NQJNTJH" hidden="1">#N/A</definedName>
    <definedName name="BExQC5TWT21CGBKD0IHAXTIN2QB8" hidden="1">#N/A</definedName>
    <definedName name="BExQC94JL9F5GW4S8DQCAF4WB2DA" hidden="1">#N/A</definedName>
    <definedName name="BExQCKTD8AT0824LGWREXM1B5D1X" hidden="1">#N/A</definedName>
    <definedName name="BExQD571YWOXKR2SX85K5MKQ0AO2" hidden="1">#N/A</definedName>
    <definedName name="BExQDB6VCHN8PNX8EA6JNIEQ2JC2" hidden="1">#N/A</definedName>
    <definedName name="BExQDE1B6U2Q9B73KBENABP71YM1" hidden="1">#N/A</definedName>
    <definedName name="BExQDGQCN7ZW41QDUHOBJUGQAX40" hidden="1">#N/A</definedName>
    <definedName name="BExQEC7BRIJ30PTU3UPFOIP2HPE3" hidden="1">#N/A</definedName>
    <definedName name="BExQEMUA4HEFM4OVO8M8MA8PIAW1" hidden="1">#N/A</definedName>
    <definedName name="BExQEQ4XZQFIKUXNU9H7WE7AMZ1U" hidden="1">#N/A</definedName>
    <definedName name="BExQF1OEB07CRAP6ALNNMJNJ3P2D" hidden="1">#N/A</definedName>
    <definedName name="BExQF9X2AQPFJZTCHTU5PTTR0JAH" hidden="1">#N/A</definedName>
    <definedName name="BExQFC0M9KKFMQKPLPEO2RQDB7MM" hidden="1">#N/A</definedName>
    <definedName name="BExQFEEV7627R8TYZCM28C6V6WHE" hidden="1">#N/A</definedName>
    <definedName name="BExQFEK8NUD04X2OBRA275ADPSDL" hidden="1">#N/A</definedName>
    <definedName name="BExQFGYIWDR4W0YF7XR6E4EWWJ02" hidden="1">#N/A</definedName>
    <definedName name="BExQFPNFKA36IAPS22LAUMBDI4KE" hidden="1">#N/A</definedName>
    <definedName name="BExQFPSWEMA8WBUZ4WK20LR13VSU" hidden="1">#N/A</definedName>
    <definedName name="BExQFVSPOSCCPF1TLJPIWYWYB8A9" hidden="1">#N/A</definedName>
    <definedName name="BExQFWJQXNQAW6LUMOEDS6KMJMYL" hidden="1">#N/A</definedName>
    <definedName name="BExQG8TYRD2G42UA5ZPCRLNKUDMX" hidden="1">#N/A</definedName>
    <definedName name="BExQGO48J9MPCDQ96RBB9UN9AIGT" hidden="1">#N/A</definedName>
    <definedName name="BExQGSBB6MJWDW7AYWA0MSFTXKRR" hidden="1">#N/A</definedName>
    <definedName name="BExQH0UURAJ13AVO5UI04HSRGVYW" hidden="1">#N/A</definedName>
    <definedName name="BExQH6ZZY0NR8SE48PSI9D0CU1TC" hidden="1">#N/A</definedName>
    <definedName name="BExQH9P2MCXAJOVEO4GFQT6MNW22" hidden="1">#N/A</definedName>
    <definedName name="BExQHCZSBYUY8OKKJXFYWKBBM6AH" hidden="1">#N/A</definedName>
    <definedName name="BExQHPKXZ1K33V2F90NZIQRZYIAW" hidden="1">#N/A</definedName>
    <definedName name="BExQHVF9KD06AG2RXUQJ9X4PVGX4" hidden="1">#N/A</definedName>
    <definedName name="BExQHZBHVN2L4HC7ACTR73T5OCV0" hidden="1">#N/A</definedName>
    <definedName name="BExQI85V9TNLDJT5LTRZS10Y26SG" hidden="1">#N/A</definedName>
    <definedName name="BExQIAPKHVEV8CU1L3TTHJW67FJ5" hidden="1">#N/A</definedName>
    <definedName name="BExQIBB4I3Z6AUU0HYV1DHRS13M4" hidden="1">#N/A</definedName>
    <definedName name="BExQIBWPAXU7HJZLKGJZY3EB7MIS" hidden="1">#N/A</definedName>
    <definedName name="BExQIFCOW4VN4KQ8GZMUQ1MEET1O" hidden="1">#N/A</definedName>
    <definedName name="BExQIS8O6R36CI01XRY9ISM99TW9" hidden="1">#N/A</definedName>
    <definedName name="BExQIV37AA4KH6W6L5SPYAXSH165" hidden="1">#N/A</definedName>
    <definedName name="BExQIVJB9MJ25NDUHTCVMSODJY2C" hidden="1">#N/A</definedName>
    <definedName name="BExQJBF7LAX128WR7VTMJC88ZLPG" hidden="1">#N/A</definedName>
    <definedName name="BExQJEVCKX6KZHNCLYXY7D0MX5KN" hidden="1">#N/A</definedName>
    <definedName name="BExQJJYSDX8B0J1QGF2HL071KKA3" hidden="1">#N/A</definedName>
    <definedName name="BExQK1HV6SQQ7CP8H8IUKI9TYXTD" hidden="1">#N/A</definedName>
    <definedName name="BExQK3LE5CSBW1E4H4KHW548FL2R" hidden="1">#N/A</definedName>
    <definedName name="BExQKG6LD6PLNDGNGO9DJXY865BR" hidden="1">#N/A</definedName>
    <definedName name="BExQLE1TOW3A287TQB0AVWENT8O1" hidden="1">#N/A</definedName>
    <definedName name="BExRYOYB4A3E5F6MTROY69LR0PMG" hidden="1">#N/A</definedName>
    <definedName name="BExRYZLA9EW71H4SXQR525S72LLP" hidden="1">#N/A</definedName>
    <definedName name="BExRZ66M8G9FQ0VFP077QSZBSOA5" hidden="1">#N/A</definedName>
    <definedName name="BExRZ8FMQQL46I8AQWU17LRNZD5T" hidden="1">#N/A</definedName>
    <definedName name="BExRZIRRIXRUMZ5GOO95S7460BMP" hidden="1">#N/A</definedName>
    <definedName name="BExRZK9RAHMM0ZLTNSK7A4LDC42D" hidden="1">#N/A</definedName>
    <definedName name="BExRZOGSR69INI6GAEPHDWSNK5Q4" hidden="1">#N/A</definedName>
    <definedName name="BExS0ASQBKRTPDWFK0KUDFOS9LE5" hidden="1">#N/A</definedName>
    <definedName name="BExS0GHQUF6YT0RU3TKDEO8CSJYB" hidden="1">#N/A</definedName>
    <definedName name="BExS0K8IHC45I78DMZBOJ1P13KQA" hidden="1">#N/A</definedName>
    <definedName name="BExS152B2LFCRAUHSLI5T6QRNII0" hidden="1">#N/A</definedName>
    <definedName name="BExS15IJV0WW662NXQUVT3FGP4ST" hidden="1">#N/A</definedName>
    <definedName name="BExS194110MR25BYJI3CJ2EGZ8XT" hidden="1">#N/A</definedName>
    <definedName name="BExS1BNVGNSGD4EP90QL8WXYWZ66" hidden="1">#N/A</definedName>
    <definedName name="BExS1UE39N6NCND7MAARSBWXS6HU" hidden="1">#N/A</definedName>
    <definedName name="BExS226HTWL5WVC76MP5A1IBI8WD" hidden="1">#N/A</definedName>
    <definedName name="BExS26OI2QNNAH2WMDD95Z400048" hidden="1">#N/A</definedName>
    <definedName name="BExS2DF6B4ZUF3VZLI4G6LJ3BF38" hidden="1">#N/A</definedName>
    <definedName name="BExS2QB5FS5LYTFYO4BROTWG3OV5" hidden="1">#N/A</definedName>
    <definedName name="BExS2TLU1HONYV6S3ZD9T12D7CIG" hidden="1">#N/A</definedName>
    <definedName name="BExS318UV9I2FXPQQWUKKX00QLPJ" hidden="1">#N/A</definedName>
    <definedName name="BExS3LBS0SMTHALVM4NRI1BAV1NP" hidden="1">#N/A</definedName>
    <definedName name="BExS3MTQ75VBXDGEBURP6YT8RROE" hidden="1">#N/A</definedName>
    <definedName name="BExS3OMGYO0DFN5186UFKEXZ2RX3" hidden="1">#N/A</definedName>
    <definedName name="BExS3SDERJ27OER67TIGOVZU13A2" hidden="1">#N/A</definedName>
    <definedName name="BExS46R5WDNU5KL04FKY5LHJUCB8" hidden="1">#N/A</definedName>
    <definedName name="BExS4ASWKM93XA275AXHYP8AG6SU" hidden="1">#N/A</definedName>
    <definedName name="BExS4JN3Y6SVBKILQK0R9HS45Y52" hidden="1">#N/A</definedName>
    <definedName name="BExS4P6S41O6Z6BED77U3GD9PNH1" hidden="1">#N/A</definedName>
    <definedName name="BExS51H0N51UT0FZOPZRCF1GU063" hidden="1">#N/A</definedName>
    <definedName name="BExS54X72TJFC41FJK72MLRR2OO7" hidden="1">#N/A</definedName>
    <definedName name="BExS59F0PA1V2ZC7S5TN6IT41SXP" hidden="1">#N/A</definedName>
    <definedName name="BExS5DRER9US6NXY9ATYT41KZII3" hidden="1">#N/A</definedName>
    <definedName name="BExS5L3TGB8JVW9ROYWTKYTUPW27" hidden="1">#N/A</definedName>
    <definedName name="BExS6GKQ96EHVLYWNJDWXZXUZW90" hidden="1">#N/A</definedName>
    <definedName name="BExS6ITKSZFRR01YD5B0F676SYN7" hidden="1">#N/A</definedName>
    <definedName name="BExS6N0LI574IAC89EFW6CLTCQ33" hidden="1">#N/A</definedName>
    <definedName name="BExS6WRDBF3ST86ZOBBUL3GTCR11" hidden="1">#N/A</definedName>
    <definedName name="BExS6XNRKR0C3MTA0LV5B60UB908" hidden="1">#N/A</definedName>
    <definedName name="BExS7TKQYLRZGM93UY3ZJZJBQNFJ" hidden="1">#N/A</definedName>
    <definedName name="BExS7Y2LNGVHSIBKC7C3R6X4LDR6" hidden="1">#N/A</definedName>
    <definedName name="BExS81TE0EY44Y3W2M4Z4MGNP5OM" hidden="1">#N/A</definedName>
    <definedName name="BExS81YPDZDVJJVS15HV2HDXAC3Y" hidden="1">#N/A</definedName>
    <definedName name="BExS82PRVNUTEKQZS56YT2DVF6C2" hidden="1">#N/A</definedName>
    <definedName name="BExS8BPG5A0GR5AO1U951NDGGR0L" hidden="1">#N/A</definedName>
    <definedName name="BExS8GSUS17UY50TEM2AWF36BR9Z" hidden="1">#N/A</definedName>
    <definedName name="BExS8HJRBVG0XI6PWA9KTMJZMQXK" hidden="1">#N/A</definedName>
    <definedName name="BExS8LLJ1VOVAE0YKAU4MI2PD625" hidden="1">#N/A</definedName>
    <definedName name="BExS8R51C8RM2FS6V6IRTYO9GA4A" hidden="1">#N/A</definedName>
    <definedName name="BExS8WDX408F60MH1X9B9UZ2H4R7" hidden="1">#N/A</definedName>
    <definedName name="BExS8Z2W2QEC3MH0BZIYLDFQNUIP" hidden="1">#N/A</definedName>
    <definedName name="BExS92DKGRFFCIA9C0IXDOLO57EP" hidden="1">#N/A</definedName>
    <definedName name="BExS98OB4321YCHLCQ022PXKTT2W" hidden="1">#N/A</definedName>
    <definedName name="BExS9C9N8GFISC6HUERJ0EI06GB2" hidden="1">#N/A</definedName>
    <definedName name="BExS9DX13CACP3J8JDREK30JB1SQ" hidden="1">#N/A</definedName>
    <definedName name="BExS9FPRS2KRRCS33SE6WFNF5GYL" hidden="1">#N/A</definedName>
    <definedName name="BExS9WI0A6PSEB8N9GPXF2Z7MWHM" hidden="1">#N/A</definedName>
    <definedName name="BExSA5HP306TN9XJS0TU619DLRR7" hidden="1">#N/A</definedName>
    <definedName name="BExSAAVWQOOIA6B3JHQVGP08HFEM" hidden="1">#N/A</definedName>
    <definedName name="BExSAFJ3IICU2M7QPVE4ARYMXZKX" hidden="1">#N/A</definedName>
    <definedName name="BExSAH6ID8OHX379UXVNGFO8J6KQ" hidden="1">#N/A</definedName>
    <definedName name="BExSAQBHIXGQRNIRGCJMBXUPCZQA" hidden="1">#N/A</definedName>
    <definedName name="BExSAUTCT4P7JP57NOR9MTX33QJZ" hidden="1">#N/A</definedName>
    <definedName name="BExSAY9CA9TFXQ9M9FBJRGJO9T9E" hidden="1">#N/A</definedName>
    <definedName name="BExSB4JYKQ3MINI7RAYK5M8BLJDC" hidden="1">#N/A</definedName>
    <definedName name="BExSBMOS41ZRLWYLOU29V6Y7YORR" hidden="1">#N/A</definedName>
    <definedName name="BExSBRBXXQMBU1TYDW1BXTEVEPRU" hidden="1">#N/A</definedName>
    <definedName name="BExSC54998WTZ21DSL0R8UN0Y9JH" hidden="1">#N/A</definedName>
    <definedName name="BExSC60N7WR9PJSNC9B7ORCX9NGY" hidden="1">#N/A</definedName>
    <definedName name="BExSCE99EZTILTTCE4NJJF96OYYM" hidden="1">#N/A</definedName>
    <definedName name="BExSCHUQZ2HFEWS54X67DIS8OSXZ" hidden="1">#N/A</definedName>
    <definedName name="BExSCOG41SKKG4GYU76WRWW1CTE6" hidden="1">#N/A</definedName>
    <definedName name="BExSCVC9P86YVFMRKKUVRV29MZXZ" hidden="1">#N/A</definedName>
    <definedName name="BExSD233CH4MU9ZMGNRF97ZV7KWU" hidden="1">#N/A</definedName>
    <definedName name="BExSD2U0F3BN6IN9N4R2DTTJG15H" hidden="1">#N/A</definedName>
    <definedName name="BExSD6A6NY15YSMFH51ST6XJY429" hidden="1">#N/A</definedName>
    <definedName name="BExSD9VH6PF6RQ135VOEE08YXPAW" hidden="1">#N/A</definedName>
    <definedName name="BExSDOPOT72MAIV51KAH9QIF0874" hidden="1">#N/A</definedName>
    <definedName name="BExSDP5Y04WWMX2WWRITWOX8R5I9" hidden="1">#N/A</definedName>
    <definedName name="BExSDSGM203BJTNS9MKCBX453HMD" hidden="1">#N/A</definedName>
    <definedName name="BExSDT20XUFXTDM37M148AXAP7HN" hidden="1">#N/A</definedName>
    <definedName name="BExSEEHK1VLWD7JBV9SVVVIKQZ3I" hidden="1">#N/A</definedName>
    <definedName name="BExSEJKZLX37P3V33TRTFJ30BFRK" hidden="1">#N/A</definedName>
    <definedName name="BExSEP9UVOAI6TMXKNK587PQ3328" hidden="1">#N/A</definedName>
    <definedName name="BExSF07QFLZCO4P6K6QF05XG7PH1" hidden="1">#N/A</definedName>
    <definedName name="BExSFELNPJYUZX393PKWKNNZYV1N" hidden="1">#N/A</definedName>
    <definedName name="BExSFJ8ZAGQ63A4MVMZRQWLVRGQ5" hidden="1">#N/A</definedName>
    <definedName name="BExSFKQRST2S9KXWWLCXYLKSF4G1" hidden="1">#N/A</definedName>
    <definedName name="BExSFYDRRTAZVPXRWUF5PDQ97WFF" hidden="1">#N/A</definedName>
    <definedName name="BExSFZVPFTXA3F0IJ2NGH1GXX9R7" hidden="1">#N/A</definedName>
    <definedName name="BExSG90Q4ZUU2IPGDYOM169NJV9S" hidden="1">#N/A</definedName>
    <definedName name="BExSG9X3DU845PNXYJGGLBQY2UHG" hidden="1">#N/A</definedName>
    <definedName name="BExSGE45J27MDUUNXW7Z8Q33UAON" hidden="1">#N/A</definedName>
    <definedName name="BExSGE9LY91Q0URHB4YAMX0UAMYI" hidden="1">#N/A</definedName>
    <definedName name="BExSGLB2URTLBCKBB4Y885W925F2" hidden="1">#N/A</definedName>
    <definedName name="BExSGOAYG73SFWOPAQV80P710GID" hidden="1">#N/A</definedName>
    <definedName name="BExSGOWJHRW7FWKLO2EHUOOGHNAF" hidden="1">#N/A</definedName>
    <definedName name="BExSGOWJTAP41ZV5Q23H7MI9C76W" hidden="1">#N/A</definedName>
    <definedName name="BExSGR5JQVX2HQ0PKCGZNSSUM1RV" hidden="1">#N/A</definedName>
    <definedName name="BExSGVHX69GJZHD99DKE4RZ042B1" hidden="1">#N/A</definedName>
    <definedName name="BExSGZJO4J4ZO04E2N2ECVYS9DEZ" hidden="1">#N/A</definedName>
    <definedName name="BExSHAHFHS7MMNJR8JPVABRGBVIT" hidden="1">#N/A</definedName>
    <definedName name="BExSHGH88QZWW4RNAX4YKAZ5JEBL" hidden="1">#N/A</definedName>
    <definedName name="BExSHOKK1OO3CX9Z28C58E5J1D9W" hidden="1">#N/A</definedName>
    <definedName name="BExSHQD8KYLTQGDXIRKCHQQ7MKIH" hidden="1">#N/A</definedName>
    <definedName name="BExSHVGPIAHXI97UBLI9G4I4M29F" hidden="1">#N/A</definedName>
    <definedName name="BExSI0K2YL3HTCQAD8A7TR4QCUR6" hidden="1">#N/A</definedName>
    <definedName name="BExSIFUDNRWXWIWNGCCFOOD8WIAZ" hidden="1">#N/A</definedName>
    <definedName name="BExTTZNS2PBCR93C9IUW49UZ4I6T" hidden="1">#N/A</definedName>
    <definedName name="BExTU2YFQ25JQ6MEMRHHN66VLTPJ" hidden="1">#N/A</definedName>
    <definedName name="BExTU75IOII1V5O0C9X2VAYYVJUG" hidden="1">#N/A</definedName>
    <definedName name="BExTUA5F7V4LUIIAM17J3A8XF3JE" hidden="1">#N/A</definedName>
    <definedName name="BExTUJ53ANGZ3H1KDK4CR4Q0OD6P" hidden="1">#N/A</definedName>
    <definedName name="BExTUKXSZBM7C57G6NGLWGU4WOHY" hidden="1">#N/A</definedName>
    <definedName name="BExTULU5DFWSMUV95TO41WWWBEVA" hidden="1">#N/A</definedName>
    <definedName name="BExTUSQCFFYZCDNHWHADBC2E1ZP1" hidden="1">#N/A</definedName>
    <definedName name="BExTUVFGOJEYS28JURA5KHQFDU5J" hidden="1">#N/A</definedName>
    <definedName name="BExTUW10U40QCYGHM5NJ3YR1O5SP" hidden="1">#N/A</definedName>
    <definedName name="BExTUWXFQHINU66YG82BI20ATMB5" hidden="1">#N/A</definedName>
    <definedName name="BExTUY9WNSJ91GV8CP0SKJTEIV82" hidden="1">#N/A</definedName>
    <definedName name="BExTV67VIM8PV6KO253M4DUBJQLC" hidden="1">#N/A</definedName>
    <definedName name="BExTVELZCF2YA5L6F23BYZZR6WHF" hidden="1">#N/A</definedName>
    <definedName name="BExTVGPIQZ99YFXUC8OONUX5BD42" hidden="1">#N/A</definedName>
    <definedName name="BExTVZQLP9VFLEYQ9280W13X7E8K" hidden="1">#N/A</definedName>
    <definedName name="BExTWB4LA1PODQOH4LDTHQKBN16K" hidden="1">#N/A</definedName>
    <definedName name="BExTWFMF4M2YQ8J9ROXDQL342GKR" hidden="1">#N/A</definedName>
    <definedName name="BExTWI0Q8AWXUA3ZN7I5V3QK2KM1" hidden="1">#N/A</definedName>
    <definedName name="BExTWJTIA3WUW1PUWXAOP9O8NKLZ" hidden="1">#N/A</definedName>
    <definedName name="BExTWW95OX07FNA01WF5MSSSFQLX" hidden="1">#N/A</definedName>
    <definedName name="BExTX476KI0RNB71XI5TYMANSGBG" hidden="1">#N/A</definedName>
    <definedName name="BExTXJ6HBAIXMMWKZTJNFDYVZCAY" hidden="1">#N/A</definedName>
    <definedName name="BExTXT812NQT8GAEGH738U29BI0D" hidden="1">#N/A</definedName>
    <definedName name="BExTXWIP2TFPTQ76NHFOB72NICRZ" hidden="1">#N/A</definedName>
    <definedName name="BExTY5T62H651VC86QM4X7E28JVA" hidden="1">#N/A</definedName>
    <definedName name="BExTYHCJJ2NWRM1RV59FYR41534U" hidden="1">#N/A</definedName>
    <definedName name="BExTYKCEFJ83LZM95M1V7CSFQVEA" hidden="1">#N/A</definedName>
    <definedName name="BExTYPLA9N640MFRJJQPKXT7P88M" hidden="1">#N/A</definedName>
    <definedName name="BExTZ7F71SNTOX4LLZCK5R9VUMIJ" hidden="1">#N/A</definedName>
    <definedName name="BExTZ8X5G9S3PA4FPSNK7T69W7QT" hidden="1">#N/A</definedName>
    <definedName name="BExTZ97Y0RMR8V5BI9F2H4MFB77O" hidden="1">#N/A</definedName>
    <definedName name="BExTZK5PMCAXJL4DUIGL6H9Y8U4C" hidden="1">#N/A</definedName>
    <definedName name="BExTZKB6L5SXV5UN71YVTCBEIGWY" hidden="1">#N/A</definedName>
    <definedName name="BExTZLICVKK4NBJFEGL270GJ2VQO" hidden="1">#N/A</definedName>
    <definedName name="BExTZO2596CBZKPI7YNA1QQNPAIJ" hidden="1">#N/A</definedName>
    <definedName name="BExTZY8TDV4U7FQL7O10G6VKWKPJ" hidden="1">#N/A</definedName>
    <definedName name="BExU02QNT4LT7H9JPUC4FXTLVGZT" hidden="1">#N/A</definedName>
    <definedName name="BExU0BFJJQO1HJZKI14QGOQ6JROO" hidden="1">#N/A</definedName>
    <definedName name="BExU0FH5WTGW8MRFUFMDDSMJ6YQ5" hidden="1">#N/A</definedName>
    <definedName name="BExU0GDOIL9U33QGU9ZU3YX3V1I4" hidden="1">#N/A</definedName>
    <definedName name="BExU0HKTO8WJDQDWRTUK5TETM3HS" hidden="1">#N/A</definedName>
    <definedName name="BExU0MTJQPE041ZN7H8UKGV6MZT7" hidden="1">#N/A</definedName>
    <definedName name="BExU0ZUUFYHLUK4M4E8GLGIBBNT0" hidden="1">#N/A</definedName>
    <definedName name="BExU147D6RPG6ZVTSXRKFSVRHSBG" hidden="1">#N/A</definedName>
    <definedName name="BExU14Y9MRQC61440UR4X1SYSM3B" hidden="1">#N/A</definedName>
    <definedName name="BExU16R10W1SOAPNG4CDJ01T7JRE" hidden="1">#N/A</definedName>
    <definedName name="BExU17CKOR3GNIHDNVLH9L1IOJS9" hidden="1">#N/A</definedName>
    <definedName name="BExU1GXUTLRPJN4MRINLAPHSZQFG" hidden="1">#N/A</definedName>
    <definedName name="BExU1IL9AOHFO85BZB6S60DK3N8H" hidden="1">#N/A</definedName>
    <definedName name="BExU1NOPS09CLFZL1O31RAF9BQNQ" hidden="1">#N/A</definedName>
    <definedName name="BExU1PH9MOEX1JZVZ3D5M9DXB191" hidden="1">#N/A</definedName>
    <definedName name="BExU1QZEEKJA35IMEOLOJ3ODX0ZA" hidden="1">#N/A</definedName>
    <definedName name="BExU1VRURIWWVJ95O40WA23LMTJD" hidden="1">#N/A</definedName>
    <definedName name="BExU2M5CK6XK55UIHDVYRXJJJRI4" hidden="1">#N/A</definedName>
    <definedName name="BExU2TXVT25ZTOFQAF6CM53Z1RLF" hidden="1">#N/A</definedName>
    <definedName name="BExU2XZLYIU19G7358W5T9E87AFR" hidden="1">#N/A</definedName>
    <definedName name="BExU3B66MCKJFSKT3HL8B5EJGVX0" hidden="1">#N/A</definedName>
    <definedName name="BExU3UNI9NR1RNZR07NSLSZMDOQQ" hidden="1">#N/A</definedName>
    <definedName name="BExU401R18N6XKZKL7CNFOZQCM14" hidden="1">#N/A</definedName>
    <definedName name="BExU42QVGY7TK39W1BIN6CDRG2OE" hidden="1">#N/A</definedName>
    <definedName name="BExU44P2AEX6PD8VC4ISCROUCQSP" hidden="1">#N/A</definedName>
    <definedName name="BExU47OZMS6TCWMEHHF0UCSFLLPI" hidden="1">#N/A</definedName>
    <definedName name="BExU4D36E8TXN0M8KSNGEAFYP4DQ" hidden="1">#N/A</definedName>
    <definedName name="BExU4G31RRVLJ3AC6E1FNEFMXM3O" hidden="1">#N/A</definedName>
    <definedName name="BExU4GDVLPUEWBA4MRYRTQAUNO7B" hidden="1">#N/A</definedName>
    <definedName name="BExU4I148DA7PRCCISLWQ6ABXFK6" hidden="1">#N/A</definedName>
    <definedName name="BExU4L101H2KQHVKCKQ4PBAWZV6K" hidden="1">#N/A</definedName>
    <definedName name="BExU4NA00RRRBGRT6TOB0MXZRCRZ" hidden="1">#N/A</definedName>
    <definedName name="BExU51IFNZXPBDES28457LR8X60M" hidden="1">#N/A</definedName>
    <definedName name="BExU529I6YHVOG83TJHWSILIQU1S" hidden="1">#N/A</definedName>
    <definedName name="BExU57YCIKPRD8QWL6EU0YR3NG3J" hidden="1">#N/A</definedName>
    <definedName name="BExU5DSTBWXLN6E59B757KRWRI6E" hidden="1">#N/A</definedName>
    <definedName name="BExU5TDWM8NNDHYPQ7OQODTQ368A" hidden="1">#N/A</definedName>
    <definedName name="BExU5X4OX1V1XHS6WSSORVQPP6Z3" hidden="1">#N/A</definedName>
    <definedName name="BExU5XVPARTFMRYHNUTBKDIL4UJN" hidden="1">#N/A</definedName>
    <definedName name="BExU66KMFBAP8JCVG9VM1RD1TNFF" hidden="1">#N/A</definedName>
    <definedName name="BExU68IOM3CB3TACNAE9565TW7SH" hidden="1">#N/A</definedName>
    <definedName name="BExU6AM82KN21E82HMWVP3LWP9IL" hidden="1">#N/A</definedName>
    <definedName name="BExU6FEU1MRHU98R9YOJC5OKUJ6L" hidden="1">#N/A</definedName>
    <definedName name="BExU6KIAJ663Y8W8QMU4HCF183DF" hidden="1">#N/A</definedName>
    <definedName name="BExU6KT19B4PG6SHXFBGBPLM66KT" hidden="1">#N/A</definedName>
    <definedName name="BExU6PAVKIOAIMQ9XQIHHF1SUAGO" hidden="1">#N/A</definedName>
    <definedName name="BExU6WXXC7SSQDMHSLUN5C2V4IYX" hidden="1">#N/A</definedName>
    <definedName name="BExU73387E74XE8A9UKZLZNJYY65" hidden="1">#N/A</definedName>
    <definedName name="BExU76ZHCJM8I7VSICCMSTC33O6U" hidden="1">#N/A</definedName>
    <definedName name="BExU7BBTUF8BQ42DSGM94X5TG5GF" hidden="1">#N/A</definedName>
    <definedName name="BExU7HH4EAHFQHT4AXKGWAWZP3I0" hidden="1">#N/A</definedName>
    <definedName name="BExU7MF1ZVPDHOSMCAXOSYICHZ4I" hidden="1">#N/A</definedName>
    <definedName name="BExU7O2BJ6D5YCKEL6FD2EFCWYRX" hidden="1">#N/A</definedName>
    <definedName name="BExU7Q0JS9YIUKUPNSSAIDK2KJAV" hidden="1">#N/A</definedName>
    <definedName name="BExU80I6AE5OU7P7F5V7HWIZBJ4P" hidden="1">#N/A</definedName>
    <definedName name="BExU86NB26MCPYIISZ36HADONGT2" hidden="1">#N/A</definedName>
    <definedName name="BExU885EZZNSZV3GP298UJ8LB7OL" hidden="1">#N/A</definedName>
    <definedName name="BExU8FSAUP9TUZ1NO9WXK80QPHWV" hidden="1">#N/A</definedName>
    <definedName name="BExU8KFLAN778MBN93NYZB0FV30G" hidden="1">#N/A</definedName>
    <definedName name="BExU8UX9JX3XLB47YZ8GFXE0V7R2" hidden="1">#N/A</definedName>
    <definedName name="BExU91DC3DGKPZD6LTER2IRTF89C" hidden="1">#N/A</definedName>
    <definedName name="BExU96M1J7P9DZQ3S9H0C12KGYTW" hidden="1">#N/A</definedName>
    <definedName name="BExU9F05OR1GZ3057R6UL3WPEIYI" hidden="1">#N/A</definedName>
    <definedName name="BExU9GCSO5YILIKG6VAHN13DL75K" hidden="1">#N/A</definedName>
    <definedName name="BExU9KJOZLO15N11MJVN782NFGJ0" hidden="1">#N/A</definedName>
    <definedName name="BExU9LG29XU2K1GNKRO4438JYQZE" hidden="1">#N/A</definedName>
    <definedName name="BExU9RW36I5Z6JIXUIUB3PJH86LT" hidden="1">#N/A</definedName>
    <definedName name="BExUA28AO7OWDG3H23Q0CL4B7BHW" hidden="1">#N/A</definedName>
    <definedName name="BExUA5O923FFNEBY8BPO1TU3QGBM" hidden="1">#N/A</definedName>
    <definedName name="BExUA6Q4K25VH452AQ3ZIRBCMS61" hidden="1">#N/A</definedName>
    <definedName name="BExUAFV4JMBSM2SKBQL9NHL0NIBS" hidden="1">#N/A</definedName>
    <definedName name="BExUAMWQODKBXMRH1QCMJLJBF8M7" hidden="1">#N/A</definedName>
    <definedName name="BExUAX8WS5OPVLCDXRGKTU2QMTFO" hidden="1">#N/A</definedName>
    <definedName name="BExUB8HLEXSBVPZ5AXNQEK96F1N4" hidden="1">#N/A</definedName>
    <definedName name="BExUBCDVZIEA7YT0LPSMHL5ZSERQ" hidden="1">#N/A</definedName>
    <definedName name="BExUBKXBUCN760QYU7Q8GESBWOQH" hidden="1">#N/A</definedName>
    <definedName name="BExUBL83ED0P076RN9RJ8P1MZ299" hidden="1">#N/A</definedName>
    <definedName name="BExUC623BDYEODBN0N4DO6PJQ7NU" hidden="1">#N/A</definedName>
    <definedName name="BExUC8WH8TCKBB5313JGYYQ1WFLT" hidden="1">#N/A</definedName>
    <definedName name="BExUCFCDK6SPH86I6STXX8X3WMC4" hidden="1">#N/A</definedName>
    <definedName name="BExUCLC6AQ5KR6LXSAXV4QQ8ASVG" hidden="1">#N/A</definedName>
    <definedName name="BExUD4IOJ12X3PJG5WXNNGDRCKAP" hidden="1">#N/A</definedName>
    <definedName name="BExUD9WX9BWK72UWVSLYZJLAY5VY" hidden="1">#N/A</definedName>
    <definedName name="BExUDBEUJH9IACZDBL1VAUWPG0QW" hidden="1">#N/A</definedName>
    <definedName name="BExUDEV0CYVO7Y5IQQBEJ6FUY9S6" hidden="1">#N/A</definedName>
    <definedName name="BExUDWOXQGIZW0EAIIYLQUPXF8YV" hidden="1">#N/A</definedName>
    <definedName name="BExUDXAIC17W1FUU8Z10XUAVB7CS" hidden="1">#N/A</definedName>
    <definedName name="BExUE5OMY7OAJQ9WR8C8HG311ORP" hidden="1">#N/A</definedName>
    <definedName name="BExUEFKOQWXXGRNLAOJV2BJ66UB8" hidden="1">#N/A</definedName>
    <definedName name="BExUEJGX3OQQP5KFRJSRCZ70EI9V" hidden="1">#N/A</definedName>
    <definedName name="BExUEYR71COFS2X8PDNU21IPMQEU" hidden="1">#N/A</definedName>
    <definedName name="BExVPRLJ9I6RX45EDVFSQGCPJSOK" hidden="1">#N/A</definedName>
    <definedName name="BExVSL787C8E4HFQZ2NVLT35I2XV" hidden="1">#N/A</definedName>
    <definedName name="BExVSTFTVV14SFGHQUOJL5SQ5TX9" hidden="1">#N/A</definedName>
    <definedName name="BExVT3MPE8LQ5JFN3HQIFKSQ80U4" hidden="1">#N/A</definedName>
    <definedName name="BExVT7TRK3NZHPME2TFBXOF1WBR9" hidden="1">#N/A</definedName>
    <definedName name="BExVT9H0R0T7WGQAAC0HABMG54YM" hidden="1">#N/A</definedName>
    <definedName name="BExVTCMDDEDGLUIMUU6BSFHEWTOP" hidden="1">#N/A</definedName>
    <definedName name="BExVTCMDQMLKRA2NQR72XU6Y54IK" hidden="1">#N/A</definedName>
    <definedName name="BExVTCRV8FQ5U9OYWWL44N6KFNHU" hidden="1">#N/A</definedName>
    <definedName name="BExVTNESHPVG0A0KZ7BRX26MS0PF" hidden="1">#N/A</definedName>
    <definedName name="BExVTTJVTNRSBHBTUZ78WG2JM5MK" hidden="1">#N/A</definedName>
    <definedName name="BExVTXLMYR87BC04D1ERALPUFVPG" hidden="1">#N/A</definedName>
    <definedName name="BExVU470Y4KXKANZVNIMUZ264KRO" hidden="1">#N/A</definedName>
    <definedName name="BExVUL9V3H8ZF6Y72LQBBN639YAA" hidden="1">#N/A</definedName>
    <definedName name="BExVUNDJXQP95AMFY44I1OZVY6JQ" hidden="1">#N/A</definedName>
    <definedName name="BExVV5T14N2HZIK7HQ4P2KG09U0J" hidden="1">#N/A</definedName>
    <definedName name="BExVV7R410VYLADLX9LNG63ID6H1" hidden="1">#N/A</definedName>
    <definedName name="BExVVCEED4JEKF59OV0G3T4XFMFO" hidden="1">#N/A</definedName>
    <definedName name="BExVVPFO2J7FMSRPD36909HN4BZJ" hidden="1">#N/A</definedName>
    <definedName name="BExVVQ19AQ3VCARJOC38SF7OYE9Y" hidden="1">#N/A</definedName>
    <definedName name="BExVVQ19TAECID45CS4HXT1RD3AQ" hidden="1">#N/A</definedName>
    <definedName name="BExVW3YV5XGIVJ97UUPDJGJ2P15B" hidden="1">#N/A</definedName>
    <definedName name="BExVW5X571GEYR5SCU1Z2DHKWM79" hidden="1">#N/A</definedName>
    <definedName name="BExVW6YTKA098AF57M4PHNQ54XMH" hidden="1">#N/A</definedName>
    <definedName name="BExVWINKCH0V0NUWH363SMXAZE62" hidden="1">#N/A</definedName>
    <definedName name="BExVWYU8EK669NP172GEIGCTVPPA" hidden="1">#N/A</definedName>
    <definedName name="BExVX3MVJ0GHWPP1EL59ZQNKMX0B" hidden="1">#N/A</definedName>
    <definedName name="BExVX3XN2DRJKL8EDBIG58RYQ36R" hidden="1">#N/A</definedName>
    <definedName name="BExVXDZ63PUART77BBR5SI63TPC6" hidden="1">#N/A</definedName>
    <definedName name="BExVXHKI6LFYMGWISMPACMO247HL" hidden="1">#N/A</definedName>
    <definedName name="BExVXLX2BZ5EF2X6R41BTKRJR1NM" hidden="1">#N/A</definedName>
    <definedName name="BExVY11V7U1SAY4QKYE0PBSPD7LW" hidden="1">#N/A</definedName>
    <definedName name="BExVY1SV37DL5YU59HS4IG3VBCP4" hidden="1">#N/A</definedName>
    <definedName name="BExVY3WFGJKSQA08UF9NCMST928Y" hidden="1">#N/A</definedName>
    <definedName name="BExVY954UOEVQEIC5OFO4NEWVKAQ" hidden="1">#N/A</definedName>
    <definedName name="BExVYHDYIV5397LC02V4FEP8VD6W" hidden="1">#N/A</definedName>
    <definedName name="BExVYOVIZDA18YIQ0A30Q052PCAK" hidden="1">#N/A</definedName>
    <definedName name="BExVYQIXPEM6J4JVP78BRHIC05PV" hidden="1">#N/A</definedName>
    <definedName name="BExVYVGWN7SONLVDH9WJ2F1JS264" hidden="1">#N/A</definedName>
    <definedName name="BExVZ9EO732IK6MNMG17Y1EFTJQC" hidden="1">#N/A</definedName>
    <definedName name="BExVZB1Y5J4UL2LKK0363EU7GIJ1" hidden="1">#N/A</definedName>
    <definedName name="BExVZJQVO5LQ0BJH5JEN5NOBIAF6" hidden="1">#N/A</definedName>
    <definedName name="BExVZNXWS91RD7NXV5NE2R3C8WW7" hidden="1">#N/A</definedName>
    <definedName name="BExW0386REQRCQCVT9BCX80UPTRY" hidden="1">#N/A</definedName>
    <definedName name="BExW0FYP4WXY71CYUG40SUBG9UWU" hidden="1">#N/A</definedName>
    <definedName name="BExW0RI61B4VV0ARXTFVBAWRA1C5" hidden="1">#N/A</definedName>
    <definedName name="BExW1BVUYQTKMOR56MW7RVRX4L1L" hidden="1">#N/A</definedName>
    <definedName name="BExW1F1220628FOMTW5UAATHRJHK" hidden="1">#N/A</definedName>
    <definedName name="BExW1TKA0Z9OP2DTG50GZR5EG8C7" hidden="1">#N/A</definedName>
    <definedName name="BExW1U0JLKQ094DW5MMOI8UHO09V" hidden="1">#N/A</definedName>
    <definedName name="BExW283NP9D366XFPXLGSCI5UB0L" hidden="1">#N/A</definedName>
    <definedName name="BExW2H3C8WJSBW5FGTFKVDVJC4CL" hidden="1">#N/A</definedName>
    <definedName name="BExW2MSCKPGF5K3I7TL4KF5ISUOL" hidden="1">#N/A</definedName>
    <definedName name="BExW2SMO90FU9W8DVVES6Q4E6BZR" hidden="1">#N/A</definedName>
    <definedName name="BExW36V9N91OHCUMGWJQL3I5P4JK" hidden="1">#N/A</definedName>
    <definedName name="BExW3EIBA1J9Q9NA9VCGZGRS8WV7" hidden="1">#N/A</definedName>
    <definedName name="BExW3FEO8FI8N6AGQKYEG4SQVJWB" hidden="1">#N/A</definedName>
    <definedName name="BExW3GB28STOMJUSZEIA7YKYNS4Y" hidden="1">#N/A</definedName>
    <definedName name="BExW3T1K638HT5E0Y8MMK108P5JT" hidden="1">#N/A</definedName>
    <definedName name="BExW4217ZHL9VO39POSTJOD090WU" hidden="1">#N/A</definedName>
    <definedName name="BExW4GPW71EBF8XPS2QGVQHBCDX3" hidden="1">#N/A</definedName>
    <definedName name="BExW4JKC5837JBPCOJV337ZVYYY3" hidden="1">#N/A</definedName>
    <definedName name="BExW4QR9FV9MP5K610THBSM51RYO" hidden="1">#N/A</definedName>
    <definedName name="BExW4Z029R9E19ZENN3WEA3VDAD1" hidden="1">#N/A</definedName>
    <definedName name="BExW5AZNT6IAZGNF2C879ODHY1B8" hidden="1">#N/A</definedName>
    <definedName name="BExW5WPU27WD4NWZOT0ZEJIDLX5J" hidden="1">#N/A</definedName>
    <definedName name="BExW660AV1TUV2XNUPD65RZR3QOO" hidden="1">#N/A</definedName>
    <definedName name="BExW66LVVZK656PQY1257QMHP2AY" hidden="1">#N/A</definedName>
    <definedName name="BExW6EJPHAP1TWT380AZLXNHR22P" hidden="1">#N/A</definedName>
    <definedName name="BExW6G1PJ38H10DVLL8WPQ736OEB" hidden="1">#N/A</definedName>
    <definedName name="BExW794A74Z5F2K8LVQLD6VSKXUE" hidden="1">#N/A</definedName>
    <definedName name="BExW8K0SSIPSKBVP06IJ71600HJZ" hidden="1">#N/A</definedName>
    <definedName name="BExW8T0GVY3ZYO4ACSBLHS8SH895" hidden="1">#N/A</definedName>
    <definedName name="BExW8YEP73JMMU9HZ08PM4WHJQZ4" hidden="1">#N/A</definedName>
    <definedName name="BExW937AT53OZQRHNWQZ5BVH24IE" hidden="1">#N/A</definedName>
    <definedName name="BExW95LN5N0LYFFVP7GJEGDVDLF0" hidden="1">#N/A</definedName>
    <definedName name="BExW967733Q8RAJOHR2GJ3HO8JIW" hidden="1">#N/A</definedName>
    <definedName name="BExW9POK1KIOI0ALS5MZIKTDIYMA" hidden="1">#N/A</definedName>
    <definedName name="BExXLDE6PN4ESWT3LXJNQCY94NE4" hidden="1">#N/A</definedName>
    <definedName name="BExXLQVPK2H3IF0NDDA5CT612EUK" hidden="1">#N/A</definedName>
    <definedName name="BExXLR6IO70TYTACKQH9M5PGV24J" hidden="1">#N/A</definedName>
    <definedName name="BExXM065WOLYRYHGHOJE0OOFXA4M" hidden="1">#N/A</definedName>
    <definedName name="BExXM3GUNXVDM82KUR17NNUMQCNI" hidden="1">#N/A</definedName>
    <definedName name="BExXMA28M8SH7MKIGETSDA72WUIZ" hidden="1">#N/A</definedName>
    <definedName name="BExXMOLHIAHDLFSA31PUB36SC3I9" hidden="1">#N/A</definedName>
    <definedName name="BExXMT8S6JZQESAGOEE0R87XQ06P" hidden="1">#N/A</definedName>
    <definedName name="BExXMT8T5Z3M2JBQN65X2LKH0YQI" hidden="1">#N/A</definedName>
    <definedName name="BExXN1XNO7H60M9X1E7EVWFJDM5N" hidden="1">#N/A</definedName>
    <definedName name="BExXN22ZOTIW49GPLWFYKVM90FNZ" hidden="1">#N/A</definedName>
    <definedName name="BExXN6QAP8UJQVN4R4BQKPP4QK35" hidden="1">#N/A</definedName>
    <definedName name="BExXNBOA39T2X6Y5Y5GZ5DDNA1AX" hidden="1">#N/A</definedName>
    <definedName name="BExXND6872VJ3M2PGT056WQMWBHD" hidden="1">#N/A</definedName>
    <definedName name="BExXNPM24UN2PGVL9D1TUBFRIKR4" hidden="1">#N/A</definedName>
    <definedName name="BExXNWYB165VO9MHARCL5WLCHWS0" hidden="1">#N/A</definedName>
    <definedName name="BExXO278QHQN8JDK5425EJ615ECC" hidden="1">#N/A</definedName>
    <definedName name="BExXOBHOP0WGFHI2Y9AO4L440UVQ" hidden="1">#N/A</definedName>
    <definedName name="BExXOHSAD2NSHOLLMZ2JWA4I3I1R" hidden="1">#N/A</definedName>
    <definedName name="BExXP80B5FGA00JCM7UXKPI3PB7Y" hidden="1">#N/A</definedName>
    <definedName name="BExXP85M4WXYVN1UVHUTOEKEG5XS" hidden="1">#N/A</definedName>
    <definedName name="BExXPELOTHOAG0OWILLAH94OZV5J" hidden="1">#N/A</definedName>
    <definedName name="BExXPS31W1VD2NMIE4E37LHVDF0L" hidden="1">#N/A</definedName>
    <definedName name="BExXPZKYEMVF5JOC14HYOOYQK6JK" hidden="1">#N/A</definedName>
    <definedName name="BExXQ89PA10X79WBWOEP1AJX1OQM" hidden="1">#N/A</definedName>
    <definedName name="BExXQ8PX26OWATJ04HR2S6H7OCGF" hidden="1">#N/A</definedName>
    <definedName name="BExXQCGQGGYSI0LTRVR73MUO50AW" hidden="1">#N/A</definedName>
    <definedName name="BExXQEEXFHDQ8DSRAJSB5ET6J004" hidden="1">#N/A</definedName>
    <definedName name="BExXQH41O5HZAH8BO6HCFY8YC3TU" hidden="1">#N/A</definedName>
    <definedName name="BExXQIRBLQSLAJTFL7224FCFUTKH" hidden="1">#N/A</definedName>
    <definedName name="BExXQJIEF5R3QQ6D8HO3NGPU0IQC" hidden="1">#N/A</definedName>
    <definedName name="BExXQU00K9ER4I1WM7T9J0W1E7ZC" hidden="1">#N/A</definedName>
    <definedName name="BExXQU00KOR7XLM8B13DGJ1MIQDY" hidden="1">#N/A</definedName>
    <definedName name="BExXQXG18PS8HGBOS03OSTQ0KEYC" hidden="1">#N/A</definedName>
    <definedName name="BExXQXQT4OAFQT5B0YB3USDJOJOB" hidden="1">#N/A</definedName>
    <definedName name="BExXR3FSEXAHSXEQNJORWFCPX86N" hidden="1">#N/A</definedName>
    <definedName name="BExXR3W3FKYQBLR299HO9RZ70C43" hidden="1">#N/A</definedName>
    <definedName name="BExXR46U23CRRBV6IZT982MAEQKI" hidden="1">#N/A</definedName>
    <definedName name="BExXR8OKAVX7O70V5IYG2PRKXSTI" hidden="1">#N/A</definedName>
    <definedName name="BExXRA6N6XCLQM6XDV724ZIH6G93" hidden="1">#N/A</definedName>
    <definedName name="BExXRABZ1CNKCG6K1MR6OUFHF7J9" hidden="1">#N/A</definedName>
    <definedName name="BExXRBOFETC0OTJ6WY3VPMFH03VB" hidden="1">#N/A</definedName>
    <definedName name="BExXRD13K1S9Y3JGR7CXSONT7RJZ" hidden="1">#N/A</definedName>
    <definedName name="BExXRIFB4QQ87QIGA9AG0NXP577K" hidden="1">#N/A</definedName>
    <definedName name="BExXRIQ2JF2CVTRDQX2D9SPH7FTN" hidden="1">#N/A</definedName>
    <definedName name="BExXRO4A6VUH1F4XV8N1BRJ4896W" hidden="1">#N/A</definedName>
    <definedName name="BExXRO9N1SNJZGKD90P4K7FU1J0P" hidden="1">#N/A</definedName>
    <definedName name="BExXRV5QP3Z0KAQ1EQT9JYT2FV0L" hidden="1">#N/A</definedName>
    <definedName name="BExXRZ20LZZCW8LVGDK0XETOTSAI" hidden="1">#N/A</definedName>
    <definedName name="BExXRZNM651EJ5HJPGKGTVYLAZQ1" hidden="1">#N/A</definedName>
    <definedName name="BExXS63O4OMWMNXXAODZQFSDG33N" hidden="1">#N/A</definedName>
    <definedName name="BExXSBSP1TOY051HSPEPM0AEIO2M" hidden="1">#N/A</definedName>
    <definedName name="BExXSC8RFK5D68FJD2HI4K66SA6I" hidden="1">#N/A</definedName>
    <definedName name="BExXSNHC88W4UMXEOIOOATJAIKZO" hidden="1">#N/A</definedName>
    <definedName name="BExXSTBS08WIA9TLALV3UQ2Z3MRG" hidden="1">#N/A</definedName>
    <definedName name="BExXSVQ2WOJJ73YEO8Q2FK60V4G8" hidden="1">#N/A</definedName>
    <definedName name="BExXTHLRNL82GN7KZY3TOLO508N7" hidden="1">#N/A</definedName>
    <definedName name="BExXTL72MKEQSQH9L2OTFLU8DM2B" hidden="1">#N/A</definedName>
    <definedName name="BExXTM3M4RTCRSX7VGAXGQNPP668" hidden="1">#N/A</definedName>
    <definedName name="BExXTOCF78J7WY6FOVBRY1N2RBBR" hidden="1">#N/A</definedName>
    <definedName name="BExXTP3GYO6Z9RTKKT10XA0UTV3T" hidden="1">#N/A</definedName>
    <definedName name="BExXTZKZ4CG92ZQLIRKEXXH9BFIR" hidden="1">#N/A</definedName>
    <definedName name="BExXU4J2BM2964GD5UZHM752Q4NS" hidden="1">#N/A</definedName>
    <definedName name="BExXU6XDTT7RM93KILIDEYPA9XKF" hidden="1">#N/A</definedName>
    <definedName name="BExXU8VLZA7WLPZ3RAQZGNERUD26" hidden="1">#N/A</definedName>
    <definedName name="BExXUB9RSLSCNN5ETLXY72DAPZZM" hidden="1">#N/A</definedName>
    <definedName name="BExXUFRM82XQIN2T8KGLDQL1IBQW" hidden="1">#N/A</definedName>
    <definedName name="BExXUQEQBF6FI240ZGIF9YXZSRAU" hidden="1">#N/A</definedName>
    <definedName name="BExXUYND6EJO7CJ5KRICV4O1JNWK" hidden="1">#N/A</definedName>
    <definedName name="BExXV6FWG4H3S2QEUJZYIXILNGJ7" hidden="1">#N/A</definedName>
    <definedName name="BExXVK87BMMO6LHKV0CFDNIQVIBS" hidden="1">#N/A</definedName>
    <definedName name="BExXVKZ9WXPGL6IVY6T61IDD771I" hidden="1">#N/A</definedName>
    <definedName name="BExXW0K72T1Y8K1I4VZT87UY9S2G" hidden="1">#N/A</definedName>
    <definedName name="BExXW27MMXHXUXX78SDTBE1JYTHT" hidden="1">#N/A</definedName>
    <definedName name="BExXW2YIM2MYBSHRIX0RP9D4PRMN" hidden="1">#N/A</definedName>
    <definedName name="BExXWBNE4KTFSXKVSRF6WX039WPB" hidden="1">#N/A</definedName>
    <definedName name="BExXWFP5AYE7EHYTJWBZSQ8PQ0YX" hidden="1">#N/A</definedName>
    <definedName name="BExXWVFIBQT8OY1O41FRFPFGXQHK" hidden="1">#N/A</definedName>
    <definedName name="BExXWWXHBZHA9J3N8K47F84X0M0L" hidden="1">#N/A</definedName>
    <definedName name="BExXWZBREC3ALZX5JY961IA7NMFH" hidden="1">#N/A</definedName>
    <definedName name="BExXXBM521DL8R4ZX7NZ3DBCUOR5" hidden="1">#N/A</definedName>
    <definedName name="BExXXC7OZI33XZ03NRMEP7VRLQK4" hidden="1">#N/A</definedName>
    <definedName name="BExXXH5N3NKBQ7BCJPJTBF8CYM2Q" hidden="1">#N/A</definedName>
    <definedName name="BExXXKWLM4D541BH6O8GOJMHFHMW" hidden="1">#N/A</definedName>
    <definedName name="BExXXPPA1Q87XPI97X0OXCPBPDON" hidden="1">#N/A</definedName>
    <definedName name="BExXXVUDA98IZTQ6MANKU4MTTDVR" hidden="1">#N/A</definedName>
    <definedName name="BExXXZQNZY6IZI45DJXJK0MQZWA7" hidden="1">#N/A</definedName>
    <definedName name="BExXY5QFG6QP94SFT3935OBM8Y4K" hidden="1">#N/A</definedName>
    <definedName name="BExXY7TYEBFXRYUYIFHTN65RJ8EW" hidden="1">#N/A</definedName>
    <definedName name="BExXYLBHANUXC5FCTDDTGOVD3GQS" hidden="1">#N/A</definedName>
    <definedName name="BExXYMNYAYH3WA2ZCFAYKZID9ZCI" hidden="1">#N/A</definedName>
    <definedName name="BExXYYT12SVN2VDMLVNV4P3ISD8T" hidden="1">#N/A</definedName>
    <definedName name="BExXZEDWUYH25UZMW2QU2RXFILJE" hidden="1">#N/A</definedName>
    <definedName name="BExXZFVV4YB42AZ3H1I40YG3JAPU" hidden="1">#N/A</definedName>
    <definedName name="BExXZHJ9T2JELF12CHHGD54J1B0C" hidden="1">#N/A</definedName>
    <definedName name="BExXZNJ2X1TK2LRK5ZY3MX49H5T7" hidden="1">#N/A</definedName>
    <definedName name="BExXZOVPCEP495TQSON6PSRQ8XCY" hidden="1">#N/A</definedName>
    <definedName name="BExXZXKH7NBARQQAZM69Z57IH1MM" hidden="1">#N/A</definedName>
    <definedName name="BExY07WSDH5QEVM7BJXJK2ZRAI1O" hidden="1">#N/A</definedName>
    <definedName name="BExY0C3UBVC4M59JIRXVQ8OWAJC1" hidden="1">#N/A</definedName>
    <definedName name="BExY0OE8GFHMLLTEAFIOQTOPEVPB" hidden="1">#N/A</definedName>
    <definedName name="BExY0OJHW85S0VKBA8T4HTYPYBOS" hidden="1">#N/A</definedName>
    <definedName name="BExY0T1E034D7XAXNC6F7540LLIE" hidden="1">#N/A</definedName>
    <definedName name="BExY0XTZLHN49J2JH94BYTKBJLT3" hidden="1">#N/A</definedName>
    <definedName name="BExY11FH9TXHERUYGG8FE50U7H7J" hidden="1">#N/A</definedName>
    <definedName name="BExY180UKNW5NIAWD6ZUYTFEH8QS" hidden="1">#N/A</definedName>
    <definedName name="BExY1DPTV4LSY9MEOUGXF8X052NA" hidden="1">#N/A</definedName>
    <definedName name="BExY1GK9ELBEKDD7O6HR6DUO8YGO" hidden="1">#N/A</definedName>
    <definedName name="BExY1NWOXXFV9GGZ3PX444LZ8TVX" hidden="1">#N/A</definedName>
    <definedName name="BExY1UCL0RND63LLSM9X5SFRG117" hidden="1">#N/A</definedName>
    <definedName name="BExY1WAT3937L08HLHIRQHMP2A3H" hidden="1">#N/A</definedName>
    <definedName name="BExY1YEBOSLMID7LURP8QB46AI91" hidden="1">#N/A</definedName>
    <definedName name="BExY2FS4LFX9OHOTQT7SJ2PXAC25" hidden="1">#N/A</definedName>
    <definedName name="BExY2GDPCZPVU0IQ6IJIB1YQQRQ6" hidden="1">#N/A</definedName>
    <definedName name="BExY2GTSZ3VA9TXLY7KW1LIAKJ61" hidden="1">#N/A</definedName>
    <definedName name="BExY2IXBR1SGYZH08T7QHKEFS8HA" hidden="1">#N/A</definedName>
    <definedName name="BExY2Q4B5FUDA5VU4VRUHX327QN0" hidden="1">#N/A</definedName>
    <definedName name="BExY3HOSK7YI364K15OX70AVR6F1" hidden="1">#N/A</definedName>
    <definedName name="BExY3T89AUR83SOAZZ3OMDEJDQ39" hidden="1">#N/A</definedName>
    <definedName name="BExY4MG771JQ84EMIVB6HQGGHZY7" hidden="1">#N/A</definedName>
    <definedName name="BExY4PWCSFB8P3J3TBQB2MD67263" hidden="1">#N/A</definedName>
    <definedName name="BExY4RZW3KK11JLYBA4DWZ92M6LQ" hidden="1">#N/A</definedName>
    <definedName name="BExY4XOVTTNVZ577RLIEC7NZQFIX" hidden="1">#N/A</definedName>
    <definedName name="BExY50JAF5CG01GTHAUS7I4ZLUDC" hidden="1">#N/A</definedName>
    <definedName name="BExY53J7EXFEOFTRNAHLK7IH3ACB" hidden="1">#N/A</definedName>
    <definedName name="BExY5515SJTJS3VM80M3YYR0WF37" hidden="1">#N/A</definedName>
    <definedName name="BExY5515WE39FQ3EG5QHG67V9C0O" hidden="1">#N/A</definedName>
    <definedName name="BExY5986WNAD8NFCPXC9TVLBU4FG" hidden="1">#N/A</definedName>
    <definedName name="BExY5DF9MS25IFNWGJ1YAS5MDN8R" hidden="1">#N/A</definedName>
    <definedName name="BExY5ERVGL3UM2MGT8LJ0XPKTZEK" hidden="1">#N/A</definedName>
    <definedName name="BExY5EX6NJFK8W754ZVZDN5DS04K" hidden="1">#N/A</definedName>
    <definedName name="BExY5S3XD1NJT109CV54IFOHVLQ6" hidden="1">#N/A</definedName>
    <definedName name="BExY6KVS1MMZ2R34PGEFR2BMTU9W" hidden="1">#N/A</definedName>
    <definedName name="BExY6Q9YY7LW745GP7CYOGGSPHGE" hidden="1">#N/A</definedName>
    <definedName name="BExZIA3C8LKJTEH3MKQ57KJH5TA2" hidden="1">#N/A</definedName>
    <definedName name="BExZIIHH3QNQE3GFMHEE4UMHY6WQ" hidden="1">#N/A</definedName>
    <definedName name="BExZIYO22G5UXOB42GDLYGVRJ6U7" hidden="1">#N/A</definedName>
    <definedName name="BExZJ7I9T8XU4MZRKJ1VVU76V2LZ" hidden="1">#N/A</definedName>
    <definedName name="BExZJMY170JCUU1RWASNZ1HJPRTA" hidden="1">#N/A</definedName>
    <definedName name="BExZJOQR77H0P4SUKVYACDCFBBXO" hidden="1">#N/A</definedName>
    <definedName name="BExZJS6RG34ODDY9HMZ0O34MEMSB" hidden="1">#N/A</definedName>
    <definedName name="BExZK34NR4BAD7HJAP7SQ926UQP3" hidden="1">#N/A</definedName>
    <definedName name="BExZK3FGPHH5H771U7D5XY7XBS6E" hidden="1">#N/A</definedName>
    <definedName name="BExZKHYORG3O8C772XPFHM1N8T80" hidden="1">#N/A</definedName>
    <definedName name="BExZKJRF2IRR57DG9CLC7MSHWNNN" hidden="1">#N/A</definedName>
    <definedName name="BExZKV5GYXO0X760SBD9TWTIQHGI" hidden="1">#N/A</definedName>
    <definedName name="BExZL6E4YVXRUN7ZGF2BIGIXFR8K" hidden="1">#N/A</definedName>
    <definedName name="BExZLGVLMKTPFXG42QYT0PO81G7F" hidden="1">#N/A</definedName>
    <definedName name="BExZLKMK7LRK14S09WLMH7MXSQXM" hidden="1">#N/A</definedName>
    <definedName name="BExZM7JVLG0W8EG5RBU915U3SKBY" hidden="1">#N/A</definedName>
    <definedName name="BExZM85FOVUFF110XMQ9O2ODSJUK" hidden="1">#N/A</definedName>
    <definedName name="BExZMF1MMTZ1TA14PZ8ASSU2CBSP" hidden="1">#N/A</definedName>
    <definedName name="BExZMKL5YQZD7F0FUCSVFGLPFK52" hidden="1">#N/A</definedName>
    <definedName name="BExZMOC3VNZALJM71X2T6FV91GTB" hidden="1">#N/A</definedName>
    <definedName name="BExZMXH39OB0I43XEL3K11U3G9PM" hidden="1">#N/A</definedName>
    <definedName name="BExZMZQ3RBKDHT5GLFNLS52OSJA0" hidden="1">#N/A</definedName>
    <definedName name="BExZN2F7Y2J2L2LN5WZRG949MS4A" hidden="1">#N/A</definedName>
    <definedName name="BExZN847WUWKRYTZWG9TCQZJS3OL" hidden="1">#N/A</definedName>
    <definedName name="BExZNH3VISFF4NQI11BZDP5IQ7VG" hidden="1">#N/A</definedName>
    <definedName name="BExZNJYCFYVMAOI62GB2BABK1ELE" hidden="1">#N/A</definedName>
    <definedName name="BExZNV707LIU6Z5H6QI6H67LHTI1" hidden="1">#N/A</definedName>
    <definedName name="BExZNVCBKB930QQ9QW7KSGOZ0V1M" hidden="1">#N/A</definedName>
    <definedName name="BExZNW8QJ18X0RSGFDWAE9ZSDX39" hidden="1">#N/A</definedName>
    <definedName name="BExZNZDWRS6Q40L8OCWFEIVI0A1O" hidden="1">#N/A</definedName>
    <definedName name="BExZOBO9NYLGVJQ31LVQ9XS2ZT4N" hidden="1">#N/A</definedName>
    <definedName name="BExZOETNB1CJ3Y2RKLI1ZK0S8Z6H" hidden="1">#N/A</definedName>
    <definedName name="BExZOL9K1RUXBTLZ6FJ65BIE9G5R" hidden="1">#N/A</definedName>
    <definedName name="BExZOREMVSK4E5VSWM838KHUB8AI" hidden="1">#N/A</definedName>
    <definedName name="BExZOVR745T5P1KS9NV2PXZPZVRG" hidden="1">#N/A</definedName>
    <definedName name="BExZOZSWGLSY2XYVRIS6VSNJDSGD" hidden="1">#N/A</definedName>
    <definedName name="BExZP7AIJKLM6C6CSUIIFAHFBNX2" hidden="1">#N/A</definedName>
    <definedName name="BExZPQ0XY507N8FJMVPKCTK8HC9H" hidden="1">#N/A</definedName>
    <definedName name="BExZQ37OVBR25U32CO2YYVPZOMR5" hidden="1">#N/A</definedName>
    <definedName name="BExZQ3NT7H06VO0AR48WHZULZB93" hidden="1">#N/A</definedName>
    <definedName name="BExZQ7PJU07SEJMDX18U9YVDC2GU" hidden="1">#N/A</definedName>
    <definedName name="BExZQIHTGHK7OOI2Y2PN3JYBY82I" hidden="1">#N/A</definedName>
    <definedName name="BExZQJJMGU5MHQOILGXGJPAQI5XI" hidden="1">#N/A</definedName>
    <definedName name="BExZQJUFPVD3OS7JGU6Q1EBYD9QR" hidden="1">#N/A</definedName>
    <definedName name="BExZQXBYEBN28QUH1KOVW6KKA5UM" hidden="1">#N/A</definedName>
    <definedName name="BExZQZKT146WEN8FTVZ7Y5TSB8L5" hidden="1">#N/A</definedName>
    <definedName name="BExZR485AKBH93YZ08CMUC3WROED" hidden="1">#N/A</definedName>
    <definedName name="BExZR7TL98P2PPUVGIZYR5873DWW" hidden="1">#N/A</definedName>
    <definedName name="BExZRGD1603X5ACFALUUDKCD7X48" hidden="1">#N/A</definedName>
    <definedName name="BExZRP1X6UVLN1UOLHH5VF4STP1O" hidden="1">#N/A</definedName>
    <definedName name="BExZRQ930U6OCYNV00CH5I0Q4LPE" hidden="1">#N/A</definedName>
    <definedName name="BExZRW8W514W8OZ72YBONYJ64GXF" hidden="1">#N/A</definedName>
    <definedName name="BExZRWJP2BUVFJPO8U8ATQEP0LZU" hidden="1">#N/A</definedName>
    <definedName name="BExZS2OY9JTSSP01ZQ6V2T2LO5R9" hidden="1">#N/A</definedName>
    <definedName name="BExZSI9USDLZAN8LI8M4YYQL24GZ" hidden="1">#N/A</definedName>
    <definedName name="BExZSS0LA2JY4ZLJ1Z5YCMLJJZCH" hidden="1">#N/A</definedName>
    <definedName name="BExZTAQV2QVSZY5Y3VCCWUBSBW9P" hidden="1">#N/A</definedName>
    <definedName name="BExZTHSI2FX56PWRSNX9H5EWTZFO" hidden="1">#N/A</definedName>
    <definedName name="BExZTJL3HVBFY139H6CJHEQCT1EL" hidden="1">#N/A</definedName>
    <definedName name="BExZTLOL8OPABZI453E0KVNA1GJS" hidden="1">#N/A</definedName>
    <definedName name="BExZTT6J3X0TOX0ZY6YPLUVMCW9X" hidden="1">#N/A</definedName>
    <definedName name="BExZTW6ECBRA0BBITWBQ8R93RMCL" hidden="1">#N/A</definedName>
    <definedName name="BExZU2BHYAOKSCBM3C5014ZF6IXS" hidden="1">#N/A</definedName>
    <definedName name="BExZU2RMJTXOCS0ROPMYPE6WTD87" hidden="1">#N/A</definedName>
    <definedName name="BExZUF7G8FENTJKH9R1XUWXM6CWD" hidden="1">#N/A</definedName>
    <definedName name="BExZUNARUJBIZ08VCAV3GEVBIR3D" hidden="1">#N/A</definedName>
    <definedName name="BExZUSZT5496UMBP4LFSLTR1GVEW" hidden="1">#N/A</definedName>
    <definedName name="BExZUT54340I38GVCV79EL116WR0" hidden="1">#N/A</definedName>
    <definedName name="BExZUYDULCX65H9OZ9JHPBNKF3MI" hidden="1">#N/A</definedName>
    <definedName name="BExZV2QD5ZDK3AGDRULLA7JB46C3" hidden="1">#N/A</definedName>
    <definedName name="BExZVBQ29OM0V8XAL3HL0JIM0MMU" hidden="1">#N/A</definedName>
    <definedName name="BExZVLM4T9ORS4ZWHME46U4Q103C" hidden="1">#N/A</definedName>
    <definedName name="BExZVM7OZWPPRH5YQW50EYMMIW1A" hidden="1">#N/A</definedName>
    <definedName name="BExZVPYGX2C5OSHMZ6F0KBKZ6B1S" hidden="1">#N/A</definedName>
    <definedName name="BExZW5UARC8W9AQNLJX2I5WQWS5F" hidden="1">#N/A</definedName>
    <definedName name="BExZW7HRGN6A9YS41KI2B2UUMJ7X" hidden="1">#N/A</definedName>
    <definedName name="BExZW8ZPNV43UXGOT98FDNIBQHZY" hidden="1">#N/A</definedName>
    <definedName name="BExZWKZ5N3RDXU8MZ8HQVYYD8O0F" hidden="1">#N/A</definedName>
    <definedName name="BExZWSMC9T48W74GFGQCIUJ8ZPP3" hidden="1">#N/A</definedName>
    <definedName name="BExZWUF2V4HY3HI8JN9ZVPRWK1H3" hidden="1">#N/A</definedName>
    <definedName name="BExZWX45URTK9KYDJHEXL1OTZ833" hidden="1">#N/A</definedName>
    <definedName name="BExZX0EWQEZO86WDAD9A4EAEZ012" hidden="1">#N/A</definedName>
    <definedName name="BExZX2T6ZT2DZLYSDJJBPVIT5OK2" hidden="1">#N/A</definedName>
    <definedName name="BExZXOJDELULNLEH7WG0OYJT0NJ4" hidden="1">#N/A</definedName>
    <definedName name="BExZXOOTRNUK8LGEAZ8ZCFW9KXQ1" hidden="1">#N/A</definedName>
    <definedName name="BExZXT6JOXNKEDU23DKL8XZAJZIH" hidden="1">#N/A</definedName>
    <definedName name="BExZXUTYW1HWEEZ1LIX4OQWC7HL1" hidden="1">#N/A</definedName>
    <definedName name="BExZXY4NKQL9QD76YMQJ15U1C2G8" hidden="1">#N/A</definedName>
    <definedName name="BExZXYQ7U5G08FQGUIGYT14QCBOF" hidden="1">#N/A</definedName>
    <definedName name="BExZY02V77YJBMODJSWZOYCMPS5X" hidden="1">#N/A</definedName>
    <definedName name="BExZY49QRZIR6CA41LFA9LM6EULU" hidden="1">#N/A</definedName>
    <definedName name="BExZYGESSY2KSJIS00IISZ4Q42QI" hidden="1">#N/A</definedName>
    <definedName name="BExZZ2FQA9A8C7CJKMEFQ9VPSLCE" hidden="1">#N/A</definedName>
    <definedName name="BExZZCHAVHW8C2H649KRGVQ0WVRT" hidden="1">#N/A</definedName>
    <definedName name="BExZZTK54OTLF2YB68BHGOS27GEN" hidden="1">#N/A</definedName>
    <definedName name="BExZZXB3JQQG4SIZS4MRU6NNW7HI" hidden="1">#N/A</definedName>
    <definedName name="BExZZZEMIIFKMLLV4DJKX5TB9R5V" hidden="1">#N/A</definedName>
    <definedName name="bries">#REF!</definedName>
    <definedName name="C_02">#REF!</definedName>
    <definedName name="cluster" localSheetId="2">#REF!</definedName>
    <definedName name="cluster" localSheetId="3">#REF!</definedName>
    <definedName name="cluster" localSheetId="7">#REF!</definedName>
    <definedName name="cluster">#REF!</definedName>
    <definedName name="dag" localSheetId="2">#REF!</definedName>
    <definedName name="dag" localSheetId="3">#REF!</definedName>
    <definedName name="dag" localSheetId="7">#REF!</definedName>
    <definedName name="dag">#REF!</definedName>
    <definedName name="dagenperjaar1">#REF!</definedName>
    <definedName name="dagsoorttabel1">#REF!</definedName>
    <definedName name="DATA1" localSheetId="2">#REF!</definedName>
    <definedName name="DATA1" localSheetId="3">#REF!</definedName>
    <definedName name="DATA1" localSheetId="7">#REF!</definedName>
    <definedName name="DATA1">#REF!</definedName>
    <definedName name="DATA10" localSheetId="2">#REF!</definedName>
    <definedName name="DATA10" localSheetId="3">#REF!</definedName>
    <definedName name="DATA10" localSheetId="7">#REF!</definedName>
    <definedName name="DATA10">#REF!</definedName>
    <definedName name="DATA11" localSheetId="2">#REF!</definedName>
    <definedName name="DATA11" localSheetId="3">#REF!</definedName>
    <definedName name="DATA11" localSheetId="7">#REF!</definedName>
    <definedName name="DATA11">#REF!</definedName>
    <definedName name="DATA12" localSheetId="2">#REF!</definedName>
    <definedName name="DATA12" localSheetId="3">#REF!</definedName>
    <definedName name="DATA12" localSheetId="7">#REF!</definedName>
    <definedName name="DATA12">#REF!</definedName>
    <definedName name="DATA13" localSheetId="2">#REF!</definedName>
    <definedName name="DATA13" localSheetId="3">#REF!</definedName>
    <definedName name="DATA13" localSheetId="7">#REF!</definedName>
    <definedName name="DATA13">#REF!</definedName>
    <definedName name="DATA14" localSheetId="2">#REF!</definedName>
    <definedName name="DATA14" localSheetId="3">#REF!</definedName>
    <definedName name="DATA14" localSheetId="7">#REF!</definedName>
    <definedName name="DATA14">#REF!</definedName>
    <definedName name="DATA15" localSheetId="2">#REF!</definedName>
    <definedName name="DATA15" localSheetId="3">#REF!</definedName>
    <definedName name="DATA15" localSheetId="7">#REF!</definedName>
    <definedName name="DATA15">#REF!</definedName>
    <definedName name="DATA16" localSheetId="2">#REF!</definedName>
    <definedName name="DATA16" localSheetId="3">#REF!</definedName>
    <definedName name="DATA16" localSheetId="7">#REF!</definedName>
    <definedName name="DATA16">#REF!</definedName>
    <definedName name="DATA17" localSheetId="2">#REF!</definedName>
    <definedName name="DATA17" localSheetId="3">#REF!</definedName>
    <definedName name="DATA17" localSheetId="7">#REF!</definedName>
    <definedName name="DATA17">#REF!</definedName>
    <definedName name="DATA18" localSheetId="2">#REF!</definedName>
    <definedName name="DATA18" localSheetId="3">#REF!</definedName>
    <definedName name="DATA18" localSheetId="7">#REF!</definedName>
    <definedName name="DATA18">#REF!</definedName>
    <definedName name="DATA19" localSheetId="2">#REF!</definedName>
    <definedName name="DATA19" localSheetId="3">#REF!</definedName>
    <definedName name="DATA19" localSheetId="7">#REF!</definedName>
    <definedName name="DATA19">#REF!</definedName>
    <definedName name="DATA2" localSheetId="2">#REF!</definedName>
    <definedName name="DATA2" localSheetId="3">#REF!</definedName>
    <definedName name="DATA2" localSheetId="7">#REF!</definedName>
    <definedName name="DATA2">#REF!</definedName>
    <definedName name="DATA20" localSheetId="2">#REF!</definedName>
    <definedName name="DATA20" localSheetId="3">#REF!</definedName>
    <definedName name="DATA20" localSheetId="7">#REF!</definedName>
    <definedName name="DATA20">#REF!</definedName>
    <definedName name="DATA21" localSheetId="2">#REF!</definedName>
    <definedName name="DATA21" localSheetId="3">#REF!</definedName>
    <definedName name="DATA21" localSheetId="7">#REF!</definedName>
    <definedName name="DATA21">#REF!</definedName>
    <definedName name="DATA22" localSheetId="2">#REF!</definedName>
    <definedName name="DATA22" localSheetId="3">#REF!</definedName>
    <definedName name="DATA22" localSheetId="7">#REF!</definedName>
    <definedName name="DATA22">#REF!</definedName>
    <definedName name="DATA3" localSheetId="2">#REF!</definedName>
    <definedName name="DATA3" localSheetId="3">#REF!</definedName>
    <definedName name="DATA3" localSheetId="7">#REF!</definedName>
    <definedName name="DATA3">#REF!</definedName>
    <definedName name="DATA4" localSheetId="2">#REF!</definedName>
    <definedName name="DATA4" localSheetId="3">#REF!</definedName>
    <definedName name="DATA4" localSheetId="7">#REF!</definedName>
    <definedName name="DATA4">#REF!</definedName>
    <definedName name="DATA5" localSheetId="2">#REF!</definedName>
    <definedName name="DATA5" localSheetId="3">#REF!</definedName>
    <definedName name="DATA5" localSheetId="7">#REF!</definedName>
    <definedName name="DATA5">#REF!</definedName>
    <definedName name="DATA6" localSheetId="2">#REF!</definedName>
    <definedName name="DATA6" localSheetId="3">#REF!</definedName>
    <definedName name="DATA6" localSheetId="7">#REF!</definedName>
    <definedName name="DATA6">#REF!</definedName>
    <definedName name="DATA7" localSheetId="2">#REF!</definedName>
    <definedName name="DATA7" localSheetId="3">#REF!</definedName>
    <definedName name="DATA7" localSheetId="7">#REF!</definedName>
    <definedName name="DATA7">#REF!</definedName>
    <definedName name="DATA8" localSheetId="2">#REF!</definedName>
    <definedName name="DATA8" localSheetId="3">#REF!</definedName>
    <definedName name="DATA8" localSheetId="7">#REF!</definedName>
    <definedName name="DATA8">#REF!</definedName>
    <definedName name="DATA9" localSheetId="2">#REF!</definedName>
    <definedName name="DATA9" localSheetId="3">#REF!</definedName>
    <definedName name="DATA9" localSheetId="7">#REF!</definedName>
    <definedName name="DATA9">#REF!</definedName>
    <definedName name="_xlnm.Database">#REF!</definedName>
    <definedName name="dfg">#REF!</definedName>
    <definedName name="einde" localSheetId="9">'Afroep avonduren'!einde</definedName>
    <definedName name="einde" localSheetId="11">'Afroep feestdagen'!einde</definedName>
    <definedName name="einde" localSheetId="8">'Afroep ma-vr'!einde</definedName>
    <definedName name="einde" localSheetId="10">'Afroep weekend'!einde</definedName>
    <definedName name="einde" localSheetId="2">Inschrijfblad!einde</definedName>
    <definedName name="einde" localSheetId="3">#N/A</definedName>
    <definedName name="einde" localSheetId="7">'Uurtariefopbouw Contract'!einde</definedName>
    <definedName name="einde">[0]!einde</definedName>
    <definedName name="FeestdagenFT">#N/A</definedName>
    <definedName name="FeestdagenPT">#N/A</definedName>
    <definedName name="ff" hidden="1">#REF!</definedName>
    <definedName name="franchisealgemeen">#N/A</definedName>
    <definedName name="franchiseww">#N/A</definedName>
    <definedName name="Frekwentie_0">#REF!</definedName>
    <definedName name="Gan_R" localSheetId="2">Inschrijfblad!Gan_R</definedName>
    <definedName name="Gan_R" localSheetId="3">Kengetallen!Gan_R</definedName>
    <definedName name="Gan_R" localSheetId="7">'Uurtariefopbouw Contract'!Gan_R</definedName>
    <definedName name="Gan_R">[0]!Gan_R</definedName>
    <definedName name="gebouw" localSheetId="2">#REF!</definedName>
    <definedName name="gebouw" localSheetId="3">#REF!</definedName>
    <definedName name="gebouw" localSheetId="7">#REF!</definedName>
    <definedName name="gebouw">#REF!</definedName>
    <definedName name="gebruikerscode" localSheetId="2">#REF!</definedName>
    <definedName name="gebruikerscode" localSheetId="3">#REF!</definedName>
    <definedName name="gebruikerscode" localSheetId="7">#REF!</definedName>
    <definedName name="gebruikerscode">#REF!</definedName>
    <definedName name="gein">#REF!</definedName>
    <definedName name="glas" localSheetId="2">#REF!</definedName>
    <definedName name="glas" localSheetId="3">#REF!</definedName>
    <definedName name="glas" localSheetId="7">#REF!</definedName>
    <definedName name="glas">[0]!glas</definedName>
    <definedName name="Gls_G" localSheetId="9">#REF!</definedName>
    <definedName name="Gls_G" localSheetId="11">#REF!</definedName>
    <definedName name="Gls_G" localSheetId="8">#REF!</definedName>
    <definedName name="Gls_G" localSheetId="10">#REF!</definedName>
    <definedName name="Gls_G" localSheetId="2">#REF!</definedName>
    <definedName name="Gls_G" localSheetId="3">#REF!</definedName>
    <definedName name="Gls_G" localSheetId="7">#REF!</definedName>
    <definedName name="Gls_G">#REF!</definedName>
    <definedName name="han" hidden="1">#REF!</definedName>
    <definedName name="hda">#REF!</definedName>
    <definedName name="henk" localSheetId="9">#REF!</definedName>
    <definedName name="henk" localSheetId="11">#REF!</definedName>
    <definedName name="henk" localSheetId="8">#REF!</definedName>
    <definedName name="henk" localSheetId="10">#REF!</definedName>
    <definedName name="henk" localSheetId="2">#REF!</definedName>
    <definedName name="henk" localSheetId="3">#REF!</definedName>
    <definedName name="henk" localSheetId="7">#REF!</definedName>
    <definedName name="henk">#REF!</definedName>
    <definedName name="hfdhd">#REF!</definedName>
    <definedName name="hhh">#REF!</definedName>
    <definedName name="hhhh">#REF!</definedName>
    <definedName name="hhhhh" localSheetId="2">#REF!</definedName>
    <definedName name="hhhhh" localSheetId="3">#REF!</definedName>
    <definedName name="hhhhh" localSheetId="7">#REF!</definedName>
    <definedName name="hhhhh">#REF!</definedName>
    <definedName name="holendrecht">#REF!</definedName>
    <definedName name="HTML_CodePage" hidden="1">1252</definedName>
    <definedName name="HTML_Control" localSheetId="2" hidden="1">{"'ma_vr'!$A$1:$AA$42"}</definedName>
    <definedName name="HTML_Control" localSheetId="3" hidden="1">{"'ma_vr'!$A$1:$AA$42"}</definedName>
    <definedName name="HTML_Control" localSheetId="7" hidden="1">{"'ma_vr'!$A$1:$AA$42"}</definedName>
    <definedName name="HTML_Control" hidden="1">{"'ma_vr'!$A$1:$AA$42"}</definedName>
    <definedName name="HTML_Description" hidden="1">""</definedName>
    <definedName name="HTML_Email" hidden="1">""</definedName>
    <definedName name="HTML_Header" hidden="1">"ma_vr"</definedName>
    <definedName name="HTML_LastUpdate" hidden="1">"06-04-2000"</definedName>
    <definedName name="HTML_LineAfter" hidden="1">FALSE</definedName>
    <definedName name="HTML_LineBefore" hidden="1">FALSE</definedName>
    <definedName name="HTML_Name" hidden="1">"R.Ballast"</definedName>
    <definedName name="HTML_OBDlg2" hidden="1">TRUE</definedName>
    <definedName name="HTML_OBDlg4" hidden="1">TRUE</definedName>
    <definedName name="HTML_OS" hidden="1">0</definedName>
    <definedName name="HTML_PathFile" hidden="1">"F:\MS Office\Tarieven 2000\HTML.htm"</definedName>
    <definedName name="HTML_Title" hidden="1">"Tarief2000_basisRB"</definedName>
    <definedName name="huigenbosch">#REF!</definedName>
    <definedName name="huntum">#REF!</definedName>
    <definedName name="Investeringen">#N/A</definedName>
    <definedName name="jj" hidden="1">#REF!</definedName>
    <definedName name="KengCode">#REF!</definedName>
    <definedName name="Kengetal">#REF!</definedName>
    <definedName name="Kengetallenoverzicht">#REF!</definedName>
    <definedName name="kj">#REF!</definedName>
    <definedName name="Kleding">#N/A</definedName>
    <definedName name="kleihut">#REF!</definedName>
    <definedName name="Kostensoorten">#N/A</definedName>
    <definedName name="lijst_zdg" localSheetId="9">#REF!</definedName>
    <definedName name="lijst_zdg" localSheetId="11">#REF!</definedName>
    <definedName name="lijst_zdg" localSheetId="8">#REF!</definedName>
    <definedName name="lijst_zdg" localSheetId="10">#REF!</definedName>
    <definedName name="lijst_zdg" localSheetId="2">#REF!</definedName>
    <definedName name="lijst_zdg" localSheetId="3">#REF!</definedName>
    <definedName name="lijst_zdg" localSheetId="7">#REF!</definedName>
    <definedName name="lijst_zdg">#REF!</definedName>
    <definedName name="locatie">#REF!</definedName>
    <definedName name="Loongroep">#N/A</definedName>
    <definedName name="m2jaar" localSheetId="2">#REF!</definedName>
    <definedName name="m2jaar" localSheetId="3">#REF!</definedName>
    <definedName name="m2jaar" localSheetId="7">#REF!</definedName>
    <definedName name="m2jaar">#REF!</definedName>
    <definedName name="management">#N/A</definedName>
    <definedName name="matmid">#N/A</definedName>
    <definedName name="mercator">#REF!</definedName>
    <definedName name="ml">#REF!</definedName>
    <definedName name="mm" hidden="1">#REF!</definedName>
    <definedName name="norm">#REF!</definedName>
    <definedName name="norm1" localSheetId="2">#REF!</definedName>
    <definedName name="norm1" localSheetId="3">#REF!</definedName>
    <definedName name="norm1" localSheetId="7">#REF!</definedName>
    <definedName name="norm1">#REF!</definedName>
    <definedName name="normblad" localSheetId="2">#REF!</definedName>
    <definedName name="normblad" localSheetId="3">#REF!</definedName>
    <definedName name="normblad" localSheetId="7">#REF!</definedName>
    <definedName name="normblad">#REF!</definedName>
    <definedName name="Normen" localSheetId="2">#REF!</definedName>
    <definedName name="Normen" localSheetId="3">#REF!</definedName>
    <definedName name="Normen" localSheetId="7">#REF!</definedName>
    <definedName name="Normen">#REF!</definedName>
    <definedName name="NormenBarte" localSheetId="2">#REF!</definedName>
    <definedName name="NormenBarte" localSheetId="3">#REF!</definedName>
    <definedName name="NormenBarte" localSheetId="7">#REF!</definedName>
    <definedName name="NormenBarte">#REF!</definedName>
    <definedName name="NormenCult" localSheetId="2">#REF!</definedName>
    <definedName name="NormenCult" localSheetId="3">#REF!</definedName>
    <definedName name="NormenCult" localSheetId="7">#REF!</definedName>
    <definedName name="NormenCult">#REF!</definedName>
    <definedName name="NormenGym" localSheetId="2">#REF!</definedName>
    <definedName name="NormenGym" localSheetId="3">#REF!</definedName>
    <definedName name="NormenGym" localSheetId="7">#REF!</definedName>
    <definedName name="NormenGym">#REF!</definedName>
    <definedName name="normentabel">#N/A</definedName>
    <definedName name="Normentot" localSheetId="2">#REF!</definedName>
    <definedName name="Normentot" localSheetId="3">#REF!</definedName>
    <definedName name="Normentot" localSheetId="7">#REF!</definedName>
    <definedName name="Normentot">#REF!</definedName>
    <definedName name="olaa1">#REF!</definedName>
    <definedName name="onderhoud" localSheetId="2">#REF!</definedName>
    <definedName name="onderhoud" localSheetId="3">#REF!</definedName>
    <definedName name="onderhoud" localSheetId="7">#REF!</definedName>
    <definedName name="onderhoud">#REF!</definedName>
    <definedName name="Opleidingskosten">#N/A</definedName>
    <definedName name="OpNp">#N/A</definedName>
    <definedName name="overgang">#N/A</definedName>
    <definedName name="p" hidden="1">#REF!</definedName>
    <definedName name="Percentage_eindejaars" localSheetId="2">#REF!</definedName>
    <definedName name="Percentage_eindejaars" localSheetId="3">#REF!</definedName>
    <definedName name="Percentage_eindejaars" localSheetId="7">#REF!</definedName>
    <definedName name="Percentage_eindejaars">#REF!</definedName>
    <definedName name="petteflet">#REF!</definedName>
    <definedName name="pollewop">#REF!</definedName>
    <definedName name="prgterug" localSheetId="9">#REF!</definedName>
    <definedName name="prgterug" localSheetId="11">#REF!</definedName>
    <definedName name="prgterug" localSheetId="8">#REF!</definedName>
    <definedName name="prgterug" localSheetId="10">#REF!</definedName>
    <definedName name="prgterug" localSheetId="2">#REF!</definedName>
    <definedName name="prgterug" localSheetId="3">#REF!</definedName>
    <definedName name="prgterug" localSheetId="7">#REF!</definedName>
    <definedName name="prgterug">#REF!</definedName>
    <definedName name="prijsjaargegund" localSheetId="2">#REF!</definedName>
    <definedName name="prijsjaargegund" localSheetId="3">#REF!</definedName>
    <definedName name="prijsjaargegund" localSheetId="7">#REF!</definedName>
    <definedName name="prijsjaargegund">#REF!</definedName>
    <definedName name="prijsjaargegund1" localSheetId="2">#REF!</definedName>
    <definedName name="prijsjaargegund1" localSheetId="3">#REF!</definedName>
    <definedName name="prijsjaargegund1" localSheetId="7">#REF!</definedName>
    <definedName name="prijsjaargegund1">#REF!</definedName>
    <definedName name="PRODUCTIE_UREN_MAANDAG_T_M_VRIJDAG">#REF!</definedName>
    <definedName name="ProgrCode">#REF!</definedName>
    <definedName name="pw">#REF!</definedName>
    <definedName name="qry_Tbv_disk" localSheetId="2">#REF!</definedName>
    <definedName name="qry_Tbv_disk" localSheetId="3">#REF!</definedName>
    <definedName name="qry_Tbv_disk" localSheetId="7">#REF!</definedName>
    <definedName name="qry_Tbv_disk">#REF!</definedName>
    <definedName name="RB" localSheetId="2">#REF!</definedName>
    <definedName name="RB" localSheetId="3">#REF!</definedName>
    <definedName name="RB" localSheetId="7">#REF!</definedName>
    <definedName name="RB">#REF!</definedName>
    <definedName name="reigersnest">#REF!</definedName>
    <definedName name="rekenuurtariefHALO" localSheetId="2">#REF!</definedName>
    <definedName name="rekenuurtariefHALO" localSheetId="3">#REF!</definedName>
    <definedName name="rekenuurtariefHALO" localSheetId="7">#REF!</definedName>
    <definedName name="rekenuurtariefHALO">#REF!</definedName>
    <definedName name="rekenuurtariefHHS" localSheetId="2">#REF!</definedName>
    <definedName name="rekenuurtariefHHS" localSheetId="3">#REF!</definedName>
    <definedName name="rekenuurtariefHHS" localSheetId="7">#REF!</definedName>
    <definedName name="rekenuurtariefHHS">#REF!</definedName>
    <definedName name="RouwdagenFT">#N/A</definedName>
    <definedName name="RouwdagenPT">#N/A</definedName>
    <definedName name="ruimtem2" localSheetId="2">#REF!</definedName>
    <definedName name="ruimtem2" localSheetId="3">#REF!</definedName>
    <definedName name="ruimtem2" localSheetId="7">#REF!</definedName>
    <definedName name="ruimtem2">#REF!</definedName>
    <definedName name="Ruimtesoort" localSheetId="9">#REF!</definedName>
    <definedName name="Ruimtesoort" localSheetId="11">#REF!</definedName>
    <definedName name="Ruimtesoort" localSheetId="8">#REF!</definedName>
    <definedName name="Ruimtesoort" localSheetId="10">#REF!</definedName>
    <definedName name="Ruimtesoort" localSheetId="2">#REF!</definedName>
    <definedName name="Ruimtesoort" localSheetId="3">#REF!</definedName>
    <definedName name="Ruimtesoort" localSheetId="7">#REF!</definedName>
    <definedName name="Ruimtesoort">#REF!</definedName>
    <definedName name="ruimtestaten" localSheetId="9">#REF!</definedName>
    <definedName name="ruimtestaten" localSheetId="11">#REF!</definedName>
    <definedName name="ruimtestaten" localSheetId="8">#REF!</definedName>
    <definedName name="ruimtestaten" localSheetId="10">#REF!</definedName>
    <definedName name="ruimtestaten" localSheetId="2">#REF!</definedName>
    <definedName name="ruimtestaten" localSheetId="3">#REF!</definedName>
    <definedName name="ruimtestaten" localSheetId="7">#REF!</definedName>
    <definedName name="ruimtestaten">#REF!</definedName>
    <definedName name="s">#REF!</definedName>
    <definedName name="sanitair">#REF!</definedName>
    <definedName name="SAPBEXdnldView" hidden="1">"4CJUVLRIWH72OR857DN5SQ07I"</definedName>
    <definedName name="SAPBEXhrIndnt" hidden="1">"Wide"</definedName>
    <definedName name="SAPBEXsysID" hidden="1">"PRB"</definedName>
    <definedName name="SAPsysID" hidden="1">"708C5W7SBKP804JT78WJ0JNKI"</definedName>
    <definedName name="SAPwbID" hidden="1">"ARS"</definedName>
    <definedName name="sdf">#REF!</definedName>
    <definedName name="SocialelastenexclWwOpNp">#N/A</definedName>
    <definedName name="stampertjes">#REF!</definedName>
    <definedName name="STARTFTEQ" localSheetId="9">#REF!</definedName>
    <definedName name="STARTFTEQ" localSheetId="11">#REF!</definedName>
    <definedName name="STARTFTEQ" localSheetId="8">#REF!</definedName>
    <definedName name="STARTFTEQ" localSheetId="10">#REF!</definedName>
    <definedName name="STARTFTEQ" localSheetId="2">#REF!</definedName>
    <definedName name="STARTFTEQ" localSheetId="3">#REF!</definedName>
    <definedName name="STARTFTEQ" localSheetId="7">#REF!</definedName>
    <definedName name="STARTFTEQ">#REF!</definedName>
    <definedName name="startpoint" localSheetId="9">#REF!</definedName>
    <definedName name="startpoint" localSheetId="11">#REF!</definedName>
    <definedName name="startpoint" localSheetId="8">#REF!</definedName>
    <definedName name="startpoint" localSheetId="10">#REF!</definedName>
    <definedName name="startpoint" localSheetId="2">#REF!</definedName>
    <definedName name="startpoint" localSheetId="3">#REF!</definedName>
    <definedName name="startpoint" localSheetId="7">#REF!</definedName>
    <definedName name="startpoint">#REF!</definedName>
    <definedName name="TABEL">#REF!</definedName>
    <definedName name="Tabelruimtesoort" localSheetId="2">#REF!</definedName>
    <definedName name="Tabelruimtesoort" localSheetId="7">#REF!</definedName>
    <definedName name="Tabelruimtesoort">#REF!</definedName>
    <definedName name="tabeltype">#REF!</definedName>
    <definedName name="test" localSheetId="9">#REF!</definedName>
    <definedName name="test" localSheetId="11">#REF!</definedName>
    <definedName name="test" localSheetId="8">#REF!</definedName>
    <definedName name="test" localSheetId="10">#REF!</definedName>
    <definedName name="test" localSheetId="2">#REF!</definedName>
    <definedName name="test" localSheetId="3">#REF!</definedName>
    <definedName name="test" localSheetId="7">#REF!</definedName>
    <definedName name="test">#REF!</definedName>
    <definedName name="TEST0" localSheetId="9">#REF!</definedName>
    <definedName name="TEST0" localSheetId="11">#REF!</definedName>
    <definedName name="TEST0" localSheetId="8">#REF!</definedName>
    <definedName name="TEST0" localSheetId="10">#REF!</definedName>
    <definedName name="TEST0" localSheetId="2">#REF!</definedName>
    <definedName name="TEST0" localSheetId="3">#REF!</definedName>
    <definedName name="TEST0" localSheetId="7">#REF!</definedName>
    <definedName name="TEST0">#REF!</definedName>
    <definedName name="TEST1" localSheetId="2">#REF!</definedName>
    <definedName name="TEST1" localSheetId="3">#REF!</definedName>
    <definedName name="TEST1" localSheetId="7">#REF!</definedName>
    <definedName name="TEST1">#REF!</definedName>
    <definedName name="TEST10" localSheetId="2">#REF!</definedName>
    <definedName name="TEST10" localSheetId="3">#REF!</definedName>
    <definedName name="TEST10" localSheetId="7">#REF!</definedName>
    <definedName name="TEST10">#REF!</definedName>
    <definedName name="TEST11" localSheetId="2">#REF!</definedName>
    <definedName name="TEST11" localSheetId="3">#REF!</definedName>
    <definedName name="TEST11" localSheetId="7">#REF!</definedName>
    <definedName name="TEST11">#REF!</definedName>
    <definedName name="TEST12" localSheetId="2">#REF!</definedName>
    <definedName name="TEST12" localSheetId="3">#REF!</definedName>
    <definedName name="TEST12" localSheetId="7">#REF!</definedName>
    <definedName name="TEST12">#REF!</definedName>
    <definedName name="TEST13" localSheetId="2">#REF!</definedName>
    <definedName name="TEST13" localSheetId="3">#REF!</definedName>
    <definedName name="TEST13" localSheetId="7">#REF!</definedName>
    <definedName name="TEST13">#REF!</definedName>
    <definedName name="TEST2" localSheetId="2">#REF!</definedName>
    <definedName name="TEST2" localSheetId="3">#REF!</definedName>
    <definedName name="TEST2" localSheetId="7">#REF!</definedName>
    <definedName name="TEST2">#REF!</definedName>
    <definedName name="TEST3" localSheetId="2">#REF!</definedName>
    <definedName name="TEST3" localSheetId="3">#REF!</definedName>
    <definedName name="TEST3" localSheetId="7">#REF!</definedName>
    <definedName name="TEST3">#REF!</definedName>
    <definedName name="TEST4" localSheetId="2">#REF!</definedName>
    <definedName name="TEST4" localSheetId="3">#REF!</definedName>
    <definedName name="TEST4" localSheetId="7">#REF!</definedName>
    <definedName name="TEST4">#REF!</definedName>
    <definedName name="TEST5" localSheetId="2">#REF!</definedName>
    <definedName name="TEST5" localSheetId="3">#REF!</definedName>
    <definedName name="TEST5" localSheetId="7">#REF!</definedName>
    <definedName name="TEST5">#REF!</definedName>
    <definedName name="TEST6" localSheetId="2">#REF!</definedName>
    <definedName name="TEST6" localSheetId="3">#REF!</definedName>
    <definedName name="TEST6" localSheetId="7">#REF!</definedName>
    <definedName name="TEST6">#REF!</definedName>
    <definedName name="TEST7" localSheetId="2">#REF!</definedName>
    <definedName name="TEST7" localSheetId="3">#REF!</definedName>
    <definedName name="TEST7" localSheetId="7">#REF!</definedName>
    <definedName name="TEST7">#REF!</definedName>
    <definedName name="TEST8" localSheetId="2">#REF!</definedName>
    <definedName name="TEST8" localSheetId="3">#REF!</definedName>
    <definedName name="TEST8" localSheetId="7">#REF!</definedName>
    <definedName name="TEST8">#REF!</definedName>
    <definedName name="TEST9" localSheetId="2">#REF!</definedName>
    <definedName name="TEST9" localSheetId="3">#REF!</definedName>
    <definedName name="TEST9" localSheetId="7">#REF!</definedName>
    <definedName name="TEST9">#REF!</definedName>
    <definedName name="TESTHKEY" localSheetId="2">#REF!</definedName>
    <definedName name="TESTHKEY" localSheetId="3">#REF!</definedName>
    <definedName name="TESTHKEY" localSheetId="7">#REF!</definedName>
    <definedName name="TESTHKEY">#REF!</definedName>
    <definedName name="TESTKEYS" localSheetId="2">#REF!</definedName>
    <definedName name="TESTKEYS" localSheetId="3">#REF!</definedName>
    <definedName name="TESTKEYS" localSheetId="7">#REF!</definedName>
    <definedName name="TESTKEYS">#REF!</definedName>
    <definedName name="TESTVKEY" localSheetId="2">#REF!</definedName>
    <definedName name="TESTVKEY" localSheetId="3">#REF!</definedName>
    <definedName name="TESTVKEY" localSheetId="7">#REF!</definedName>
    <definedName name="TESTVKEY">#REF!</definedName>
    <definedName name="ToolboxstudieFT">#N/A</definedName>
    <definedName name="ToolboxstudiePT">#N/A</definedName>
    <definedName name="torteltuin">#REF!</definedName>
    <definedName name="tpa">#REF!</definedName>
    <definedName name="uren_mavr" localSheetId="2">#REF!</definedName>
    <definedName name="uren_mavr" localSheetId="3">#REF!</definedName>
    <definedName name="uren_mavr" localSheetId="7">#REF!</definedName>
    <definedName name="uren_mavr">#REF!</definedName>
    <definedName name="uren_naloop">#REF!</definedName>
    <definedName name="uren_zazofe">#REF!</definedName>
    <definedName name="urenma" localSheetId="2">#REF!</definedName>
    <definedName name="urenma" localSheetId="3">#REF!</definedName>
    <definedName name="urenma" localSheetId="7">#REF!</definedName>
    <definedName name="urenma">#REF!</definedName>
    <definedName name="urenna" localSheetId="2">#REF!</definedName>
    <definedName name="urenna" localSheetId="3">#REF!</definedName>
    <definedName name="urenna" localSheetId="7">#REF!</definedName>
    <definedName name="urenna">#REF!</definedName>
    <definedName name="urenza" localSheetId="2">#REF!</definedName>
    <definedName name="urenza" localSheetId="3">#REF!</definedName>
    <definedName name="urenza" localSheetId="7">#REF!</definedName>
    <definedName name="urenza">#REF!</definedName>
    <definedName name="urenzazofd">#REF!</definedName>
    <definedName name="Uurtarieven">[0]!Uurtarieven</definedName>
    <definedName name="VakantiedagenFT">#N/A</definedName>
    <definedName name="vakantiedagenPT">#N/A</definedName>
    <definedName name="verbruikp2">#REF!</definedName>
    <definedName name="verzuim">#N/A</definedName>
    <definedName name="vloersoort" localSheetId="9">#REF!</definedName>
    <definedName name="vloersoort" localSheetId="11">#REF!</definedName>
    <definedName name="vloersoort" localSheetId="8">#REF!</definedName>
    <definedName name="vloersoort" localSheetId="10">#REF!</definedName>
    <definedName name="vloersoort" localSheetId="2">#REF!</definedName>
    <definedName name="vloersoort" localSheetId="3">#REF!</definedName>
    <definedName name="vloersoort" localSheetId="7">#REF!</definedName>
    <definedName name="vloersoort">#REF!</definedName>
    <definedName name="vloersoortkeuze" localSheetId="9">#REF!</definedName>
    <definedName name="vloersoortkeuze" localSheetId="11">#REF!</definedName>
    <definedName name="vloersoortkeuze" localSheetId="8">#REF!</definedName>
    <definedName name="vloersoortkeuze" localSheetId="10">#REF!</definedName>
    <definedName name="vloersoortkeuze" localSheetId="2">#REF!</definedName>
    <definedName name="vloersoortkeuze" localSheetId="3">#REF!</definedName>
    <definedName name="vloersoortkeuze" localSheetId="7">#REF!</definedName>
    <definedName name="vloersoortkeuze">#REF!</definedName>
    <definedName name="Vloersoortoms" localSheetId="9">#REF!</definedName>
    <definedName name="Vloersoortoms" localSheetId="11">#REF!</definedName>
    <definedName name="Vloersoortoms" localSheetId="8">#REF!</definedName>
    <definedName name="Vloersoortoms" localSheetId="10">#REF!</definedName>
    <definedName name="Vloersoortoms" localSheetId="2">#REF!</definedName>
    <definedName name="Vloersoortoms" localSheetId="3">#REF!</definedName>
    <definedName name="Vloersoortoms" localSheetId="7">#REF!</definedName>
    <definedName name="Vloersoortoms">#REF!</definedName>
    <definedName name="VorstverletFT">#N/A</definedName>
    <definedName name="VorstverletPT">#N/A</definedName>
    <definedName name="w">#REF!</definedName>
    <definedName name="WACHT" localSheetId="9">#REF!</definedName>
    <definedName name="WACHT" localSheetId="11">#REF!</definedName>
    <definedName name="WACHT" localSheetId="8">#REF!</definedName>
    <definedName name="WACHT" localSheetId="10">#REF!</definedName>
    <definedName name="WACHT" localSheetId="2">#REF!</definedName>
    <definedName name="WACHT" localSheetId="3">#REF!</definedName>
    <definedName name="WACHT" localSheetId="7">#REF!</definedName>
    <definedName name="WACHT">#REF!</definedName>
    <definedName name="wachtwoord" localSheetId="2">#REF!</definedName>
    <definedName name="wachtwoord" localSheetId="3">#REF!</definedName>
    <definedName name="wachtwoord" localSheetId="7">#REF!</definedName>
    <definedName name="wachtwoord">#REF!</definedName>
    <definedName name="Was_S" localSheetId="9">'Afroep avonduren'!Was_S</definedName>
    <definedName name="Was_S" localSheetId="11">'Afroep feestdagen'!Was_S</definedName>
    <definedName name="Was_S" localSheetId="8">'Afroep ma-vr'!Was_S</definedName>
    <definedName name="Was_S" localSheetId="10">'Afroep weekend'!Was_S</definedName>
    <definedName name="Was_S" localSheetId="2">Inschrijfblad!Was_S</definedName>
    <definedName name="Was_S" localSheetId="3">Kengetallen!Was_S</definedName>
    <definedName name="Was_S" localSheetId="7">'Uurtariefopbouw Contract'!Was_S</definedName>
    <definedName name="Was_S">[0]!Was_S</definedName>
    <definedName name="winst">#N/A</definedName>
    <definedName name="WwWe">#N/A</definedName>
    <definedName name="x" hidden="1">#REF!</definedName>
    <definedName name="xxx" localSheetId="9">#REF!</definedName>
    <definedName name="xxx" localSheetId="11">#REF!</definedName>
    <definedName name="xxx" localSheetId="8">#REF!</definedName>
    <definedName name="xxx" localSheetId="10">#REF!</definedName>
    <definedName name="xxx" localSheetId="2">#REF!</definedName>
    <definedName name="xxx" localSheetId="3">#REF!</definedName>
    <definedName name="xxx" localSheetId="7">#REF!</definedName>
    <definedName name="xxx">#REF!</definedName>
    <definedName name="xxxx">[0]!xxxx</definedName>
    <definedName name="xxxxx">#REF!</definedName>
    <definedName name="y" hidden="1">#N/A</definedName>
    <definedName name="z" hidden="1">#N/A</definedName>
    <definedName name="za">#REF!</definedName>
    <definedName name="zaal" localSheetId="2">Inschrijfblad!zaal</definedName>
    <definedName name="zaal" localSheetId="3">Kengetallen!zaal</definedName>
    <definedName name="zaal" localSheetId="7">'Uurtariefopbouw Contract'!zaal</definedName>
    <definedName name="zaal">[0]!zaal</definedName>
    <definedName name="zcvdv" localSheetId="9">#REF!</definedName>
    <definedName name="zcvdv" localSheetId="11">#REF!</definedName>
    <definedName name="zcvdv" localSheetId="8">#REF!</definedName>
    <definedName name="zcvdv" localSheetId="10">#REF!</definedName>
    <definedName name="zcvdv" localSheetId="2">#REF!</definedName>
    <definedName name="zcvdv" localSheetId="3">#REF!</definedName>
    <definedName name="zcvdv" localSheetId="7">#REF!</definedName>
    <definedName name="zcvdv">#REF!</definedName>
    <definedName name="ziektedagen">#N/A</definedName>
    <definedName name="ZiektedagenPT">#N/A</definedName>
    <definedName name="zilverlinde" localSheetId="9">'Afroep avonduren'!zilverlinde</definedName>
    <definedName name="zilverlinde" localSheetId="11">'Afroep feestdagen'!zilverlinde</definedName>
    <definedName name="zilverlinde" localSheetId="8">'Afroep ma-vr'!zilverlinde</definedName>
    <definedName name="zilverlinde" localSheetId="10">'Afroep weekend'!zilverlinde</definedName>
    <definedName name="zilverlinde" localSheetId="2">Inschrijfblad!zilverlinde</definedName>
    <definedName name="zilverlinde" localSheetId="3">Kengetallen!zilverlinde</definedName>
    <definedName name="zilverlinde" localSheetId="7">'Uurtariefopbouw Contract'!zilverlinde</definedName>
    <definedName name="zilverlinde">[0]!zilverlinde</definedName>
    <definedName name="zozo1">#REF!</definedName>
    <definedName name="zozo2">#REF!</definedName>
  </definedNames>
  <calcPr calcId="191029"/>
  <pivotCaches>
    <pivotCache cacheId="0" r:id="rId1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463" l="1"/>
  <c r="A4" i="470"/>
  <c r="A5" i="470" s="1"/>
  <c r="A6" i="470" s="1"/>
  <c r="A7" i="470" s="1"/>
  <c r="A8" i="470" s="1"/>
  <c r="A9" i="470" s="1"/>
  <c r="A10" i="470" s="1"/>
  <c r="A11" i="470" s="1"/>
  <c r="A12" i="470" s="1"/>
  <c r="A13" i="470" s="1"/>
  <c r="A14" i="470" s="1"/>
  <c r="A15" i="470" s="1"/>
  <c r="A16" i="470" s="1"/>
  <c r="A17" i="470" s="1"/>
  <c r="A18" i="470" s="1"/>
  <c r="A19" i="470" s="1"/>
  <c r="A20" i="470" s="1"/>
  <c r="A21" i="470" s="1"/>
  <c r="A22" i="470" s="1"/>
  <c r="A23" i="470" s="1"/>
  <c r="A24" i="470" s="1"/>
  <c r="A25" i="470" s="1"/>
  <c r="A26" i="470" s="1"/>
  <c r="A27" i="470" s="1"/>
  <c r="A28" i="470" s="1"/>
  <c r="A29" i="470" s="1"/>
  <c r="A30" i="470" s="1"/>
  <c r="A31" i="470" s="1"/>
  <c r="A32" i="470" s="1"/>
  <c r="A33" i="470" s="1"/>
  <c r="A3" i="470"/>
  <c r="K23" i="465"/>
  <c r="L22" i="465" s="1"/>
  <c r="C23" i="465"/>
  <c r="D20" i="465" s="1"/>
  <c r="D22" i="465"/>
  <c r="L21" i="465"/>
  <c r="D21" i="465"/>
  <c r="L20" i="465"/>
  <c r="N16" i="465"/>
  <c r="P18" i="465" s="1"/>
  <c r="F16" i="465"/>
  <c r="H18" i="465" s="1"/>
  <c r="N21" i="465" l="1"/>
  <c r="N22" i="465"/>
  <c r="N20" i="465"/>
  <c r="F21" i="465"/>
  <c r="F20" i="465"/>
  <c r="H24" i="465" s="1"/>
  <c r="F22" i="465"/>
  <c r="F27" i="465" l="1"/>
  <c r="P24" i="465"/>
  <c r="F26" i="465"/>
  <c r="H29" i="465" l="1"/>
  <c r="N26" i="465"/>
  <c r="N27" i="465"/>
  <c r="P29" i="465" l="1"/>
  <c r="F35" i="465"/>
  <c r="F36" i="465"/>
  <c r="F38" i="465"/>
  <c r="F31" i="465"/>
  <c r="H41" i="465" s="1"/>
  <c r="F46" i="465" s="1"/>
  <c r="F33" i="465"/>
  <c r="F37" i="465"/>
  <c r="F32" i="465"/>
  <c r="F39" i="465"/>
  <c r="F34" i="465"/>
  <c r="F47" i="465" l="1"/>
  <c r="F44" i="465"/>
  <c r="N33" i="465"/>
  <c r="N31" i="465"/>
  <c r="N34" i="465"/>
  <c r="N32" i="465"/>
  <c r="N39" i="465"/>
  <c r="N37" i="465"/>
  <c r="N38" i="465"/>
  <c r="N35" i="465"/>
  <c r="N36" i="465"/>
  <c r="F43" i="465"/>
  <c r="F45" i="465"/>
  <c r="P41" i="465" l="1"/>
  <c r="H49" i="465"/>
  <c r="F53" i="465" l="1"/>
  <c r="F56" i="465"/>
  <c r="F51" i="465"/>
  <c r="F57" i="465"/>
  <c r="F54" i="465"/>
  <c r="F55" i="465"/>
  <c r="F52" i="465"/>
  <c r="N47" i="465"/>
  <c r="N44" i="465"/>
  <c r="N43" i="465"/>
  <c r="N46" i="465"/>
  <c r="N45" i="465"/>
  <c r="P49" i="465" l="1"/>
  <c r="H59" i="465"/>
  <c r="N54" i="465" l="1"/>
  <c r="N52" i="465"/>
  <c r="N55" i="465"/>
  <c r="N56" i="465"/>
  <c r="N57" i="465"/>
  <c r="N53" i="465"/>
  <c r="N51" i="465"/>
  <c r="P59" i="465" s="1"/>
  <c r="P71" i="465" s="1"/>
  <c r="F61" i="465"/>
  <c r="H63" i="465" s="1"/>
  <c r="H65" i="465" s="1"/>
  <c r="H67" i="465"/>
  <c r="H71" i="465"/>
  <c r="H69" i="465"/>
  <c r="P69" i="465" l="1"/>
  <c r="N61" i="465"/>
  <c r="P63" i="465" s="1"/>
  <c r="P65" i="465" s="1"/>
  <c r="P67" i="465"/>
</calcChain>
</file>

<file path=xl/sharedStrings.xml><?xml version="1.0" encoding="utf-8"?>
<sst xmlns="http://schemas.openxmlformats.org/spreadsheetml/2006/main" count="6115" uniqueCount="722">
  <si>
    <t>Totaal</t>
  </si>
  <si>
    <t>nio</t>
  </si>
  <si>
    <t>Werkkast</t>
  </si>
  <si>
    <t>freq.</t>
  </si>
  <si>
    <t>atie</t>
  </si>
  <si>
    <t xml:space="preserve">Totale kosten </t>
  </si>
  <si>
    <t>Entree</t>
  </si>
  <si>
    <t>VSR</t>
  </si>
  <si>
    <t>A</t>
  </si>
  <si>
    <t>n.i.o.</t>
  </si>
  <si>
    <t>Etage</t>
  </si>
  <si>
    <t>Looptijden &amp;</t>
  </si>
  <si>
    <t xml:space="preserve">Schoon te </t>
  </si>
  <si>
    <t>Opp.</t>
  </si>
  <si>
    <t>PVC</t>
  </si>
  <si>
    <t>Productie-uren</t>
  </si>
  <si>
    <t>afrondingsuren</t>
  </si>
  <si>
    <t>per jaar</t>
  </si>
  <si>
    <t>hele taken</t>
  </si>
  <si>
    <t>productie uren</t>
  </si>
  <si>
    <t>toezicht uren</t>
  </si>
  <si>
    <t>Excl. BTW</t>
  </si>
  <si>
    <t>Incl. BTW</t>
  </si>
  <si>
    <t>vloeropp.</t>
  </si>
  <si>
    <t>C</t>
  </si>
  <si>
    <t>(A+B) maal C = I</t>
  </si>
  <si>
    <t>D</t>
  </si>
  <si>
    <t>E</t>
  </si>
  <si>
    <t>D maal E = II</t>
  </si>
  <si>
    <t>I + II = III</t>
  </si>
  <si>
    <t>Ken-</t>
  </si>
  <si>
    <t>Opmerkingen</t>
  </si>
  <si>
    <t>m2/jaar</t>
  </si>
  <si>
    <t>Code</t>
  </si>
  <si>
    <t>nummer</t>
  </si>
  <si>
    <t>Omschrijving</t>
  </si>
  <si>
    <t>Linoleum</t>
  </si>
  <si>
    <t>Hout</t>
  </si>
  <si>
    <t>Keuken</t>
  </si>
  <si>
    <t>Berekend</t>
  </si>
  <si>
    <t>kengetal</t>
  </si>
  <si>
    <t>jaar</t>
  </si>
  <si>
    <t>Tapijt</t>
  </si>
  <si>
    <t>Leslokaal</t>
  </si>
  <si>
    <t>Sanitair</t>
  </si>
  <si>
    <t>getal</t>
  </si>
  <si>
    <t>Vloersoort</t>
  </si>
  <si>
    <t>Freq.</t>
  </si>
  <si>
    <t>Factor</t>
  </si>
  <si>
    <t>Opgenomen</t>
  </si>
  <si>
    <t xml:space="preserve">schoon te </t>
  </si>
  <si>
    <t>Aula</t>
  </si>
  <si>
    <t>B</t>
  </si>
  <si>
    <t>Bibliotheek</t>
  </si>
  <si>
    <t>Kantoor</t>
  </si>
  <si>
    <t>Oppervlakte</t>
  </si>
  <si>
    <t>i.o.</t>
  </si>
  <si>
    <t>Gem. uurtarief</t>
  </si>
  <si>
    <t>Productie-kosten</t>
  </si>
  <si>
    <t>Toezicht-uren</t>
  </si>
  <si>
    <t>Toezicht-kosten</t>
  </si>
  <si>
    <t>Gem. m2 prijs</t>
  </si>
  <si>
    <t>werkfreq.</t>
  </si>
  <si>
    <t xml:space="preserve">houden m2 </t>
  </si>
  <si>
    <t>Hoogste</t>
  </si>
  <si>
    <t>Prest-</t>
  </si>
  <si>
    <t>Adres</t>
  </si>
  <si>
    <t>Programma</t>
  </si>
  <si>
    <t>Categorie</t>
  </si>
  <si>
    <t>Berekende</t>
  </si>
  <si>
    <t>prestatie</t>
  </si>
  <si>
    <t>Naam</t>
  </si>
  <si>
    <t>Locatienr.</t>
  </si>
  <si>
    <t>Verkeersruimte</t>
  </si>
  <si>
    <t>Prestatie</t>
  </si>
  <si>
    <t>Aantal m2</t>
  </si>
  <si>
    <t>Klim-</t>
  </si>
  <si>
    <t xml:space="preserve">per </t>
  </si>
  <si>
    <t>materialen</t>
  </si>
  <si>
    <t xml:space="preserve">excl BTW </t>
  </si>
  <si>
    <t>excl BTW</t>
  </si>
  <si>
    <t>glas</t>
  </si>
  <si>
    <t>A maal B = I</t>
  </si>
  <si>
    <t xml:space="preserve">incl BTW </t>
  </si>
  <si>
    <t>C maal D = III</t>
  </si>
  <si>
    <t>II</t>
  </si>
  <si>
    <t>I + II + III= IV</t>
  </si>
  <si>
    <t>IV/freq/m2</t>
  </si>
  <si>
    <t>Locatie</t>
  </si>
  <si>
    <t>Ruimtenr.</t>
  </si>
  <si>
    <t>Totaal uren</t>
  </si>
  <si>
    <t>n.v.t.</t>
  </si>
  <si>
    <t>Bureaukamer</t>
  </si>
  <si>
    <t>Ruimte omschrijving</t>
  </si>
  <si>
    <t>Tot. M2</t>
  </si>
  <si>
    <t>Berging</t>
  </si>
  <si>
    <t>Begane grond</t>
  </si>
  <si>
    <t>Hal</t>
  </si>
  <si>
    <t>0.06</t>
  </si>
  <si>
    <t>0.07</t>
  </si>
  <si>
    <t>0.09</t>
  </si>
  <si>
    <t>0.10</t>
  </si>
  <si>
    <t>0.12</t>
  </si>
  <si>
    <t>0.14</t>
  </si>
  <si>
    <t>0.15</t>
  </si>
  <si>
    <t>0.16</t>
  </si>
  <si>
    <t>0.17</t>
  </si>
  <si>
    <t>0.18</t>
  </si>
  <si>
    <t>0.19</t>
  </si>
  <si>
    <t>0.20</t>
  </si>
  <si>
    <t>0.21</t>
  </si>
  <si>
    <t>0.22</t>
  </si>
  <si>
    <t>0.23</t>
  </si>
  <si>
    <t>0.24</t>
  </si>
  <si>
    <t>0.25</t>
  </si>
  <si>
    <t>0.26</t>
  </si>
  <si>
    <t>0.27</t>
  </si>
  <si>
    <t>0.28</t>
  </si>
  <si>
    <t>0.29</t>
  </si>
  <si>
    <t>0.30</t>
  </si>
  <si>
    <t>Gevelglas Buitenzijde</t>
  </si>
  <si>
    <t>Gevelglas Binnenzijde</t>
  </si>
  <si>
    <t>0.01</t>
  </si>
  <si>
    <t>0.02</t>
  </si>
  <si>
    <t>0.04</t>
  </si>
  <si>
    <t>0.05</t>
  </si>
  <si>
    <t>0.08</t>
  </si>
  <si>
    <t>0.13</t>
  </si>
  <si>
    <t>Meterkast</t>
  </si>
  <si>
    <t>Buitenberging</t>
  </si>
  <si>
    <t>Personeelstoilet</t>
  </si>
  <si>
    <t>0.03a</t>
  </si>
  <si>
    <t>Eerste verdieping</t>
  </si>
  <si>
    <t>1.01</t>
  </si>
  <si>
    <t>Lift</t>
  </si>
  <si>
    <t>Sportzalen</t>
  </si>
  <si>
    <t>Trap</t>
  </si>
  <si>
    <t>Kinderopvang</t>
  </si>
  <si>
    <t>Siko ma t/m vr</t>
  </si>
  <si>
    <t>Blink</t>
  </si>
  <si>
    <t>De Wildestraat 38-40</t>
  </si>
  <si>
    <t>Tribunetrap</t>
  </si>
  <si>
    <t>Slaapruimte</t>
  </si>
  <si>
    <t>Binnenberging</t>
  </si>
  <si>
    <t>Verschoonruimte</t>
  </si>
  <si>
    <t>Speelruimte</t>
  </si>
  <si>
    <t>Onderwijs</t>
  </si>
  <si>
    <t>Toiletgroep</t>
  </si>
  <si>
    <t>Mindervaliden toilet</t>
  </si>
  <si>
    <t>Techniek</t>
  </si>
  <si>
    <t>Groepsruimte</t>
  </si>
  <si>
    <t>Kantoorruimte</t>
  </si>
  <si>
    <t>Schoonlooptapijt</t>
  </si>
  <si>
    <t>Harde vloerafwerking met waslaag</t>
  </si>
  <si>
    <t>Harde vloerafwerking zonder waslaag</t>
  </si>
  <si>
    <t>1.02</t>
  </si>
  <si>
    <t>1.03</t>
  </si>
  <si>
    <t>1.04</t>
  </si>
  <si>
    <t>1.05</t>
  </si>
  <si>
    <t>1.06</t>
  </si>
  <si>
    <t>1.07</t>
  </si>
  <si>
    <t>1.08</t>
  </si>
  <si>
    <t>1.09</t>
  </si>
  <si>
    <t>1.10</t>
  </si>
  <si>
    <t>1.11</t>
  </si>
  <si>
    <t>1.12</t>
  </si>
  <si>
    <t>1.13</t>
  </si>
  <si>
    <t>1.14</t>
  </si>
  <si>
    <t>1.15</t>
  </si>
  <si>
    <t>1.16</t>
  </si>
  <si>
    <t>1.17</t>
  </si>
  <si>
    <t>1.18</t>
  </si>
  <si>
    <t>CV-ruimte</t>
  </si>
  <si>
    <t>0.11a</t>
  </si>
  <si>
    <t>0.11b</t>
  </si>
  <si>
    <t>0.03b</t>
  </si>
  <si>
    <t>0.03c</t>
  </si>
  <si>
    <t>0.03e</t>
  </si>
  <si>
    <t>0.03d</t>
  </si>
  <si>
    <t>Gebouw</t>
  </si>
  <si>
    <t>ID</t>
  </si>
  <si>
    <t>IKZ Palet Cetrum</t>
  </si>
  <si>
    <t xml:space="preserve">Gedemte Biersloot 3d Vlaardingen </t>
  </si>
  <si>
    <t>BG</t>
  </si>
  <si>
    <t>A.0.1</t>
  </si>
  <si>
    <t>A.0.2a</t>
  </si>
  <si>
    <t>A.0.2b</t>
  </si>
  <si>
    <t>A.0.2c</t>
  </si>
  <si>
    <t>A.0.3</t>
  </si>
  <si>
    <t>A.0.4</t>
  </si>
  <si>
    <t>Schoonloper</t>
  </si>
  <si>
    <t>A.0.5</t>
  </si>
  <si>
    <t>A.0.6</t>
  </si>
  <si>
    <t>Sportvloer</t>
  </si>
  <si>
    <t>A.0.7</t>
  </si>
  <si>
    <t>A.0.8</t>
  </si>
  <si>
    <t>A.0.9</t>
  </si>
  <si>
    <t>A.0.10</t>
  </si>
  <si>
    <t>A.0.11</t>
  </si>
  <si>
    <t>A.0.12</t>
  </si>
  <si>
    <t>A.0.13</t>
  </si>
  <si>
    <t>A.0.14</t>
  </si>
  <si>
    <t>A.0.15</t>
  </si>
  <si>
    <t>A.0.16</t>
  </si>
  <si>
    <t>A.0.17</t>
  </si>
  <si>
    <t>A.0.18</t>
  </si>
  <si>
    <t>A.0.19</t>
  </si>
  <si>
    <t>A.0.20</t>
  </si>
  <si>
    <t>A.0.21</t>
  </si>
  <si>
    <t>A.0.22</t>
  </si>
  <si>
    <t>1e</t>
  </si>
  <si>
    <t>A.1.1a</t>
  </si>
  <si>
    <t>A.1.2</t>
  </si>
  <si>
    <t>A.1.3</t>
  </si>
  <si>
    <t>A.1.4</t>
  </si>
  <si>
    <t>A.1.5</t>
  </si>
  <si>
    <t>A.1.6</t>
  </si>
  <si>
    <t>A.1.7</t>
  </si>
  <si>
    <t>A.1.8</t>
  </si>
  <si>
    <t>A.1.9</t>
  </si>
  <si>
    <t>A.1.10</t>
  </si>
  <si>
    <t>A.1.11</t>
  </si>
  <si>
    <t>A.1.12</t>
  </si>
  <si>
    <t>A.1.13</t>
  </si>
  <si>
    <t>A.1.14</t>
  </si>
  <si>
    <t>A.1.15</t>
  </si>
  <si>
    <t>A.1.16</t>
  </si>
  <si>
    <t>A.1.17</t>
  </si>
  <si>
    <t>A.1.18</t>
  </si>
  <si>
    <t>A.1.19</t>
  </si>
  <si>
    <t>A.1.20</t>
  </si>
  <si>
    <t>A.1.21</t>
  </si>
  <si>
    <t>A.1.22</t>
  </si>
  <si>
    <t>A.1.23</t>
  </si>
  <si>
    <t>A.1.24</t>
  </si>
  <si>
    <t>A.1.25</t>
  </si>
  <si>
    <t>Maatschappelijk Centrum</t>
  </si>
  <si>
    <t>Stockholm 8, Schiedam</t>
  </si>
  <si>
    <t>A.0.1a</t>
  </si>
  <si>
    <t>A.0.1b</t>
  </si>
  <si>
    <t>A.0.2</t>
  </si>
  <si>
    <t>A.0.10a</t>
  </si>
  <si>
    <t>A.0.10b</t>
  </si>
  <si>
    <t>A.0.23</t>
  </si>
  <si>
    <t>A.0.24</t>
  </si>
  <si>
    <t>A.0.25</t>
  </si>
  <si>
    <t>A.0.26</t>
  </si>
  <si>
    <t>A.0.28</t>
  </si>
  <si>
    <t>A.0.29</t>
  </si>
  <si>
    <t>A.0.30</t>
  </si>
  <si>
    <t>A.0.31</t>
  </si>
  <si>
    <t>A.0.32</t>
  </si>
  <si>
    <t>A.0.33</t>
  </si>
  <si>
    <t>A.1.1</t>
  </si>
  <si>
    <t>A.1.26</t>
  </si>
  <si>
    <t>A.1.27</t>
  </si>
  <si>
    <t>3116JB0005</t>
  </si>
  <si>
    <t>Sint Bernardus</t>
  </si>
  <si>
    <t>Bosboomlaan 5, Schiedam</t>
  </si>
  <si>
    <t>A.0.1b / d</t>
  </si>
  <si>
    <t>Tegel</t>
  </si>
  <si>
    <t>A.0.22a</t>
  </si>
  <si>
    <t>A.0.22b / d</t>
  </si>
  <si>
    <t>Kantoor  / repro</t>
  </si>
  <si>
    <t>A.0.27</t>
  </si>
  <si>
    <t xml:space="preserve">Kantoor </t>
  </si>
  <si>
    <t>A.0.29 /30</t>
  </si>
  <si>
    <t>A.0.34</t>
  </si>
  <si>
    <t>A.0.35</t>
  </si>
  <si>
    <t>A.0.36 / 37</t>
  </si>
  <si>
    <t>Kantoor / leerlarenkamer</t>
  </si>
  <si>
    <t>A.1.1b</t>
  </si>
  <si>
    <t>A.1.8a</t>
  </si>
  <si>
    <t>A.1.8b</t>
  </si>
  <si>
    <t>A.1.17/18b</t>
  </si>
  <si>
    <t xml:space="preserve">Hout </t>
  </si>
  <si>
    <t>3117AZ0152</t>
  </si>
  <si>
    <t>de Wieken</t>
  </si>
  <si>
    <t xml:space="preserve">Westfrankelandsestraat 152, Schiedam </t>
  </si>
  <si>
    <t>A.0.3a</t>
  </si>
  <si>
    <t>A.0.3b</t>
  </si>
  <si>
    <t>A.0.19 / 20</t>
  </si>
  <si>
    <t>3123EN0036</t>
  </si>
  <si>
    <t>de Regenboog</t>
  </si>
  <si>
    <t>Warmoezenierstraat 36, Schiedam</t>
  </si>
  <si>
    <t>A.0.4a</t>
  </si>
  <si>
    <t>A.0.4b</t>
  </si>
  <si>
    <t>A.0.4c</t>
  </si>
  <si>
    <t>Speellokaal</t>
  </si>
  <si>
    <t>A.0.4d</t>
  </si>
  <si>
    <t>A.0.4e</t>
  </si>
  <si>
    <t>A.0.5a</t>
  </si>
  <si>
    <t>A.0.5b</t>
  </si>
  <si>
    <t>Beton</t>
  </si>
  <si>
    <t>Leslokaal 7</t>
  </si>
  <si>
    <t>Leslokaal 6</t>
  </si>
  <si>
    <t>Leslokaal 5</t>
  </si>
  <si>
    <t>A.0.16a</t>
  </si>
  <si>
    <t>A.0.16b</t>
  </si>
  <si>
    <t>A.0.19a</t>
  </si>
  <si>
    <t>A.0.19b</t>
  </si>
  <si>
    <t>Leslokaal 4</t>
  </si>
  <si>
    <t>Leslokaal 3</t>
  </si>
  <si>
    <t>Leslokaal 2</t>
  </si>
  <si>
    <t>Leslokaal 1</t>
  </si>
  <si>
    <t>A.0.28a</t>
  </si>
  <si>
    <t>A.0.28b</t>
  </si>
  <si>
    <t>A1.1</t>
  </si>
  <si>
    <t>A1.2</t>
  </si>
  <si>
    <t>A1.3</t>
  </si>
  <si>
    <t>A1.4</t>
  </si>
  <si>
    <t>A1.5</t>
  </si>
  <si>
    <t>A1.6</t>
  </si>
  <si>
    <t>A1.7</t>
  </si>
  <si>
    <t>A1.8</t>
  </si>
  <si>
    <t>A1.9</t>
  </si>
  <si>
    <t>A1.10</t>
  </si>
  <si>
    <t>A1.11</t>
  </si>
  <si>
    <t>A1.12</t>
  </si>
  <si>
    <t>Rubber</t>
  </si>
  <si>
    <t>A1.13</t>
  </si>
  <si>
    <t>A1.14</t>
  </si>
  <si>
    <t>A1.15</t>
  </si>
  <si>
    <t>A1.16/17/18</t>
  </si>
  <si>
    <t>A1.19</t>
  </si>
  <si>
    <t>A1.20</t>
  </si>
  <si>
    <t>A1.21</t>
  </si>
  <si>
    <t>A1.22</t>
  </si>
  <si>
    <t>Leslokaal  11</t>
  </si>
  <si>
    <t>A1.23</t>
  </si>
  <si>
    <t>A1.24</t>
  </si>
  <si>
    <t>Leslokaal  10</t>
  </si>
  <si>
    <t>A1.25</t>
  </si>
  <si>
    <t>A1.26</t>
  </si>
  <si>
    <t>Leslokaal  9</t>
  </si>
  <si>
    <t>A1.27</t>
  </si>
  <si>
    <t>A1.28</t>
  </si>
  <si>
    <t>Leslokaal  8</t>
  </si>
  <si>
    <t>A1.29</t>
  </si>
  <si>
    <t>3123EW0002</t>
  </si>
  <si>
    <t>Warmoezenierstraat 8, Schiedam</t>
  </si>
  <si>
    <t>A0.1d</t>
  </si>
  <si>
    <t>beton / Tegel</t>
  </si>
  <si>
    <t>Leslokaal 15</t>
  </si>
  <si>
    <t>Leslokaal 16</t>
  </si>
  <si>
    <t>Leslokaal 17</t>
  </si>
  <si>
    <t>Leslokaal 18</t>
  </si>
  <si>
    <t>de Vlinder</t>
  </si>
  <si>
    <t>Stockholm 3, Schiedam</t>
  </si>
  <si>
    <t>Staal</t>
  </si>
  <si>
    <t>A.0.24a</t>
  </si>
  <si>
    <t>A.0.24b</t>
  </si>
  <si>
    <t>3114LC0002</t>
  </si>
  <si>
    <t>Sint Willibrordus</t>
  </si>
  <si>
    <t>Dwarsstraat 2, Schiedam</t>
  </si>
  <si>
    <t>B.01a1</t>
  </si>
  <si>
    <t>B.01a2</t>
  </si>
  <si>
    <t>B.01b</t>
  </si>
  <si>
    <t>B.02</t>
  </si>
  <si>
    <t>A.0.3c</t>
  </si>
  <si>
    <t>B.0.7</t>
  </si>
  <si>
    <t>B.0.8</t>
  </si>
  <si>
    <t>B.0.9</t>
  </si>
  <si>
    <t>B.0.5b</t>
  </si>
  <si>
    <t xml:space="preserve">B.0.10 </t>
  </si>
  <si>
    <t>B.0.12</t>
  </si>
  <si>
    <t>A.013a</t>
  </si>
  <si>
    <t>A.0.13b</t>
  </si>
  <si>
    <t>A.0.13c</t>
  </si>
  <si>
    <t>A.0.15a / b</t>
  </si>
  <si>
    <t>Pantry</t>
  </si>
  <si>
    <t xml:space="preserve">A.0.18 </t>
  </si>
  <si>
    <t>B.0.19</t>
  </si>
  <si>
    <t>B.0.13d</t>
  </si>
  <si>
    <t>B.0.24c/d</t>
  </si>
  <si>
    <t>A.0.22b/c///d</t>
  </si>
  <si>
    <t xml:space="preserve">A.0.28 </t>
  </si>
  <si>
    <t>B.1.1b</t>
  </si>
  <si>
    <t>B.1.4</t>
  </si>
  <si>
    <t>B.1.6</t>
  </si>
  <si>
    <t>B.1.7</t>
  </si>
  <si>
    <t>B.1.11</t>
  </si>
  <si>
    <t>kantoor</t>
  </si>
  <si>
    <t>B.1.27</t>
  </si>
  <si>
    <t>3112RK0066</t>
  </si>
  <si>
    <t>Kaleidoscoop</t>
  </si>
  <si>
    <t>van Swindensingel 66, Schiedam</t>
  </si>
  <si>
    <t>A.0.1c</t>
  </si>
  <si>
    <t>A.0.1d</t>
  </si>
  <si>
    <t>A.0.1e</t>
  </si>
  <si>
    <t>A.0.1f</t>
  </si>
  <si>
    <t>A.0.1g</t>
  </si>
  <si>
    <t>leslokaal</t>
  </si>
  <si>
    <t>A.0.13a</t>
  </si>
  <si>
    <t>A.0.14a</t>
  </si>
  <si>
    <t>A.0.14b</t>
  </si>
  <si>
    <t>hout</t>
  </si>
  <si>
    <t>A.0.16c</t>
  </si>
  <si>
    <t>A.1.11a</t>
  </si>
  <si>
    <t>A.1.11b</t>
  </si>
  <si>
    <t>Aula / Pantry</t>
  </si>
  <si>
    <t>A.1.11c</t>
  </si>
  <si>
    <t>A.1.13a</t>
  </si>
  <si>
    <t>A.1.13b</t>
  </si>
  <si>
    <t>A.1.13c</t>
  </si>
  <si>
    <t>A.2.1a</t>
  </si>
  <si>
    <t>A.2.1b</t>
  </si>
  <si>
    <t>A.2.1c</t>
  </si>
  <si>
    <t>A.2.1d</t>
  </si>
  <si>
    <t>A.2.2</t>
  </si>
  <si>
    <t>A.2.3</t>
  </si>
  <si>
    <t>A.2.4</t>
  </si>
  <si>
    <t>A.2.5</t>
  </si>
  <si>
    <t>A.2.6</t>
  </si>
  <si>
    <t>A.2.7</t>
  </si>
  <si>
    <t>A.2.8</t>
  </si>
  <si>
    <t>A.2.9</t>
  </si>
  <si>
    <t>A.2.10</t>
  </si>
  <si>
    <t>A.2.11</t>
  </si>
  <si>
    <t>A.2.12</t>
  </si>
  <si>
    <t>A.2.13</t>
  </si>
  <si>
    <t>A.2.14</t>
  </si>
  <si>
    <t>A.2.15</t>
  </si>
  <si>
    <t>A.2.16</t>
  </si>
  <si>
    <t>A.2.17</t>
  </si>
  <si>
    <t>3116EX0042</t>
  </si>
  <si>
    <t>Nassaulaan 2,Schiedam</t>
  </si>
  <si>
    <t>Granito</t>
  </si>
  <si>
    <t>Kantoor / studieruimte</t>
  </si>
  <si>
    <t>A.0.21a</t>
  </si>
  <si>
    <t>A.0.21b</t>
  </si>
  <si>
    <t>A.0.28/29/30</t>
  </si>
  <si>
    <t>A.1.1c/d</t>
  </si>
  <si>
    <t>A.1.6a</t>
  </si>
  <si>
    <t>A.1.6b</t>
  </si>
  <si>
    <t>A.1.9a/b</t>
  </si>
  <si>
    <t>A.1.11a/b</t>
  </si>
  <si>
    <t>A.1.16a</t>
  </si>
  <si>
    <t>A.1.16b</t>
  </si>
  <si>
    <t>A.1.22a</t>
  </si>
  <si>
    <t>A.1.22b</t>
  </si>
  <si>
    <t>A.2.1</t>
  </si>
  <si>
    <t>A.2.2a</t>
  </si>
  <si>
    <t>A.2.2b</t>
  </si>
  <si>
    <t>A.2.2c</t>
  </si>
  <si>
    <t>A.2.6a</t>
  </si>
  <si>
    <t>Toneelzaal</t>
  </si>
  <si>
    <t>A.2.6b</t>
  </si>
  <si>
    <t>3116CE0113</t>
  </si>
  <si>
    <t>Sint Jozef (Dependance)</t>
  </si>
  <si>
    <t xml:space="preserve">Warande 113, Schiedam </t>
  </si>
  <si>
    <t>A.0.1a/b</t>
  </si>
  <si>
    <t>A.0.11a</t>
  </si>
  <si>
    <t>A.0.11b</t>
  </si>
  <si>
    <t>A.0.12a/b</t>
  </si>
  <si>
    <t>A.0.12c</t>
  </si>
  <si>
    <t>Speelzaal I</t>
  </si>
  <si>
    <t>A.0.12d</t>
  </si>
  <si>
    <t>A.0.12e</t>
  </si>
  <si>
    <t>A.0.12f</t>
  </si>
  <si>
    <t>Speelzaal II</t>
  </si>
  <si>
    <t>A.0.12g</t>
  </si>
  <si>
    <t>A.0.12h</t>
  </si>
  <si>
    <t>A.0.12i/j</t>
  </si>
  <si>
    <t>Lerarenkamer</t>
  </si>
  <si>
    <t>les200l</t>
  </si>
  <si>
    <t>les200t</t>
  </si>
  <si>
    <t>Gietvloer</t>
  </si>
  <si>
    <t>ent200t</t>
  </si>
  <si>
    <t>gan200l</t>
  </si>
  <si>
    <t>san200s</t>
  </si>
  <si>
    <t>tra200s</t>
  </si>
  <si>
    <t>keu200s</t>
  </si>
  <si>
    <t>peu200l</t>
  </si>
  <si>
    <t>sla200l</t>
  </si>
  <si>
    <t>keu200l</t>
  </si>
  <si>
    <t>bib200l</t>
  </si>
  <si>
    <t>bib200t</t>
  </si>
  <si>
    <t>kof200l</t>
  </si>
  <si>
    <t>aul200l</t>
  </si>
  <si>
    <t>kof200s</t>
  </si>
  <si>
    <t>gan200t</t>
  </si>
  <si>
    <t>Eindtotaal</t>
  </si>
  <si>
    <t>Type glas</t>
  </si>
  <si>
    <t>Aanvullende omschrijving</t>
  </si>
  <si>
    <t>Loop</t>
  </si>
  <si>
    <t>BG / 1e</t>
  </si>
  <si>
    <t>glas in lood, voorzien van bescherming</t>
  </si>
  <si>
    <t>Glas in lood, voorzien van bescherming</t>
  </si>
  <si>
    <t xml:space="preserve">Loop </t>
  </si>
  <si>
    <t>BG / 1e /2e</t>
  </si>
  <si>
    <t>BG/1e</t>
  </si>
  <si>
    <t>Separatieglas dubbelzijdig</t>
  </si>
  <si>
    <t>Loop en wassteel</t>
  </si>
  <si>
    <t>Loop en wassteel, klein gedeelte via dak</t>
  </si>
  <si>
    <t>Loop  en wassteel</t>
  </si>
  <si>
    <t>Wassteel</t>
  </si>
  <si>
    <t>3119PM0038-40</t>
  </si>
  <si>
    <t>Tweede verdieping</t>
  </si>
  <si>
    <t>Sint Josef (Hoofdgebouw)</t>
  </si>
  <si>
    <t>spo200s</t>
  </si>
  <si>
    <t>spo200l</t>
  </si>
  <si>
    <t>Gang</t>
  </si>
  <si>
    <t>tra200l</t>
  </si>
  <si>
    <t>gang</t>
  </si>
  <si>
    <t>trap</t>
  </si>
  <si>
    <t>Hal / trap</t>
  </si>
  <si>
    <t>Speel / hal</t>
  </si>
  <si>
    <t xml:space="preserve">Hal </t>
  </si>
  <si>
    <t>gan200s</t>
  </si>
  <si>
    <t>tra200t</t>
  </si>
  <si>
    <t>tra200h</t>
  </si>
  <si>
    <t>leslokaal BSO</t>
  </si>
  <si>
    <t/>
  </si>
  <si>
    <t>kan120l</t>
  </si>
  <si>
    <t>kan120t</t>
  </si>
  <si>
    <t>kan120s</t>
  </si>
  <si>
    <t>Sint Josef  (hoofgebouw)</t>
  </si>
  <si>
    <t>(Alle)</t>
  </si>
  <si>
    <t>Totaal Bosboomlaan 5, Schiedam</t>
  </si>
  <si>
    <t>Totaal De Wildestraat 38-40</t>
  </si>
  <si>
    <t>Totaal Dwarsstraat 2, Schiedam</t>
  </si>
  <si>
    <t xml:space="preserve">Totaal Gedemte Biersloot 3d Vlaardingen </t>
  </si>
  <si>
    <t>Totaal Nassaulaan 2,Schiedam</t>
  </si>
  <si>
    <t>Totaal Stockholm 3, Schiedam</t>
  </si>
  <si>
    <t>Totaal Stockholm 8, Schiedam</t>
  </si>
  <si>
    <t>Totaal van Swindensingel 66, Schiedam</t>
  </si>
  <si>
    <t xml:space="preserve">Totaal Warande 113, Schiedam </t>
  </si>
  <si>
    <t>Totaal Warmoezenierstraat 36, Schiedam</t>
  </si>
  <si>
    <t>Totaal Warmoezenierstraat 8, Schiedam</t>
  </si>
  <si>
    <t xml:space="preserve">Totaal Westfrankelandsestraat 152, Schiedam </t>
  </si>
  <si>
    <t>NAAM INSCHRIJVER</t>
  </si>
  <si>
    <t>In te vullen door Inschrijver (alleen op 1e tabblad)</t>
  </si>
  <si>
    <t>Opdrachtgever</t>
  </si>
  <si>
    <t>Projectnummer</t>
  </si>
  <si>
    <t>INSCHRIJFBLAD - INSCHRIJVINGSSOM</t>
  </si>
  <si>
    <t>Opdrachtnemer dient de werkzaamheden uit te voeren tegen de prijzen waarvoor is ingeschreven; prijzen kunnen dus niet worden gecorrigeerd, bij afwijkingen van geschatte aantallen/(reken)eenheden. Alle in te vullen prijzen zijn exclusief btw. Aan al de opgenomen geschatte getallen/(reken)eenheden kunnen Inschrijvers geen rechten ontlenen. De af te sluiten overeenkomst biedt geen garantie op de omzet voor de leverancier(s). 
Let op! KNOCK-OUT criteria: Voor de Inschrijvers gelden de in de Uitnodiging tot Inschrijving opgenomen Knock-out Criteria.</t>
  </si>
  <si>
    <t>Onderdeel</t>
  </si>
  <si>
    <t>Aanneemsom per jaar (exclusief btw)</t>
  </si>
  <si>
    <t>Totale aanneemsom schoonmaakonderhoud, inclusief overnamekosten personeel i.v.m. contractwisseling, exclusief BTW</t>
  </si>
  <si>
    <t>Schoonmaakonderhoud</t>
  </si>
  <si>
    <t>Glasbewassing</t>
  </si>
  <si>
    <t>TOTAAL</t>
  </si>
  <si>
    <t>INSCHRIJVINGSSOM</t>
  </si>
  <si>
    <t>Naam ondergetekende:</t>
  </si>
  <si>
    <t>Bedrijf:</t>
  </si>
  <si>
    <t>Functie:</t>
  </si>
  <si>
    <t>Datum:</t>
  </si>
  <si>
    <t>Handtekening:</t>
  </si>
  <si>
    <t>Invoer</t>
  </si>
  <si>
    <t>Kengetal</t>
  </si>
  <si>
    <t>Wij verzoeken u van de navolgende medewerkers-categorieën de tariefopbouw inzichtelijk aan te leveren:</t>
  </si>
  <si>
    <t>(Het voorbeeld tariefopbouw model is op onderdelen naar eigen inzicht aan te passen)</t>
  </si>
  <si>
    <t>Periode</t>
  </si>
  <si>
    <t>Calculatie uurtarief</t>
  </si>
  <si>
    <t>algemeen schoonmaakonderhoud</t>
  </si>
  <si>
    <t>maandag tot en met vrijdag</t>
  </si>
  <si>
    <t>leiding</t>
  </si>
  <si>
    <t>calculatie uurtarief uitvoering</t>
  </si>
  <si>
    <t xml:space="preserve"> calculatie uurtarief leiding</t>
  </si>
  <si>
    <t>Percentage</t>
  </si>
  <si>
    <t>loongroep</t>
  </si>
  <si>
    <t>€</t>
  </si>
  <si>
    <t>Gemiddeld Basis-uurloon gebruikt voor calculatie (100%)</t>
  </si>
  <si>
    <t>dagen</t>
  </si>
  <si>
    <t xml:space="preserve">Subtotaal </t>
  </si>
  <si>
    <t>percentage</t>
  </si>
  <si>
    <t>Vakantiedagen</t>
  </si>
  <si>
    <t>Wettig verzuim</t>
  </si>
  <si>
    <t>Ziektedagen</t>
  </si>
  <si>
    <t>Subtotaal</t>
  </si>
  <si>
    <t>Einde jaarsuitkering</t>
  </si>
  <si>
    <t>Vakantietoeslag</t>
  </si>
  <si>
    <t>WIA basispremie</t>
  </si>
  <si>
    <t>WGA sectorpremie</t>
  </si>
  <si>
    <t>ZW-flex</t>
  </si>
  <si>
    <t>Werklooshuiswet (W.W.)</t>
  </si>
  <si>
    <t>Zorgverzekeringswet</t>
  </si>
  <si>
    <t>OP/NP pensioen</t>
  </si>
  <si>
    <t>RAS-heffing</t>
  </si>
  <si>
    <t>Transitievergoeding (Wet werk en zekerheid)</t>
  </si>
  <si>
    <t>Directe kosten</t>
  </si>
  <si>
    <t>Kleding</t>
  </si>
  <si>
    <t>Machinekosten</t>
  </si>
  <si>
    <t>Materialen en middelen</t>
  </si>
  <si>
    <t>Reiskosten CAO</t>
  </si>
  <si>
    <t>Vervoerskosten</t>
  </si>
  <si>
    <t>Indirecte kosten</t>
  </si>
  <si>
    <t>Kosten van indirecte leiding</t>
  </si>
  <si>
    <t>PZ kosten incl. opleidingen</t>
  </si>
  <si>
    <t xml:space="preserve">Administratiekosten </t>
  </si>
  <si>
    <t xml:space="preserve">Huisvestingskosten </t>
  </si>
  <si>
    <t xml:space="preserve">Management kosten </t>
  </si>
  <si>
    <t>Kosten verzuimbeheer</t>
  </si>
  <si>
    <t>Kosten kwaliteitszorg</t>
  </si>
  <si>
    <t>Winst/ rente/  risico</t>
  </si>
  <si>
    <t>Ma-vrij</t>
  </si>
  <si>
    <t xml:space="preserve">Eind totaal </t>
  </si>
  <si>
    <t>Avond (+30%)</t>
  </si>
  <si>
    <t>Weekend (+50%)</t>
  </si>
  <si>
    <t>Feestdag (+150%)</t>
  </si>
  <si>
    <t>NB:</t>
  </si>
  <si>
    <t xml:space="preserve">Het is toegestaan het aantal regels voor de in te zetten loongroepen uit te breiden, zodat de tariefsopbouw aantoonbaar gebaseerd is op </t>
  </si>
  <si>
    <t xml:space="preserve">de basis uurlonen conform de cao voor het schoonmaak- en glazenwassersbedrijf. </t>
  </si>
  <si>
    <t xml:space="preserve">Afroep-, uurtarieven en opslagen in geval van afroepwerkzaamheden gebaseerd op uurlonen 'Collectieve Arbeidsovereenkomst in het Schoonmaak- en Glazenwassersbedrijf'. </t>
  </si>
  <si>
    <t>Uitvoering: maandag t/m vrijdag (06:00 en 21:30 uur)</t>
  </si>
  <si>
    <t>Ma-vr  06:00-21:30</t>
  </si>
  <si>
    <t xml:space="preserve">Regiewerkzaamheden </t>
  </si>
  <si>
    <t>Prijs per uur</t>
  </si>
  <si>
    <t>Werknemer algemeen schoonmaakonderhoud (loongroep 1)</t>
  </si>
  <si>
    <t>All round werknemer algemeen schoonmaakonderhoud (loongroep 2)</t>
  </si>
  <si>
    <t>(Ambulant) Objectleider algemeen schoonmaakonderhoud (loongroep 5)</t>
  </si>
  <si>
    <t>Medewerker servicewerkzaamheden</t>
  </si>
  <si>
    <t>Werknemer glazenwasser I (loongroep 2)</t>
  </si>
  <si>
    <t>Medewerker specialistische reiniging</t>
  </si>
  <si>
    <t xml:space="preserve">Harde vloeren behandelen (incl. materialen en middelen, in- en uitruimen)   </t>
  </si>
  <si>
    <t>Tot 100 m2</t>
  </si>
  <si>
    <t>101 - 500 m2</t>
  </si>
  <si>
    <t>501 - 1000 m2</t>
  </si>
  <si>
    <t>1001 m2 en meer</t>
  </si>
  <si>
    <t>Prijs per m2 strippen en conserveren (2 laags)</t>
  </si>
  <si>
    <t>Prijs per m2 geheel sprayen</t>
  </si>
  <si>
    <t>Prijs per m2 topstrippen</t>
  </si>
  <si>
    <t xml:space="preserve">Tapijt reinigen (incl. materialen en middelen, in- en uitruimen)   </t>
  </si>
  <si>
    <t>Prijs per m2 shamponeren</t>
  </si>
  <si>
    <t>Prijs per m2 poederreiniging</t>
  </si>
  <si>
    <t>Prijs per m2 koolzuurreiniging</t>
  </si>
  <si>
    <t xml:space="preserve">Schrobben vloeren (incl. materialen en middelen, in- en uitruimen)   </t>
  </si>
  <si>
    <t>Prijs per m2 schrob/zuigmachine</t>
  </si>
  <si>
    <t>Prijs per m2 eenschijfsmachine en waterzuiger</t>
  </si>
  <si>
    <t>Prijs per m2 handmatig schrobben</t>
  </si>
  <si>
    <t xml:space="preserve">Moppen vloeren (incl. materialen en middelen, in- en uitruimen)   </t>
  </si>
  <si>
    <t>Prijs per m2 moppen steen</t>
  </si>
  <si>
    <t>Prijs per m2 moppen linoleum</t>
  </si>
  <si>
    <t>Prijs per m2 moppen hout/parket</t>
  </si>
  <si>
    <t>Reinigen van raambekleding</t>
  </si>
  <si>
    <t>Prijs per m2 verticale lamellen (pvc, alumininium)</t>
  </si>
  <si>
    <t>Prijs per m2 horizontale lamellen (pvc, alumininium)</t>
  </si>
  <si>
    <t>Prijs per m2 vitrage obv m2 raamoppervlak</t>
  </si>
  <si>
    <t>Het uit- en inruimen van ruimten</t>
  </si>
  <si>
    <t>Prijs per m2 bureaukamers</t>
  </si>
  <si>
    <t>Prijs per m2 verkeersruimten</t>
  </si>
  <si>
    <t>Grondige reiniging sanitair*</t>
  </si>
  <si>
    <t>501 m2 en meer</t>
  </si>
  <si>
    <t>Prijs per m2 stoomreiniging</t>
  </si>
  <si>
    <t>Prijs per m2 schuimreiniging</t>
  </si>
  <si>
    <t>Het reinigen van afneembare wanden</t>
  </si>
  <si>
    <t>101-500 m2</t>
  </si>
  <si>
    <t>Prijs per m2</t>
  </si>
  <si>
    <t>Het reinigen van het plafond</t>
  </si>
  <si>
    <t>Prijs per m2 metaal geperforeerd</t>
  </si>
  <si>
    <t>Prijs per m2 metaal dicht</t>
  </si>
  <si>
    <t>Kauwgom verwijderen van vloeren</t>
  </si>
  <si>
    <t>Prijs per m2 steen buiten</t>
  </si>
  <si>
    <t>Prijs per m2 steen binnen</t>
  </si>
  <si>
    <t>Prijs per m2 tapijt</t>
  </si>
  <si>
    <t>Uitwendig reinigen bureau-electronica (uitvoering tenminste 1x per jaar)</t>
  </si>
  <si>
    <t>Tot 25 stuks</t>
  </si>
  <si>
    <t>26-150 stuks</t>
  </si>
  <si>
    <t>151-350 stuks</t>
  </si>
  <si>
    <t>351 stuks en meer</t>
  </si>
  <si>
    <t>Prijs per uur (toetsenbord incl. muis, monitor en computerbehuizing)</t>
  </si>
  <si>
    <t>Het reinigen van beklede stoelen (koolzuurreiniging)</t>
  </si>
  <si>
    <t>Tot 10</t>
  </si>
  <si>
    <t>11-50</t>
  </si>
  <si>
    <t>51-100</t>
  </si>
  <si>
    <t>100 stuks en meer</t>
  </si>
  <si>
    <t>Prijs per stuk</t>
  </si>
  <si>
    <t>Het uitwendig reinigen van luchtroosters (raam/plafond/wand)</t>
  </si>
  <si>
    <t>11 en meer</t>
  </si>
  <si>
    <t>Prijs per m1</t>
  </si>
  <si>
    <t>* Zie tabblad "Grondige reiniging sanitair" voor werkzaamheden</t>
  </si>
  <si>
    <t>Uitvoering: maandag t/m donderdag (21:30 - 06:00 uur)</t>
  </si>
  <si>
    <t>Ma-do  21:30-06:00</t>
  </si>
  <si>
    <t>Grondige reiniging sanitair *</t>
  </si>
  <si>
    <t>** Alleen van toepassing indien ingevuld. Aan de opgenomen indicatieve aantallen/m2 kunnen geen rechten worden ontleend</t>
  </si>
  <si>
    <t>Uitvoering: vrijdag (21:30) - maandag (06:00)</t>
  </si>
  <si>
    <t>Weekend</t>
  </si>
  <si>
    <t>Uitvoering: feestdagen</t>
  </si>
  <si>
    <t>Feestdagen</t>
  </si>
  <si>
    <t>Toelichting werkprogramma's</t>
  </si>
  <si>
    <t xml:space="preserve">De opdrachtnemer moet telkens de meest doelmatige methode van reiniging hanteren; </t>
  </si>
  <si>
    <t>Brandmelders mogen niet schoongemaakt worden;</t>
  </si>
  <si>
    <t>Onder deur en deurpost wordt tevens verstaan deurstoppers en –drangers, alsmede de stroken glas die zich in en/of direct naast en boven de deuren bevinden;</t>
  </si>
  <si>
    <t>De stroken glas die zich direct naast de deuren bevinden, behoren tot de deur en vallen daardoor onder de werkingssfeer van de programmacodes van de betreffende ruimte;</t>
  </si>
  <si>
    <t>De roosters in de deuren behoren tot de deur en vallen daardoor onder de werkingssfeer van de programmacodes van de betreffende ruimte;</t>
  </si>
  <si>
    <t>De glazen deuren dienen dagelijks vingertastvrij gemaakt te worden;</t>
  </si>
  <si>
    <t>Onder sanitair wanden worden tegelwanden verstaan;</t>
  </si>
  <si>
    <t>In alle door de opdrachtnemer schoon te maken ruimten moeten op basis van de hoofd-frequentie van het bijbehorende indicatieve schoonmaakprogramma spinrag en schopstrepen op vloeren worden verwijderd;</t>
  </si>
  <si>
    <t>Alle niet genoemde elementen in de indicatieve werkprogramma’s dienen volgens de frequentie en werkomschrijving van het betreffende indicatieve werkprogramma tevens uitgevoerd te worden;</t>
  </si>
  <si>
    <t>In ruimten waar een balie aanwezig is die niet in het indicatieve schoonmaakprogramma voor die ruimte staat beschreven, moet de balie als bureau worden behandeld;</t>
  </si>
  <si>
    <t>Kluisjes/Lockers moeten op juiste wijze behandeld worden als lage kasten (&lt;200 centimeter);</t>
  </si>
  <si>
    <t>In ruimten waar naast de in de programmacode aangegeven vloerafwerking sprake is van een andere vloerafwerking, moet deze afwijkende vloer behandeld worden overeenkomstig de handelingen in het werkprogramma van een dergelijke vloer. Bijvoorbeeld een loper op een natuurstenen trap met programma tra200s hoeft niet geschrobd te worden, maar wel gestofzuigd (zoals tapijt);</t>
  </si>
  <si>
    <t>Daar waar staat reikhoogte moet 200 centimeter worden gelezen;</t>
  </si>
  <si>
    <t>Onder vlekken verwijderen van tapijt wordt verstaan het met behulp van een neutrale reiniger nat verwijderen van gehecht vuil op een klein opper­vlak. Grotere vlekken of vervuiling die zich met deze methode niet laten verwijderen (bijvoorbeeld ingedroogde koffie- en theevlekken) moeten worden gerapporteerd aan de voor het schoonmaakonderhoud verantwoordelijke functionaris van de opdrachtgever;</t>
  </si>
  <si>
    <t>Het dagelijks verwijderen van kauwgomresten van vloeren – inclusief tapijt - door middel van bevriezing, worden geacht deel uit te maken van het schoonmaakprogramma van de vloeren en dienen derhalve in de calculatie en prijsaanbieding te zijn opgenomen;</t>
  </si>
  <si>
    <t>Onder het geheel nat reinigen van bureaus/tafels bij onderwijs- en werkgroep ruimten wordt tevens het verwijderen van kauwgom verstaan;</t>
  </si>
  <si>
    <t>Ook het dagelijks verwijderen van storende kauwgomresten op aanwezige inventaris en bouwdelen worden geacht deel uit te maken van betreffende schoonmaakprogramma’s en dienen derhalve in de calculatie en prijsaanbieding te zijn opgenomen;</t>
  </si>
  <si>
    <t>Vervuiling door kauwgom die zich met deze methode niet laat verwijderen noteren in het logboek;</t>
  </si>
  <si>
    <t>Onder randen en richels wordt verstaan: digitale schoolborden, schrijfborden, whiteboards, prikborden, krijtrichels, bovenzijde EHBO-koffers, leidingen, buizen en overige uitsteeksels waar zich vuil op kan verzamelen;</t>
  </si>
  <si>
    <t>Indien zich in een ruimte een convectorput bevindt, dan moet deze met dezelfde frequentie als het periodiek reinigen van de radiator uitgezogen worden;</t>
  </si>
  <si>
    <t>Indien zich borstelhouders met toiletborstels in de toiletten bevinden, moeten deze wekelijks gereinigd worden;</t>
  </si>
  <si>
    <t>Onder geheel nat reinigen van elementen in sanitaire ruimten wordt ook ontkalken verstaan;</t>
  </si>
  <si>
    <t>In plaats van handmatig schrobben mag ook gebruik gemaakt worden van een schrob-/zuigmachine;</t>
  </si>
  <si>
    <t>Alle ruimten waar vochtige bewerkingen aan vloeren worden uitgevoerd moeten afgezet  worden met daarvoor bestemde waarschuwingsborden;</t>
  </si>
  <si>
    <t>Indien er in de schoon te maken ruimten afvoerputjes aanwezig zijn, moeten deze ge­heel (in- en uitwendig) met dezelfde frequentie gereinigd worden als het schrobben van de vloer, of ten minste 1 keer per maand. Afvoerputjes mogen niet droogstaan en moeten indien nodig worden bijgevuld;</t>
  </si>
  <si>
    <t>Emmers ledigen in de slokop in de werkkast, tenzij voorschriften anders vermelden;</t>
  </si>
  <si>
    <t>Stoelen en afvalbakken dienen na schoonmaak van de ruimte op de plaats teruggezet te worden;</t>
  </si>
  <si>
    <t>Onder “telefoon” worden ook intercoms en dergelijke verstaan;</t>
  </si>
  <si>
    <t>Onder “leuning” wordt de gehele leuning bedoeld, inclusief alles wat er onder zit, dus ook rasters en verticale zijden;</t>
  </si>
  <si>
    <t>Onder “kast hoog/inbouw” en “kast hangend” worden tevens keukenkastjes verstaan.</t>
  </si>
  <si>
    <t>Onder "stofwissen/vlekverwijderen/stofzuigen van vloeren" wordt tevens verstaan onder de bedden op de verzorgings-/verpleegkamers, indien bedden verschuifbaar of met afstandsbediening  hoog te zetten is.</t>
  </si>
  <si>
    <t>Apparatuur van de opdrachtgever (zoals beamers e.d.) mogen niet door de opdrachtnemer gereinigd worden. Dit valt onder de verantwoordelijkheid van de opdrachtgever.</t>
  </si>
  <si>
    <t>(A+B)</t>
  </si>
  <si>
    <t>Perceel</t>
  </si>
  <si>
    <t>De Wildestraat 38-40, Schiedam</t>
  </si>
  <si>
    <t>Warande 113, Schiedam</t>
  </si>
  <si>
    <t>Westfrankelandsestraat 152, Schiedam</t>
  </si>
  <si>
    <t>Nassaulaan 42, Schiedam</t>
  </si>
  <si>
    <t>Totale aanneemsom glasbewassing, inclusief kosten klimmateriaal en exclusief btw</t>
  </si>
  <si>
    <t>Overnemen uit tabblad IVM SMO Scholen, cel N19</t>
  </si>
  <si>
    <t>Overnemen uit tabblad IVM Glas, cel R78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</si>
</sst>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7">
    <numFmt numFmtId="44" formatCode="_ &quot;€&quot;\ * #,##0.00_ ;_ &quot;€&quot;\ * \-#,##0.00_ ;_ &quot;€&quot;\ * &quot;-&quot;??_ ;_ @_ "/>
    <numFmt numFmtId="43" formatCode="_ * #,##0.00_ ;_ * \-#,##0.00_ ;_ * &quot;-&quot;??_ ;_ @_ "/>
    <numFmt numFmtId="164" formatCode="_(* #,##0.00_);_(* \(#,##0.00\);_(* &quot;-&quot;??_);_(@_)"/>
    <numFmt numFmtId="165" formatCode="_-&quot;€&quot;\ * #,##0.00_-;_-&quot;€&quot;\ * #,##0.00\-;_-&quot;€&quot;\ * &quot;-&quot;??_-;_-@_-"/>
    <numFmt numFmtId="166" formatCode="_-* #,##0.00_-;_-* #,##0.00\-;_-* &quot;-&quot;??_-;_-@_-"/>
    <numFmt numFmtId="167" formatCode="_-&quot;ƒ&quot;\ * #,##0.00_-;_-&quot;ƒ&quot;\ * #,##0.00\-;_-&quot;ƒ&quot;\ * &quot;-&quot;??_-;_-@_-"/>
    <numFmt numFmtId="168" formatCode="0.000"/>
    <numFmt numFmtId="169" formatCode="0\ &quot;m2&quot;"/>
    <numFmt numFmtId="170" formatCode="0.0%"/>
    <numFmt numFmtId="171" formatCode="_-\\ * #,##0.00"/>
    <numFmt numFmtId="172" formatCode="&quot;&quot;"/>
    <numFmt numFmtId="173" formatCode="_-[$€]\ * #,##0.00_-;_-[$€]\ * #,##0.00\-;_-[$€]\ * &quot;-&quot;??_-;_-@_-"/>
    <numFmt numFmtId="174" formatCode="_-[$€-2]\ * #,##0.00_-;_-[$€-2]\ * #,##0.00\-;_-[$€-2]\ * &quot;-&quot;??_-"/>
    <numFmt numFmtId="175" formatCode="[$€-2]\ #,##0.00_-;[Red][$€-2]\ #,##0.00\-"/>
    <numFmt numFmtId="176" formatCode="_-&quot;F&quot;\ * #,##0.00_-;_-&quot;F&quot;\ * #,##0.00\-;_-&quot;F&quot;\ * &quot;-&quot;??_-;_-@_-"/>
    <numFmt numFmtId="177" formatCode="[$-413]General"/>
    <numFmt numFmtId="178" formatCode="&quot; &quot;#,##0.00&quot; &quot;;&quot; -&quot;#,##0.00&quot; &quot;;&quot; -&quot;#&quot; &quot;;&quot; &quot;@&quot; &quot;"/>
    <numFmt numFmtId="179" formatCode="&quot; &quot;#,##0.00&quot; &quot;;&quot; &quot;#,##0.00&quot;-&quot;;&quot; -&quot;#&quot; &quot;;&quot; &quot;@&quot; &quot;"/>
    <numFmt numFmtId="180" formatCode="&quot; &quot;#,##0.00&quot; &quot;;&quot;-&quot;#,##0.00&quot; &quot;;&quot; -&quot;#&quot; &quot;;&quot; &quot;@&quot; &quot;"/>
    <numFmt numFmtId="181" formatCode="&quot; Fl.&quot;#,##0&quot; &quot;;&quot; Fl.(&quot;#,##0&quot;)&quot;;&quot; Fl.- &quot;;&quot; &quot;@&quot; &quot;"/>
    <numFmt numFmtId="182" formatCode="&quot;fl&quot;\ #,##0_-;[Red]&quot;fl&quot;\ #,##0\-"/>
    <numFmt numFmtId="183" formatCode="_(&quot;Fl.&quot;* #,##0_);_(&quot;Fl.&quot;* \(#,##0\);_(&quot;Fl.&quot;* &quot;-&quot;_);_(@_)"/>
    <numFmt numFmtId="184" formatCode="&quot; € &quot;#,##0.00&quot; &quot;;&quot; € &quot;#,##0.00&quot;-&quot;;&quot; € -&quot;#&quot; &quot;;&quot; &quot;@&quot; &quot;"/>
    <numFmt numFmtId="185" formatCode="&quot; &quot;#,##0.00&quot;    &quot;;&quot;-&quot;#,##0.00&quot;    &quot;;&quot; -&quot;#&quot;    &quot;;&quot; &quot;@&quot; &quot;"/>
    <numFmt numFmtId="186" formatCode="&quot; £&quot;#,##0.00&quot; &quot;;&quot;-£&quot;#,##0.00&quot; &quot;;&quot; £-&quot;#&quot; &quot;;&quot; &quot;@&quot; &quot;"/>
    <numFmt numFmtId="187" formatCode="&quot; &quot;#,##0&quot; &quot;;&quot; &quot;#,##0&quot;-&quot;;&quot; - &quot;;&quot; &quot;@&quot; &quot;"/>
    <numFmt numFmtId="188" formatCode="_(&quot;Fl.&quot;* #,##0.00_);_(&quot;Fl.&quot;* \(#,##0.00\);_(&quot;Fl.&quot;* &quot;-&quot;??_);_(@_)"/>
    <numFmt numFmtId="189" formatCode="&quot; &quot;#,##0&quot; &quot;;&quot;-&quot;#,##0&quot; &quot;;&quot; - &quot;;&quot; &quot;@&quot; &quot;"/>
    <numFmt numFmtId="190" formatCode="&quot; &quot;[$€]&quot; &quot;#,##0.00&quot; &quot;;&quot; &quot;[$€]&quot; &quot;#,##0.00&quot;-&quot;;&quot; &quot;[$€]&quot; -&quot;#&quot; &quot;;&quot; &quot;@&quot; &quot;"/>
    <numFmt numFmtId="191" formatCode="&quot; &quot;#,##0.00&quot; &quot;[$€-401]&quot; &quot;;&quot;-&quot;#,##0.00&quot; &quot;[$€-401]&quot; &quot;;&quot; -&quot;#&quot; &quot;[$€-401]&quot; &quot;"/>
    <numFmt numFmtId="192" formatCode="&quot; &quot;#,##0.00&quot;      &quot;;&quot;-&quot;#,##0.00&quot;      &quot;;&quot; -&quot;#&quot;      &quot;;&quot; &quot;@&quot; &quot;"/>
    <numFmt numFmtId="193" formatCode="0&quot; m2&quot;"/>
    <numFmt numFmtId="194" formatCode="&quot; &quot;#,##0.00&quot; € &quot;;&quot;-&quot;#,##0.00&quot; € &quot;;&quot; -&quot;#&quot; € &quot;;&quot; &quot;@&quot; &quot;"/>
    <numFmt numFmtId="195" formatCode="[$-413]0%"/>
    <numFmt numFmtId="196" formatCode="[$-413]0.00%"/>
    <numFmt numFmtId="197" formatCode="[$€-413]&quot; &quot;#,##0.00;[Red][$€-413]&quot; &quot;#,##0.00&quot;-&quot;"/>
    <numFmt numFmtId="198" formatCode="_-&quot;fl&quot;\ * #,##0.00_-;_-&quot;fl&quot;\ * #,##0.00\-;_-&quot;fl&quot;\ * &quot;-&quot;??_-;_-@_-"/>
    <numFmt numFmtId="199" formatCode="_(&quot;€&quot;* #,##0.00_);_(&quot;€&quot;* \(#,##0.00\);_(&quot;€&quot;* &quot;-&quot;??_);_(@_)"/>
    <numFmt numFmtId="200" formatCode="_(&quot;$&quot;* #,##0.00_);_(&quot;$&quot;* \(#,##0.00\);_(&quot;$&quot;* &quot;-&quot;??_);_(@_)"/>
    <numFmt numFmtId="201" formatCode="_-&quot;€&quot;* #,##0.00_-;\-&quot;€&quot;* #,##0.00_-;_-&quot;€&quot;* &quot;-&quot;??_-;_-@_-"/>
    <numFmt numFmtId="202" formatCode="_-\F\l* #,##0.00_-;\-\F\l* #,##0.00_-;_-\F\l* &quot;-&quot;??_-;_-@_-"/>
    <numFmt numFmtId="203" formatCode="&quot; F &quot;#,##0&quot; &quot;;&quot; F &quot;#,##0&quot;-&quot;;&quot; F - &quot;;&quot; &quot;@&quot; &quot;"/>
    <numFmt numFmtId="204" formatCode="&quot; F &quot;#,##0.00&quot; &quot;;&quot; F &quot;#,##0.00&quot;-&quot;;&quot; F -&quot;#&quot; &quot;;&quot; &quot;@&quot; &quot;"/>
    <numFmt numFmtId="205" formatCode="#,##0.0000"/>
    <numFmt numFmtId="206" formatCode="0.00000000"/>
    <numFmt numFmtId="207" formatCode="#,000"/>
    <numFmt numFmtId="208" formatCode="_ [$€-413]\ * #,##0.00_ ;_ [$€-413]\ * \-#,##0.00_ ;_ [$€-413]\ * &quot;-&quot;??_ ;_ @_ "/>
  </numFmts>
  <fonts count="119">
    <font>
      <sz val="10"/>
      <name val="Arial"/>
    </font>
    <font>
      <sz val="10"/>
      <color theme="1"/>
      <name val="Arial"/>
      <family val="2"/>
    </font>
    <font>
      <b/>
      <sz val="10"/>
      <name val="Arial"/>
    </font>
    <font>
      <sz val="10"/>
      <name val="Arial"/>
      <family val="2"/>
    </font>
    <font>
      <b/>
      <sz val="10"/>
      <name val="Arial"/>
      <family val="2"/>
    </font>
    <font>
      <b/>
      <sz val="8"/>
      <name val="Arial"/>
      <family val="2"/>
    </font>
    <font>
      <b/>
      <i/>
      <sz val="10"/>
      <name val="Arial"/>
      <family val="2"/>
    </font>
    <font>
      <sz val="10"/>
      <name val="Times New Roman"/>
      <family val="1"/>
    </font>
    <font>
      <sz val="10"/>
      <color indexed="12"/>
      <name val="Times New Roman"/>
      <family val="1"/>
    </font>
    <font>
      <u/>
      <sz val="10"/>
      <color indexed="12"/>
      <name val="Arial"/>
      <family val="2"/>
    </font>
    <font>
      <sz val="10"/>
      <name val="Times New Roman"/>
      <family val="1"/>
    </font>
    <font>
      <sz val="10"/>
      <name val="Courier"/>
      <family val="3"/>
    </font>
    <font>
      <sz val="12"/>
      <name val="Arial"/>
      <family val="2"/>
    </font>
    <font>
      <sz val="10"/>
      <name val="Geneva"/>
      <family val="2"/>
      <charset val="1"/>
    </font>
    <font>
      <sz val="11"/>
      <color indexed="8"/>
      <name val="Calibri"/>
      <family val="2"/>
    </font>
    <font>
      <sz val="11"/>
      <color indexed="9"/>
      <name val="Calibri"/>
      <family val="2"/>
    </font>
    <font>
      <b/>
      <sz val="11"/>
      <color indexed="9"/>
      <name val="Calibri"/>
      <family val="2"/>
    </font>
    <font>
      <sz val="11"/>
      <color indexed="10"/>
      <name val="Calibri"/>
      <family val="2"/>
    </font>
    <font>
      <sz val="11"/>
      <color indexed="17"/>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b/>
      <sz val="11"/>
      <color indexed="52"/>
      <name val="Calibri"/>
      <family val="2"/>
    </font>
    <font>
      <sz val="8"/>
      <name val="Helvetica"/>
      <family val="2"/>
    </font>
    <font>
      <sz val="11"/>
      <color indexed="52"/>
      <name val="Calibri"/>
      <family val="2"/>
    </font>
    <font>
      <b/>
      <sz val="12.6"/>
      <color indexed="8"/>
      <name val="Arial"/>
      <family val="2"/>
    </font>
    <font>
      <sz val="10"/>
      <name val="Swis721 BT"/>
    </font>
    <font>
      <b/>
      <sz val="15"/>
      <color indexed="56"/>
      <name val="Calibri"/>
      <family val="2"/>
    </font>
    <font>
      <b/>
      <sz val="13"/>
      <color indexed="56"/>
      <name val="Calibri"/>
      <family val="2"/>
    </font>
    <font>
      <b/>
      <sz val="11"/>
      <color indexed="56"/>
      <name val="Calibri"/>
      <family val="2"/>
    </font>
    <font>
      <sz val="11"/>
      <color indexed="60"/>
      <name val="Calibri"/>
      <family val="2"/>
    </font>
    <font>
      <sz val="10"/>
      <name val="Helv"/>
    </font>
    <font>
      <sz val="10"/>
      <color indexed="8"/>
      <name val="MS Sans Serif"/>
      <family val="2"/>
    </font>
    <font>
      <b/>
      <sz val="18"/>
      <color indexed="56"/>
      <name val="Cambria"/>
      <family val="2"/>
    </font>
    <font>
      <sz val="10"/>
      <color indexed="8"/>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arial narrow"/>
      <family val="2"/>
    </font>
    <font>
      <sz val="11"/>
      <color indexed="9"/>
      <name val="arial narrow"/>
      <family val="2"/>
    </font>
    <font>
      <b/>
      <sz val="11"/>
      <color indexed="52"/>
      <name val="arial narrow"/>
      <family val="2"/>
    </font>
    <font>
      <sz val="10"/>
      <name val="Geneva"/>
      <family val="2"/>
      <charset val="1"/>
    </font>
    <font>
      <b/>
      <sz val="11"/>
      <color indexed="9"/>
      <name val="arial narrow"/>
      <family val="2"/>
    </font>
    <font>
      <sz val="11"/>
      <name val="Arial"/>
      <family val="2"/>
    </font>
    <font>
      <u/>
      <sz val="10"/>
      <color indexed="36"/>
      <name val="MS Sans Serif"/>
      <family val="2"/>
    </font>
    <font>
      <sz val="11"/>
      <color indexed="52"/>
      <name val="arial narrow"/>
      <family val="2"/>
    </font>
    <font>
      <sz val="11"/>
      <color indexed="17"/>
      <name val="arial narrow"/>
      <family val="2"/>
    </font>
    <font>
      <sz val="11"/>
      <color indexed="62"/>
      <name val="Calibri"/>
      <family val="2"/>
    </font>
    <font>
      <sz val="10"/>
      <name val="Tahoma"/>
      <family val="2"/>
    </font>
    <font>
      <b/>
      <sz val="15"/>
      <color indexed="56"/>
      <name val="arial narrow"/>
      <family val="2"/>
    </font>
    <font>
      <b/>
      <sz val="13"/>
      <color indexed="56"/>
      <name val="arial narrow"/>
      <family val="2"/>
    </font>
    <font>
      <b/>
      <sz val="11"/>
      <color indexed="56"/>
      <name val="arial narrow"/>
      <family val="2"/>
    </font>
    <font>
      <sz val="11"/>
      <color indexed="60"/>
      <name val="arial narrow"/>
      <family val="2"/>
    </font>
    <font>
      <sz val="10"/>
      <name val="Succes"/>
    </font>
    <font>
      <sz val="11"/>
      <color indexed="20"/>
      <name val="arial narrow"/>
      <family val="2"/>
    </font>
    <font>
      <sz val="10"/>
      <name val="MS Sans Serif"/>
      <family val="2"/>
    </font>
    <font>
      <sz val="11"/>
      <name val="Calibri"/>
      <family val="2"/>
    </font>
    <font>
      <b/>
      <sz val="11"/>
      <color indexed="8"/>
      <name val="arial narrow"/>
      <family val="2"/>
    </font>
    <font>
      <b/>
      <sz val="11"/>
      <color indexed="63"/>
      <name val="arial narrow"/>
      <family val="2"/>
    </font>
    <font>
      <i/>
      <sz val="11"/>
      <color indexed="23"/>
      <name val="arial narrow"/>
      <family val="2"/>
    </font>
    <font>
      <sz val="11"/>
      <color indexed="10"/>
      <name val="arial narrow"/>
      <family val="2"/>
    </font>
    <font>
      <sz val="10"/>
      <name val="Tahoma"/>
      <family val="2"/>
    </font>
    <font>
      <sz val="10"/>
      <name val="Arial"/>
      <family val="2"/>
    </font>
    <font>
      <sz val="10"/>
      <name val="Arial"/>
      <family val="2"/>
    </font>
    <font>
      <sz val="10"/>
      <color theme="1"/>
      <name val="Arial"/>
      <family val="2"/>
    </font>
    <font>
      <sz val="11"/>
      <color theme="1"/>
      <name val="Calibri"/>
      <family val="2"/>
      <scheme val="minor"/>
    </font>
    <font>
      <sz val="11"/>
      <color rgb="FF000000"/>
      <name val="Calibri"/>
      <family val="2"/>
    </font>
    <font>
      <b/>
      <sz val="11"/>
      <color rgb="FFFF9900"/>
      <name val="Calibri"/>
      <family val="2"/>
    </font>
    <font>
      <sz val="11"/>
      <color theme="1"/>
      <name val="Arial"/>
      <family val="2"/>
    </font>
    <font>
      <b/>
      <sz val="11"/>
      <color rgb="FFFFFFFF"/>
      <name val="Calibri"/>
      <family val="2"/>
    </font>
    <font>
      <sz val="10"/>
      <color theme="1"/>
      <name val="Times New Roman"/>
      <family val="1"/>
    </font>
    <font>
      <sz val="11"/>
      <color rgb="FFFF9900"/>
      <name val="Calibri"/>
      <family val="2"/>
    </font>
    <font>
      <sz val="11"/>
      <color rgb="FF006100"/>
      <name val="Calibri"/>
      <family val="2"/>
    </font>
    <font>
      <sz val="11"/>
      <color rgb="FF008000"/>
      <name val="Calibri"/>
      <family val="2"/>
    </font>
    <font>
      <b/>
      <i/>
      <sz val="16"/>
      <color theme="1"/>
      <name val="Arial"/>
      <family val="2"/>
    </font>
    <font>
      <b/>
      <sz val="11"/>
      <color rgb="FF333399"/>
      <name val="Arial"/>
      <family val="2"/>
    </font>
    <font>
      <u/>
      <sz val="8"/>
      <color rgb="FF0000FF"/>
      <name val="Arial"/>
      <family val="2"/>
    </font>
    <font>
      <u/>
      <sz val="10"/>
      <color rgb="FF0000FF"/>
      <name val="Arial"/>
      <family val="2"/>
    </font>
    <font>
      <sz val="11"/>
      <color rgb="FF3F3F76"/>
      <name val="Calibri"/>
      <family val="2"/>
    </font>
    <font>
      <sz val="11"/>
      <color rgb="FF3F3F76"/>
      <name val="Calibri"/>
      <family val="2"/>
      <scheme val="minor"/>
    </font>
    <font>
      <b/>
      <sz val="15"/>
      <color rgb="FF1F497D"/>
      <name val="Calibri"/>
      <family val="2"/>
    </font>
    <font>
      <b/>
      <sz val="13"/>
      <color rgb="FF1F497D"/>
      <name val="Calibri"/>
      <family val="2"/>
    </font>
    <font>
      <b/>
      <sz val="11"/>
      <color rgb="FF1F497D"/>
      <name val="Calibri"/>
      <family val="2"/>
    </font>
    <font>
      <sz val="10"/>
      <color rgb="FF0000FF"/>
      <name val="Times New Roman"/>
      <family val="1"/>
    </font>
    <font>
      <b/>
      <sz val="10"/>
      <color theme="1"/>
      <name val="Arial"/>
      <family val="2"/>
    </font>
    <font>
      <sz val="11"/>
      <color rgb="FF993300"/>
      <name val="Calibri"/>
      <family val="2"/>
    </font>
    <font>
      <sz val="9"/>
      <color theme="1"/>
      <name val="Humnst777 BT"/>
    </font>
    <font>
      <sz val="10"/>
      <color theme="1"/>
      <name val="Arial Unicode MS"/>
      <family val="2"/>
    </font>
    <font>
      <sz val="10"/>
      <color theme="1"/>
      <name val="Gill Sans MT"/>
      <family val="2"/>
    </font>
    <font>
      <sz val="9"/>
      <color theme="1"/>
      <name val="Verdana"/>
      <family val="2"/>
    </font>
    <font>
      <sz val="10"/>
      <color rgb="FF000000"/>
      <name val="Verdana"/>
      <family val="2"/>
    </font>
    <font>
      <sz val="12"/>
      <color theme="1"/>
      <name val="Arial"/>
      <family val="2"/>
    </font>
    <font>
      <sz val="10"/>
      <color theme="1"/>
      <name val="Courier"/>
      <family val="3"/>
    </font>
    <font>
      <sz val="11"/>
      <color rgb="FF9C0006"/>
      <name val="Calibri"/>
      <family val="2"/>
    </font>
    <font>
      <b/>
      <sz val="10"/>
      <color theme="1"/>
      <name val="MS Sans Serif"/>
      <family val="2"/>
    </font>
    <font>
      <b/>
      <i/>
      <u/>
      <sz val="11"/>
      <color theme="1"/>
      <name val="Arial"/>
      <family val="2"/>
    </font>
    <font>
      <sz val="11"/>
      <color theme="1"/>
      <name val="arial narrow"/>
      <family val="2"/>
    </font>
    <font>
      <sz val="10"/>
      <color theme="1"/>
      <name val="Verdana"/>
      <family val="2"/>
    </font>
    <font>
      <sz val="11"/>
      <color rgb="FF000000"/>
      <name val="Arial"/>
      <family val="2"/>
    </font>
    <font>
      <sz val="11"/>
      <color rgb="FF000000"/>
      <name val="Tahoma"/>
      <family val="2"/>
    </font>
    <font>
      <sz val="10"/>
      <color theme="1"/>
      <name val="Helv"/>
    </font>
    <font>
      <sz val="10"/>
      <color rgb="FF000080"/>
      <name val="Arial"/>
      <family val="2"/>
    </font>
    <font>
      <b/>
      <sz val="18"/>
      <color rgb="FF003366"/>
      <name val="Cambria"/>
      <family val="1"/>
    </font>
    <font>
      <b/>
      <sz val="11"/>
      <color rgb="FF000000"/>
      <name val="Calibri"/>
      <family val="2"/>
    </font>
    <font>
      <b/>
      <sz val="11"/>
      <color rgb="FF3F3F3F"/>
      <name val="Calibri"/>
      <family val="2"/>
    </font>
    <font>
      <i/>
      <sz val="11"/>
      <color rgb="FF7F7F7F"/>
      <name val="Calibri"/>
      <family val="2"/>
    </font>
    <font>
      <sz val="11"/>
      <color rgb="FFFF0000"/>
      <name val="Calibri"/>
      <family val="2"/>
    </font>
    <font>
      <b/>
      <sz val="10"/>
      <color theme="0"/>
      <name val="Arial"/>
      <family val="2"/>
    </font>
    <font>
      <b/>
      <sz val="10"/>
      <color rgb="FFFF0000"/>
      <name val="Arial"/>
      <family val="2"/>
    </font>
    <font>
      <sz val="10"/>
      <color rgb="FFFF0000"/>
      <name val="Arial"/>
      <family val="2"/>
    </font>
    <font>
      <b/>
      <sz val="10"/>
      <color rgb="FFFBF6E3"/>
      <name val="Arial"/>
      <family val="2"/>
    </font>
    <font>
      <sz val="10"/>
      <color rgb="FFFBF6E3"/>
      <name val="Arial"/>
      <family val="2"/>
    </font>
    <font>
      <b/>
      <sz val="10"/>
      <color indexed="9"/>
      <name val="Arial"/>
      <family val="2"/>
    </font>
    <font>
      <sz val="10"/>
      <color indexed="9"/>
      <name val="Arial"/>
      <family val="2"/>
    </font>
    <font>
      <b/>
      <i/>
      <sz val="12"/>
      <name val="Arial"/>
      <family val="2"/>
    </font>
    <font>
      <sz val="9"/>
      <name val="Geneva"/>
    </font>
    <font>
      <b/>
      <sz val="10"/>
      <color theme="3" tint="0.39997558519241921"/>
      <name val="Arial"/>
      <family val="2"/>
    </font>
  </fonts>
  <fills count="57">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9"/>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22"/>
        <bgColor indexed="64"/>
      </patternFill>
    </fill>
    <fill>
      <patternFill patternType="solid">
        <fgColor indexed="15"/>
        <bgColor indexed="64"/>
      </patternFill>
    </fill>
    <fill>
      <patternFill patternType="solid">
        <fgColor rgb="FFDCE6F2"/>
        <bgColor rgb="FFDCE6F2"/>
      </patternFill>
    </fill>
    <fill>
      <patternFill patternType="solid">
        <fgColor rgb="FFF2DCDB"/>
        <bgColor rgb="FFF2DCDB"/>
      </patternFill>
    </fill>
    <fill>
      <patternFill patternType="solid">
        <fgColor rgb="FFEBF1DE"/>
        <bgColor rgb="FFEBF1DE"/>
      </patternFill>
    </fill>
    <fill>
      <patternFill patternType="solid">
        <fgColor rgb="FFE6E0EC"/>
        <bgColor rgb="FFE6E0EC"/>
      </patternFill>
    </fill>
    <fill>
      <patternFill patternType="solid">
        <fgColor rgb="FFDBEEF4"/>
        <bgColor rgb="FFDBEEF4"/>
      </patternFill>
    </fill>
    <fill>
      <patternFill patternType="solid">
        <fgColor rgb="FFFDEADA"/>
        <bgColor rgb="FFFDEADA"/>
      </patternFill>
    </fill>
    <fill>
      <patternFill patternType="solid">
        <fgColor rgb="FFB9CDE5"/>
        <bgColor rgb="FFB9CDE5"/>
      </patternFill>
    </fill>
    <fill>
      <patternFill patternType="solid">
        <fgColor rgb="FFE6B9B8"/>
        <bgColor rgb="FFE6B9B8"/>
      </patternFill>
    </fill>
    <fill>
      <patternFill patternType="solid">
        <fgColor rgb="FFD7E4BD"/>
        <bgColor rgb="FFD7E4BD"/>
      </patternFill>
    </fill>
    <fill>
      <patternFill patternType="solid">
        <fgColor rgb="FFCCC1DA"/>
        <bgColor rgb="FFCCC1DA"/>
      </patternFill>
    </fill>
    <fill>
      <patternFill patternType="solid">
        <fgColor rgb="FFB7DEE8"/>
        <bgColor rgb="FFB7DEE8"/>
      </patternFill>
    </fill>
    <fill>
      <patternFill patternType="solid">
        <fgColor rgb="FFFCD5B5"/>
        <bgColor rgb="FFFCD5B5"/>
      </patternFill>
    </fill>
    <fill>
      <patternFill patternType="solid">
        <fgColor rgb="FFC0C0C0"/>
        <bgColor rgb="FFC0C0C0"/>
      </patternFill>
    </fill>
    <fill>
      <patternFill patternType="solid">
        <fgColor rgb="FFA5A5A5"/>
        <bgColor rgb="FFA5A5A5"/>
      </patternFill>
    </fill>
    <fill>
      <patternFill patternType="solid">
        <fgColor rgb="FFC6EFCE"/>
        <bgColor rgb="FFC6EFCE"/>
      </patternFill>
    </fill>
    <fill>
      <patternFill patternType="solid">
        <fgColor rgb="FFCCFFCC"/>
        <bgColor rgb="FFCCFFCC"/>
      </patternFill>
    </fill>
    <fill>
      <patternFill patternType="solid">
        <fgColor rgb="FFFFCC99"/>
        <bgColor rgb="FFFFCC99"/>
      </patternFill>
    </fill>
    <fill>
      <patternFill patternType="solid">
        <fgColor rgb="FFFFCC99"/>
      </patternFill>
    </fill>
    <fill>
      <patternFill patternType="solid">
        <fgColor rgb="FFFFFFCC"/>
        <bgColor rgb="FFFFFFCC"/>
      </patternFill>
    </fill>
    <fill>
      <patternFill patternType="solid">
        <fgColor rgb="FFFFFF99"/>
        <bgColor rgb="FFFFFF99"/>
      </patternFill>
    </fill>
    <fill>
      <patternFill patternType="solid">
        <fgColor rgb="FFFFC7CE"/>
        <bgColor rgb="FFFFC7CE"/>
      </patternFill>
    </fill>
    <fill>
      <patternFill patternType="solid">
        <fgColor rgb="FFF2F2F2"/>
        <bgColor rgb="FFF2F2F2"/>
      </patternFill>
    </fill>
    <fill>
      <patternFill patternType="solid">
        <fgColor theme="0" tint="-0.14999847407452621"/>
        <bgColor indexed="64"/>
      </patternFill>
    </fill>
    <fill>
      <patternFill patternType="solid">
        <fgColor rgb="FFFF0000"/>
        <bgColor indexed="64"/>
      </patternFill>
    </fill>
    <fill>
      <patternFill patternType="solid">
        <fgColor rgb="FF0A1A33"/>
        <bgColor indexed="64"/>
      </patternFill>
    </fill>
    <fill>
      <patternFill patternType="solid">
        <fgColor rgb="FFD9CBCA"/>
        <bgColor indexed="64"/>
      </patternFill>
    </fill>
    <fill>
      <patternFill patternType="solid">
        <fgColor rgb="FFBF174A"/>
        <bgColor indexed="64"/>
      </patternFill>
    </fill>
    <fill>
      <patternFill patternType="solid">
        <fgColor theme="0" tint="-4.9989318521683403E-2"/>
        <bgColor indexed="64"/>
      </patternFill>
    </fill>
    <fill>
      <patternFill patternType="solid">
        <fgColor theme="0" tint="-0.249977111117893"/>
        <bgColor indexed="64"/>
      </patternFill>
    </fill>
  </fills>
  <borders count="10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top style="double">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double">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5"/>
      </left>
      <right/>
      <top style="thin">
        <color indexed="65"/>
      </top>
      <bottom/>
      <diagonal/>
    </border>
    <border>
      <left style="thin">
        <color indexed="64"/>
      </left>
      <right/>
      <top style="medium">
        <color indexed="64"/>
      </top>
      <bottom/>
      <diagonal/>
    </border>
    <border>
      <left style="thin">
        <color rgb="FF7F7F7F"/>
      </left>
      <right style="thin">
        <color rgb="FF7F7F7F"/>
      </right>
      <top style="thin">
        <color rgb="FF7F7F7F"/>
      </top>
      <bottom style="thin">
        <color rgb="FF7F7F7F"/>
      </bottom>
      <diagonal/>
    </border>
    <border>
      <left style="thin">
        <color rgb="FF808080"/>
      </left>
      <right style="thin">
        <color rgb="FF808080"/>
      </right>
      <top style="thin">
        <color rgb="FF808080"/>
      </top>
      <bottom style="thin">
        <color rgb="FF808080"/>
      </bottom>
      <diagonal/>
    </border>
    <border>
      <left style="double">
        <color rgb="FF3F3F3F"/>
      </left>
      <right style="double">
        <color rgb="FF3F3F3F"/>
      </right>
      <top style="double">
        <color rgb="FF3F3F3F"/>
      </top>
      <bottom style="double">
        <color rgb="FF3F3F3F"/>
      </bottom>
      <diagonal/>
    </border>
    <border>
      <left/>
      <right/>
      <top/>
      <bottom style="double">
        <color rgb="FFFF9900"/>
      </bottom>
      <diagonal/>
    </border>
    <border>
      <left/>
      <right/>
      <top/>
      <bottom style="thin">
        <color rgb="FFCCFFFF"/>
      </bottom>
      <diagonal/>
    </border>
    <border>
      <left/>
      <right/>
      <top/>
      <bottom style="thin">
        <color rgb="FF4F81BD"/>
      </bottom>
      <diagonal/>
    </border>
    <border>
      <left/>
      <right/>
      <top/>
      <bottom style="thin">
        <color rgb="FFA7C0DE"/>
      </bottom>
      <diagonal/>
    </border>
    <border>
      <left/>
      <right/>
      <top/>
      <bottom style="thin">
        <color rgb="FF95B3D7"/>
      </bottom>
      <diagonal/>
    </border>
    <border>
      <left/>
      <right/>
      <top style="double">
        <color rgb="FF000000"/>
      </top>
      <bottom/>
      <diagonal/>
    </border>
    <border>
      <left style="thin">
        <color rgb="FFB2B2B2"/>
      </left>
      <right style="thin">
        <color rgb="FFB2B2B2"/>
      </right>
      <top style="thin">
        <color rgb="FFB2B2B2"/>
      </top>
      <bottom style="thin">
        <color rgb="FFB2B2B2"/>
      </bottom>
      <diagonal/>
    </border>
    <border>
      <left/>
      <right/>
      <top/>
      <bottom style="thin">
        <color rgb="FF000000"/>
      </bottom>
      <diagonal/>
    </border>
    <border>
      <left/>
      <right/>
      <top style="thin">
        <color rgb="FF333399"/>
      </top>
      <bottom style="double">
        <color rgb="FF333399"/>
      </bottom>
      <diagonal/>
    </border>
    <border>
      <left style="thin">
        <color rgb="FF3F3F3F"/>
      </left>
      <right style="thin">
        <color rgb="FF3F3F3F"/>
      </right>
      <top style="thin">
        <color rgb="FF3F3F3F"/>
      </top>
      <bottom style="thin">
        <color rgb="FF3F3F3F"/>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9"/>
      </top>
      <bottom/>
      <diagonal/>
    </border>
    <border>
      <left style="thin">
        <color indexed="65"/>
      </left>
      <right style="thin">
        <color rgb="FF999999"/>
      </right>
      <top style="thin">
        <color indexed="9"/>
      </top>
      <bottom/>
      <diagonal/>
    </border>
    <border>
      <left style="thin">
        <color rgb="FF999999"/>
      </left>
      <right/>
      <top style="thin">
        <color rgb="FF999999"/>
      </top>
      <bottom style="thin">
        <color rgb="FF999999"/>
      </bottom>
      <diagonal/>
    </border>
    <border>
      <left style="thin">
        <color indexed="9"/>
      </left>
      <right/>
      <top style="thin">
        <color rgb="FF999999"/>
      </top>
      <bottom style="thin">
        <color rgb="FF999999"/>
      </bottom>
      <diagonal/>
    </border>
    <border>
      <left style="thin">
        <color rgb="FF999999"/>
      </left>
      <right/>
      <top style="thin">
        <color indexed="9"/>
      </top>
      <bottom style="thin">
        <color rgb="FF999999"/>
      </bottom>
      <diagonal/>
    </border>
    <border>
      <left style="thin">
        <color indexed="9"/>
      </left>
      <right/>
      <top style="thin">
        <color indexed="9"/>
      </top>
      <bottom style="thin">
        <color rgb="FF999999"/>
      </bottom>
      <diagonal/>
    </border>
    <border>
      <left style="thin">
        <color indexed="9"/>
      </left>
      <right style="thin">
        <color rgb="FF999999"/>
      </right>
      <top style="thin">
        <color indexed="9"/>
      </top>
      <bottom style="thin">
        <color rgb="FF999999"/>
      </bottom>
      <diagonal/>
    </border>
    <border>
      <left style="thin">
        <color rgb="FF999999"/>
      </left>
      <right style="thin">
        <color rgb="FF999999"/>
      </right>
      <top style="thin">
        <color rgb="FF999999"/>
      </top>
      <bottom style="thin">
        <color rgb="FF999999"/>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auto="1"/>
      </top>
      <bottom style="thin">
        <color auto="1"/>
      </bottom>
      <diagonal/>
    </border>
    <border>
      <left/>
      <right/>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theme="3" tint="0.3999450666829432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s>
  <cellStyleXfs count="1172">
    <xf numFmtId="0" fontId="0" fillId="0" borderId="0"/>
    <xf numFmtId="177" fontId="66" fillId="0" borderId="0"/>
    <xf numFmtId="0" fontId="14" fillId="3" borderId="0" applyNumberFormat="0" applyBorder="0" applyAlignment="0" applyProtection="0"/>
    <xf numFmtId="0" fontId="68" fillId="28" borderId="0"/>
    <xf numFmtId="0" fontId="40" fillId="3" borderId="0" applyNumberFormat="0" applyBorder="0" applyAlignment="0" applyProtection="0"/>
    <xf numFmtId="0" fontId="14" fillId="3" borderId="0" applyNumberFormat="0" applyBorder="0" applyAlignment="0" applyProtection="0"/>
    <xf numFmtId="0" fontId="14" fillId="5" borderId="0" applyNumberFormat="0" applyBorder="0" applyAlignment="0" applyProtection="0"/>
    <xf numFmtId="0" fontId="68" fillId="29" borderId="0"/>
    <xf numFmtId="0" fontId="40"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68" fillId="30" borderId="0"/>
    <xf numFmtId="0" fontId="40" fillId="7" borderId="0" applyNumberFormat="0" applyBorder="0" applyAlignment="0" applyProtection="0"/>
    <xf numFmtId="0" fontId="14" fillId="7" borderId="0" applyNumberFormat="0" applyBorder="0" applyAlignment="0" applyProtection="0"/>
    <xf numFmtId="0" fontId="14" fillId="9" borderId="0" applyNumberFormat="0" applyBorder="0" applyAlignment="0" applyProtection="0"/>
    <xf numFmtId="0" fontId="68" fillId="31" borderId="0"/>
    <xf numFmtId="0" fontId="40"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68" fillId="32" borderId="0"/>
    <xf numFmtId="0" fontId="40" fillId="10"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68" fillId="33" borderId="0"/>
    <xf numFmtId="0" fontId="40" fillId="8" borderId="0" applyNumberFormat="0" applyBorder="0" applyAlignment="0" applyProtection="0"/>
    <xf numFmtId="0" fontId="14" fillId="8" borderId="0" applyNumberFormat="0" applyBorder="0" applyAlignment="0" applyProtection="0"/>
    <xf numFmtId="0" fontId="14" fillId="2" borderId="0" applyNumberFormat="0" applyBorder="0" applyAlignment="0" applyProtection="0"/>
    <xf numFmtId="0" fontId="68" fillId="34" borderId="0"/>
    <xf numFmtId="0" fontId="40"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68" fillId="35" borderId="0"/>
    <xf numFmtId="0" fontId="40" fillId="4"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68" fillId="36" borderId="0"/>
    <xf numFmtId="0" fontId="40"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68" fillId="37" borderId="0"/>
    <xf numFmtId="0" fontId="40" fillId="9" borderId="0" applyNumberFormat="0" applyBorder="0" applyAlignment="0" applyProtection="0"/>
    <xf numFmtId="0" fontId="14" fillId="9" borderId="0" applyNumberFormat="0" applyBorder="0" applyAlignment="0" applyProtection="0"/>
    <xf numFmtId="0" fontId="14" fillId="2" borderId="0" applyNumberFormat="0" applyBorder="0" applyAlignment="0" applyProtection="0"/>
    <xf numFmtId="0" fontId="68" fillId="38" borderId="0"/>
    <xf numFmtId="0" fontId="40" fillId="2" borderId="0" applyNumberFormat="0" applyBorder="0" applyAlignment="0" applyProtection="0"/>
    <xf numFmtId="0" fontId="14" fillId="2" borderId="0" applyNumberFormat="0" applyBorder="0" applyAlignment="0" applyProtection="0"/>
    <xf numFmtId="0" fontId="14" fillId="13" borderId="0" applyNumberFormat="0" applyBorder="0" applyAlignment="0" applyProtection="0"/>
    <xf numFmtId="0" fontId="68" fillId="39" borderId="0"/>
    <xf numFmtId="0" fontId="40" fillId="13"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41" fillId="14" borderId="0" applyNumberFormat="0" applyBorder="0" applyAlignment="0" applyProtection="0"/>
    <xf numFmtId="0" fontId="15" fillId="14" borderId="0" applyNumberFormat="0" applyBorder="0" applyAlignment="0" applyProtection="0"/>
    <xf numFmtId="0" fontId="15" fillId="4" borderId="0" applyNumberFormat="0" applyBorder="0" applyAlignment="0" applyProtection="0"/>
    <xf numFmtId="0" fontId="41" fillId="4" borderId="0" applyNumberFormat="0" applyBorder="0" applyAlignment="0" applyProtection="0"/>
    <xf numFmtId="0" fontId="15" fillId="4" borderId="0" applyNumberFormat="0" applyBorder="0" applyAlignment="0" applyProtection="0"/>
    <xf numFmtId="0" fontId="15" fillId="12" borderId="0" applyNumberFormat="0" applyBorder="0" applyAlignment="0" applyProtection="0"/>
    <xf numFmtId="0" fontId="41"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41"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41"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41" fillId="18"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41" fillId="19"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41" fillId="20"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41" fillId="21" borderId="0" applyNumberFormat="0" applyBorder="0" applyAlignment="0" applyProtection="0"/>
    <xf numFmtId="0" fontId="15" fillId="21" borderId="0" applyNumberFormat="0" applyBorder="0" applyAlignment="0" applyProtection="0"/>
    <xf numFmtId="0" fontId="15" fillId="16" borderId="0" applyNumberFormat="0" applyBorder="0" applyAlignment="0" applyProtection="0"/>
    <xf numFmtId="0" fontId="41"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41" fillId="17" borderId="0" applyNumberFormat="0" applyBorder="0" applyAlignment="0" applyProtection="0"/>
    <xf numFmtId="0" fontId="15" fillId="17" borderId="0" applyNumberFormat="0" applyBorder="0" applyAlignment="0" applyProtection="0"/>
    <xf numFmtId="0" fontId="15" fillId="15" borderId="0" applyNumberFormat="0" applyBorder="0" applyAlignment="0" applyProtection="0"/>
    <xf numFmtId="0" fontId="41" fillId="15" borderId="0" applyNumberFormat="0" applyBorder="0" applyAlignment="0" applyProtection="0"/>
    <xf numFmtId="0" fontId="15" fillId="15" borderId="0" applyNumberFormat="0" applyBorder="0" applyAlignment="0" applyProtection="0"/>
    <xf numFmtId="0" fontId="19" fillId="5" borderId="0" applyNumberFormat="0" applyBorder="0" applyAlignment="0" applyProtection="0"/>
    <xf numFmtId="0" fontId="23" fillId="23" borderId="1" applyNumberFormat="0" applyAlignment="0" applyProtection="0"/>
    <xf numFmtId="0" fontId="69" fillId="40" borderId="50"/>
    <xf numFmtId="0" fontId="42" fillId="23" borderId="1" applyNumberFormat="0" applyAlignment="0" applyProtection="0"/>
    <xf numFmtId="0" fontId="69" fillId="40" borderId="50"/>
    <xf numFmtId="0" fontId="23" fillId="23" borderId="1" applyNumberFormat="0" applyAlignment="0" applyProtection="0"/>
    <xf numFmtId="0" fontId="23" fillId="22" borderId="1" applyNumberFormat="0" applyAlignment="0" applyProtection="0"/>
    <xf numFmtId="0" fontId="23" fillId="23" borderId="1" applyNumberFormat="0" applyAlignment="0" applyProtection="0"/>
    <xf numFmtId="0" fontId="16" fillId="24" borderId="2" applyNumberFormat="0" applyAlignment="0" applyProtection="0"/>
    <xf numFmtId="38" fontId="13" fillId="0" borderId="0" applyFont="0" applyFill="0" applyBorder="0" applyAlignment="0" applyProtection="0"/>
    <xf numFmtId="38" fontId="4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78" fontId="70" fillId="0" borderId="0"/>
    <xf numFmtId="179" fontId="70" fillId="0" borderId="0"/>
    <xf numFmtId="180" fontId="70" fillId="0" borderId="0"/>
    <xf numFmtId="180" fontId="70" fillId="0" borderId="0"/>
    <xf numFmtId="180" fontId="70" fillId="0" borderId="0"/>
    <xf numFmtId="177" fontId="70" fillId="0" borderId="0"/>
    <xf numFmtId="177" fontId="70" fillId="0" borderId="0"/>
    <xf numFmtId="181" fontId="70" fillId="0" borderId="0"/>
    <xf numFmtId="181" fontId="70" fillId="0" borderId="0"/>
    <xf numFmtId="164" fontId="32" fillId="0" borderId="0" applyFont="0" applyFill="0" applyBorder="0" applyAlignment="0" applyProtection="0"/>
    <xf numFmtId="0" fontId="16" fillId="24" borderId="2" applyNumberFormat="0" applyAlignment="0" applyProtection="0"/>
    <xf numFmtId="0" fontId="16" fillId="24" borderId="2" applyNumberFormat="0" applyAlignment="0" applyProtection="0"/>
    <xf numFmtId="0" fontId="16" fillId="24" borderId="2" applyNumberFormat="0" applyAlignment="0" applyProtection="0"/>
    <xf numFmtId="0" fontId="16" fillId="24" borderId="2" applyNumberFormat="0" applyAlignment="0" applyProtection="0"/>
    <xf numFmtId="0" fontId="16" fillId="24" borderId="2" applyNumberFormat="0" applyAlignment="0" applyProtection="0"/>
    <xf numFmtId="0" fontId="44" fillId="24" borderId="2" applyNumberFormat="0" applyAlignment="0" applyProtection="0"/>
    <xf numFmtId="0" fontId="16" fillId="24" borderId="2" applyNumberFormat="0" applyAlignment="0" applyProtection="0"/>
    <xf numFmtId="0" fontId="71" fillId="41" borderId="51"/>
    <xf numFmtId="182" fontId="13" fillId="0" borderId="0" applyFont="0" applyFill="0" applyBorder="0" applyAlignment="0" applyProtection="0"/>
    <xf numFmtId="182" fontId="43" fillId="0" borderId="0" applyFont="0" applyFill="0" applyBorder="0" applyAlignment="0" applyProtection="0"/>
    <xf numFmtId="183" fontId="32"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84" fontId="70" fillId="0" borderId="0"/>
    <xf numFmtId="185" fontId="70" fillId="0" borderId="0"/>
    <xf numFmtId="186" fontId="70" fillId="0" borderId="0"/>
    <xf numFmtId="177" fontId="70" fillId="0" borderId="0"/>
    <xf numFmtId="187" fontId="70" fillId="0" borderId="0"/>
    <xf numFmtId="187" fontId="70" fillId="0" borderId="0"/>
    <xf numFmtId="188" fontId="32" fillId="0" borderId="0" applyFont="0" applyFill="0" applyBorder="0" applyAlignment="0" applyProtection="0"/>
    <xf numFmtId="189" fontId="70" fillId="0" borderId="0"/>
    <xf numFmtId="180" fontId="70" fillId="0" borderId="0"/>
    <xf numFmtId="171" fontId="7" fillId="0" borderId="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7" fontId="70" fillId="0" borderId="0"/>
    <xf numFmtId="165" fontId="24" fillId="0" borderId="0" applyFont="0" applyFill="0" applyBorder="0" applyAlignment="0" applyProtection="0"/>
    <xf numFmtId="177" fontId="70" fillId="0" borderId="0"/>
    <xf numFmtId="165" fontId="45" fillId="0" borderId="0" applyFont="0" applyFill="0" applyBorder="0" applyAlignment="0" applyProtection="0"/>
    <xf numFmtId="177" fontId="70" fillId="0" borderId="0"/>
    <xf numFmtId="173" fontId="3" fillId="0" borderId="0" applyFont="0" applyFill="0" applyBorder="0" applyAlignment="0" applyProtection="0"/>
    <xf numFmtId="177" fontId="70" fillId="0" borderId="0"/>
    <xf numFmtId="177" fontId="70" fillId="0" borderId="0"/>
    <xf numFmtId="190" fontId="70" fillId="0" borderId="0"/>
    <xf numFmtId="191" fontId="70" fillId="0" borderId="0"/>
    <xf numFmtId="174" fontId="7" fillId="0" borderId="0" applyFont="0" applyFill="0" applyBorder="0" applyAlignment="0" applyProtection="0"/>
    <xf numFmtId="165" fontId="64" fillId="0" borderId="0" applyFont="0" applyFill="0" applyBorder="0" applyAlignment="0" applyProtection="0"/>
    <xf numFmtId="171" fontId="7" fillId="0" borderId="0"/>
    <xf numFmtId="17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184" fontId="70" fillId="0" borderId="0"/>
    <xf numFmtId="171" fontId="7" fillId="0" borderId="0"/>
    <xf numFmtId="171" fontId="7" fillId="0" borderId="0"/>
    <xf numFmtId="191" fontId="72" fillId="0" borderId="0"/>
    <xf numFmtId="191" fontId="72" fillId="0" borderId="0"/>
    <xf numFmtId="191" fontId="72" fillId="0" borderId="0"/>
    <xf numFmtId="191" fontId="72" fillId="0" borderId="0"/>
    <xf numFmtId="191" fontId="72" fillId="0" borderId="0"/>
    <xf numFmtId="171" fontId="7" fillId="0" borderId="0"/>
    <xf numFmtId="191" fontId="72" fillId="0" borderId="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91" fontId="72" fillId="0" borderId="0"/>
    <xf numFmtId="191" fontId="72" fillId="0" borderId="0"/>
    <xf numFmtId="191" fontId="72" fillId="0" borderId="0"/>
    <xf numFmtId="191" fontId="72" fillId="0" borderId="0"/>
    <xf numFmtId="174" fontId="3" fillId="0" borderId="0" applyFont="0" applyFill="0" applyBorder="0" applyAlignment="0" applyProtection="0"/>
    <xf numFmtId="170" fontId="72"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0" fontId="72" fillId="0" borderId="0"/>
    <xf numFmtId="170" fontId="72" fillId="0" borderId="0"/>
    <xf numFmtId="170" fontId="72" fillId="0" borderId="0"/>
    <xf numFmtId="17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4" fontId="3" fillId="0" borderId="0" applyFont="0" applyFill="0" applyBorder="0" applyAlignment="0" applyProtection="0"/>
    <xf numFmtId="170" fontId="72" fillId="0" borderId="0"/>
    <xf numFmtId="170" fontId="72" fillId="0" borderId="0"/>
    <xf numFmtId="170" fontId="72" fillId="0" borderId="0"/>
    <xf numFmtId="170" fontId="72" fillId="0" borderId="0"/>
    <xf numFmtId="170" fontId="72" fillId="0" borderId="0"/>
    <xf numFmtId="174" fontId="3" fillId="0" borderId="0" applyFont="0" applyFill="0" applyBorder="0" applyAlignment="0" applyProtection="0"/>
    <xf numFmtId="174" fontId="3" fillId="0" borderId="0" applyFont="0" applyFill="0" applyBorder="0" applyAlignment="0" applyProtection="0"/>
    <xf numFmtId="165" fontId="3" fillId="0" borderId="0" applyFont="0" applyFill="0" applyBorder="0" applyAlignment="0" applyProtection="0"/>
    <xf numFmtId="177" fontId="70" fillId="0" borderId="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7" fontId="70" fillId="0" borderId="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7" fontId="70" fillId="0" borderId="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7" fontId="70" fillId="0" borderId="0"/>
    <xf numFmtId="173" fontId="3" fillId="0" borderId="0" applyFont="0" applyFill="0" applyBorder="0" applyAlignment="0" applyProtection="0"/>
    <xf numFmtId="175" fontId="13" fillId="0" borderId="0" applyFont="0" applyFill="0" applyBorder="0" applyAlignment="0" applyProtection="0"/>
    <xf numFmtId="0" fontId="22" fillId="0" borderId="0" applyNumberFormat="0" applyFill="0" applyBorder="0" applyAlignment="0" applyProtection="0"/>
    <xf numFmtId="0" fontId="46" fillId="0" borderId="0" applyNumberFormat="0" applyFill="0" applyBorder="0" applyAlignment="0" applyProtection="0">
      <alignment vertical="top"/>
      <protection locked="0"/>
    </xf>
    <xf numFmtId="0" fontId="25" fillId="0" borderId="3" applyNumberFormat="0" applyFill="0" applyAlignment="0" applyProtection="0"/>
    <xf numFmtId="0" fontId="73" fillId="0" borderId="52"/>
    <xf numFmtId="0" fontId="47" fillId="0" borderId="3" applyNumberFormat="0" applyFill="0" applyAlignment="0" applyProtection="0"/>
    <xf numFmtId="0" fontId="25" fillId="0" borderId="3" applyNumberFormat="0" applyFill="0" applyAlignment="0" applyProtection="0"/>
    <xf numFmtId="0" fontId="18" fillId="7" borderId="0" applyNumberFormat="0" applyBorder="0" applyAlignment="0" applyProtection="0"/>
    <xf numFmtId="0" fontId="74" fillId="42" borderId="0"/>
    <xf numFmtId="0" fontId="48" fillId="7" borderId="0" applyNumberFormat="0" applyBorder="0" applyAlignment="0" applyProtection="0"/>
    <xf numFmtId="0" fontId="75" fillId="43" borderId="0"/>
    <xf numFmtId="0" fontId="18" fillId="7" borderId="0" applyNumberFormat="0" applyBorder="0" applyAlignment="0" applyProtection="0"/>
    <xf numFmtId="0" fontId="18" fillId="7" borderId="0" applyNumberFormat="0" applyBorder="0" applyAlignment="0" applyProtection="0"/>
    <xf numFmtId="0" fontId="74" fillId="42" borderId="0"/>
    <xf numFmtId="0" fontId="76" fillId="0" borderId="0">
      <alignment horizontal="center"/>
    </xf>
    <xf numFmtId="0" fontId="36" fillId="0" borderId="4" applyNumberFormat="0" applyFill="0" applyAlignment="0" applyProtection="0"/>
    <xf numFmtId="0" fontId="28" fillId="0" borderId="5" applyNumberFormat="0" applyFill="0" applyAlignment="0" applyProtection="0"/>
    <xf numFmtId="0" fontId="37" fillId="0" borderId="6" applyNumberFormat="0" applyFill="0" applyAlignment="0" applyProtection="0"/>
    <xf numFmtId="0" fontId="29" fillId="0" borderId="6" applyNumberFormat="0" applyFill="0" applyAlignment="0" applyProtection="0"/>
    <xf numFmtId="0" fontId="38" fillId="0" borderId="7" applyNumberFormat="0" applyFill="0" applyAlignment="0" applyProtection="0"/>
    <xf numFmtId="0" fontId="30" fillId="0" borderId="8" applyNumberFormat="0" applyFill="0" applyAlignment="0" applyProtection="0"/>
    <xf numFmtId="0" fontId="77" fillId="0" borderId="53"/>
    <xf numFmtId="0" fontId="38" fillId="0" borderId="0" applyNumberFormat="0" applyFill="0" applyBorder="0" applyAlignment="0" applyProtection="0"/>
    <xf numFmtId="0" fontId="30" fillId="0" borderId="0" applyNumberFormat="0" applyFill="0" applyBorder="0" applyAlignment="0" applyProtection="0"/>
    <xf numFmtId="0" fontId="76" fillId="0" borderId="0">
      <alignment horizontal="center" textRotation="9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78" fillId="0" borderId="0"/>
    <xf numFmtId="0" fontId="9" fillId="0" borderId="0" applyNumberFormat="0" applyFill="0" applyBorder="0" applyAlignment="0" applyProtection="0">
      <alignment vertical="top"/>
      <protection locked="0"/>
    </xf>
    <xf numFmtId="0" fontId="79" fillId="0" borderId="0"/>
    <xf numFmtId="0" fontId="79" fillId="0" borderId="0"/>
    <xf numFmtId="0" fontId="49" fillId="8" borderId="1" applyNumberFormat="0" applyAlignment="0" applyProtection="0"/>
    <xf numFmtId="0" fontId="49" fillId="8" borderId="1" applyNumberFormat="0" applyAlignment="0" applyProtection="0"/>
    <xf numFmtId="0" fontId="10"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80" fillId="44" borderId="49"/>
    <xf numFmtId="0" fontId="80" fillId="44" borderId="49"/>
    <xf numFmtId="0" fontId="80" fillId="44" borderId="49"/>
    <xf numFmtId="0" fontId="80" fillId="44" borderId="49"/>
    <xf numFmtId="0" fontId="80" fillId="44" borderId="4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49" fillId="8" borderId="1" applyNumberFormat="0" applyAlignment="0" applyProtection="0"/>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7" fillId="25" borderId="9"/>
    <xf numFmtId="0" fontId="81" fillId="45" borderId="49" applyNumberFormat="0" applyAlignment="0" applyProtection="0"/>
    <xf numFmtId="0" fontId="81" fillId="45" borderId="49" applyNumberFormat="0" applyAlignment="0" applyProtection="0"/>
    <xf numFmtId="0" fontId="81" fillId="45" borderId="49" applyNumberFormat="0" applyAlignment="0" applyProtection="0"/>
    <xf numFmtId="0" fontId="81" fillId="45" borderId="49" applyNumberFormat="0" applyAlignment="0" applyProtection="0"/>
    <xf numFmtId="0" fontId="81" fillId="45" borderId="49" applyNumberFormat="0" applyAlignment="0" applyProtection="0"/>
    <xf numFmtId="0" fontId="7" fillId="25" borderId="9"/>
    <xf numFmtId="0" fontId="81" fillId="45" borderId="49" applyNumberFormat="0" applyAlignment="0" applyProtection="0"/>
    <xf numFmtId="0" fontId="81" fillId="45" borderId="49" applyNumberFormat="0" applyAlignment="0" applyProtection="0"/>
    <xf numFmtId="0" fontId="81" fillId="45" borderId="49" applyNumberFormat="0" applyAlignment="0" applyProtection="0"/>
    <xf numFmtId="0" fontId="81" fillId="45" borderId="49" applyNumberFormat="0" applyAlignment="0" applyProtection="0"/>
    <xf numFmtId="0" fontId="81" fillId="45" borderId="49" applyNumberFormat="0" applyAlignment="0" applyProtection="0"/>
    <xf numFmtId="0" fontId="81" fillId="45" borderId="49" applyNumberFormat="0" applyAlignment="0" applyProtection="0"/>
    <xf numFmtId="0" fontId="81" fillId="45" borderId="49" applyNumberFormat="0" applyAlignment="0" applyProtection="0"/>
    <xf numFmtId="0" fontId="81" fillId="45" borderId="49" applyNumberFormat="0" applyAlignment="0" applyProtection="0"/>
    <xf numFmtId="0" fontId="81" fillId="45" borderId="49" applyNumberFormat="0" applyAlignment="0" applyProtection="0"/>
    <xf numFmtId="0" fontId="81" fillId="45" borderId="49" applyNumberFormat="0" applyAlignment="0" applyProtection="0"/>
    <xf numFmtId="0" fontId="7" fillId="25" borderId="9"/>
    <xf numFmtId="0" fontId="81" fillId="45" borderId="49" applyNumberFormat="0" applyAlignment="0" applyProtection="0"/>
    <xf numFmtId="0" fontId="81" fillId="45" borderId="49" applyNumberFormat="0" applyAlignment="0" applyProtection="0"/>
    <xf numFmtId="0" fontId="81" fillId="45" borderId="49" applyNumberFormat="0" applyAlignment="0" applyProtection="0"/>
    <xf numFmtId="0" fontId="81" fillId="45" borderId="49" applyNumberFormat="0" applyAlignment="0" applyProtection="0"/>
    <xf numFmtId="0" fontId="81" fillId="45" borderId="49" applyNumberFormat="0" applyAlignment="0" applyProtection="0"/>
    <xf numFmtId="0" fontId="81" fillId="45" borderId="49" applyNumberFormat="0" applyAlignment="0" applyProtection="0"/>
    <xf numFmtId="0" fontId="81" fillId="45" borderId="49" applyNumberFormat="0" applyAlignment="0" applyProtection="0"/>
    <xf numFmtId="0" fontId="81" fillId="45" borderId="49" applyNumberFormat="0" applyAlignment="0" applyProtection="0"/>
    <xf numFmtId="0" fontId="81" fillId="45" borderId="49" applyNumberFormat="0" applyAlignment="0" applyProtection="0"/>
    <xf numFmtId="0" fontId="81" fillId="45" borderId="49" applyNumberFormat="0" applyAlignment="0" applyProtection="0"/>
    <xf numFmtId="0" fontId="7" fillId="25" borderId="9"/>
    <xf numFmtId="0" fontId="81" fillId="45" borderId="49" applyNumberFormat="0" applyAlignment="0" applyProtection="0"/>
    <xf numFmtId="0" fontId="81" fillId="45" borderId="49" applyNumberFormat="0" applyAlignment="0" applyProtection="0"/>
    <xf numFmtId="0" fontId="7" fillId="25" borderId="9"/>
    <xf numFmtId="166" fontId="3" fillId="0" borderId="0" applyFont="0" applyFill="0" applyBorder="0" applyAlignment="0" applyProtection="0"/>
    <xf numFmtId="43" fontId="65" fillId="0" borderId="0" applyFont="0" applyFill="0" applyBorder="0" applyAlignment="0" applyProtection="0"/>
    <xf numFmtId="166" fontId="3" fillId="0" borderId="0" applyFont="0" applyFill="0" applyBorder="0" applyAlignment="0" applyProtection="0"/>
    <xf numFmtId="166" fontId="26"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79" fontId="70"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79" fontId="70" fillId="0" borderId="0"/>
    <xf numFmtId="43" fontId="66"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70"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70" fillId="0" borderId="0" applyFont="0" applyFill="0" applyBorder="0" applyAlignment="0" applyProtection="0"/>
    <xf numFmtId="166" fontId="3" fillId="0" borderId="0" applyFont="0" applyFill="0" applyBorder="0" applyAlignment="0" applyProtection="0"/>
    <xf numFmtId="192" fontId="7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50" fillId="0" borderId="0" applyFont="0" applyFill="0" applyBorder="0" applyAlignment="0" applyProtection="0"/>
    <xf numFmtId="43" fontId="3" fillId="0" borderId="0" applyFont="0" applyFill="0" applyBorder="0" applyAlignment="0" applyProtection="0"/>
    <xf numFmtId="178" fontId="70" fillId="0" borderId="0"/>
    <xf numFmtId="166"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27" fillId="0" borderId="0" applyFont="0" applyFill="0" applyBorder="0" applyAlignment="0" applyProtection="0"/>
    <xf numFmtId="43" fontId="70" fillId="0" borderId="0" applyFont="0" applyFill="0" applyBorder="0" applyAlignment="0" applyProtection="0"/>
    <xf numFmtId="43" fontId="67" fillId="0" borderId="0" applyFont="0" applyFill="0" applyBorder="0" applyAlignment="0" applyProtection="0"/>
    <xf numFmtId="43" fontId="66" fillId="0" borderId="0" applyFont="0" applyFill="0" applyBorder="0" applyAlignment="0" applyProtection="0"/>
    <xf numFmtId="43" fontId="67" fillId="0" borderId="0" applyFont="0" applyFill="0" applyBorder="0" applyAlignment="0" applyProtection="0"/>
    <xf numFmtId="0" fontId="8" fillId="26" borderId="0"/>
    <xf numFmtId="0" fontId="28" fillId="0" borderId="5" applyNumberFormat="0" applyFill="0" applyAlignment="0" applyProtection="0"/>
    <xf numFmtId="0" fontId="51" fillId="0" borderId="5" applyNumberFormat="0" applyFill="0" applyAlignment="0" applyProtection="0"/>
    <xf numFmtId="0" fontId="28" fillId="0" borderId="5" applyNumberFormat="0" applyFill="0" applyAlignment="0" applyProtection="0"/>
    <xf numFmtId="0" fontId="82" fillId="0" borderId="54"/>
    <xf numFmtId="0" fontId="29" fillId="0" borderId="6" applyNumberFormat="0" applyFill="0" applyAlignment="0" applyProtection="0"/>
    <xf numFmtId="0" fontId="52" fillId="0" borderId="6" applyNumberFormat="0" applyFill="0" applyAlignment="0" applyProtection="0"/>
    <xf numFmtId="0" fontId="29" fillId="0" borderId="6" applyNumberFormat="0" applyFill="0" applyAlignment="0" applyProtection="0"/>
    <xf numFmtId="0" fontId="83" fillId="0" borderId="55"/>
    <xf numFmtId="0" fontId="30" fillId="0" borderId="8" applyNumberFormat="0" applyFill="0" applyAlignment="0" applyProtection="0"/>
    <xf numFmtId="0" fontId="53" fillId="0" borderId="8" applyNumberFormat="0" applyFill="0" applyAlignment="0" applyProtection="0"/>
    <xf numFmtId="0" fontId="30" fillId="0" borderId="8" applyNumberFormat="0" applyFill="0" applyAlignment="0" applyProtection="0"/>
    <xf numFmtId="0" fontId="84" fillId="0" borderId="56"/>
    <xf numFmtId="0" fontId="30" fillId="0" borderId="0" applyNumberFormat="0" applyFill="0" applyBorder="0" applyAlignment="0" applyProtection="0"/>
    <xf numFmtId="0" fontId="53" fillId="0" borderId="0" applyNumberFormat="0" applyFill="0" applyBorder="0" applyAlignment="0" applyProtection="0"/>
    <xf numFmtId="0" fontId="30" fillId="0" borderId="0" applyNumberFormat="0" applyFill="0" applyBorder="0" applyAlignment="0" applyProtection="0"/>
    <xf numFmtId="0" fontId="84" fillId="0" borderId="0"/>
    <xf numFmtId="177" fontId="85" fillId="40" borderId="0"/>
    <xf numFmtId="177" fontId="85" fillId="40" borderId="0"/>
    <xf numFmtId="177" fontId="85" fillId="40" borderId="0"/>
    <xf numFmtId="177" fontId="85" fillId="40" borderId="0"/>
    <xf numFmtId="177" fontId="85" fillId="40" borderId="0"/>
    <xf numFmtId="166" fontId="5" fillId="0" borderId="0">
      <alignment horizontal="center" vertical="center" textRotation="90" wrapText="1"/>
    </xf>
    <xf numFmtId="0" fontId="2" fillId="25" borderId="10"/>
    <xf numFmtId="0" fontId="4" fillId="25" borderId="10"/>
    <xf numFmtId="0" fontId="4" fillId="25" borderId="10"/>
    <xf numFmtId="0" fontId="4" fillId="25" borderId="10"/>
    <xf numFmtId="0" fontId="4" fillId="25" borderId="10"/>
    <xf numFmtId="0" fontId="4" fillId="25" borderId="10"/>
    <xf numFmtId="0" fontId="4" fillId="25" borderId="10"/>
    <xf numFmtId="177" fontId="86" fillId="46" borderId="57"/>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4" fillId="25" borderId="10"/>
    <xf numFmtId="0" fontId="25" fillId="0" borderId="3" applyNumberFormat="0" applyFill="0" applyAlignment="0" applyProtection="0"/>
    <xf numFmtId="169" fontId="4" fillId="0" borderId="0"/>
    <xf numFmtId="193" fontId="86" fillId="0" borderId="0"/>
    <xf numFmtId="185" fontId="70" fillId="0" borderId="0"/>
    <xf numFmtId="194" fontId="70" fillId="0" borderId="0"/>
    <xf numFmtId="0" fontId="31" fillId="11" borderId="0" applyNumberFormat="0" applyBorder="0" applyAlignment="0" applyProtection="0"/>
    <xf numFmtId="0" fontId="87" fillId="47" borderId="0"/>
    <xf numFmtId="0" fontId="54"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88" fillId="0" borderId="0">
      <protection locked="0"/>
    </xf>
    <xf numFmtId="0" fontId="3" fillId="0" borderId="0"/>
    <xf numFmtId="0" fontId="67" fillId="0" borderId="0"/>
    <xf numFmtId="0" fontId="3" fillId="0" borderId="0"/>
    <xf numFmtId="0" fontId="3" fillId="0" borderId="0"/>
    <xf numFmtId="0" fontId="3" fillId="0" borderId="0"/>
    <xf numFmtId="177" fontId="89" fillId="0" borderId="0"/>
    <xf numFmtId="0" fontId="3" fillId="0" borderId="0"/>
    <xf numFmtId="177" fontId="68" fillId="0" borderId="0"/>
    <xf numFmtId="177" fontId="90" fillId="0" borderId="0"/>
    <xf numFmtId="177" fontId="91" fillId="0" borderId="0"/>
    <xf numFmtId="177" fontId="66" fillId="0" borderId="0"/>
    <xf numFmtId="0" fontId="3" fillId="0" borderId="0"/>
    <xf numFmtId="0" fontId="3" fillId="0" borderId="0"/>
    <xf numFmtId="0" fontId="3" fillId="0" borderId="0"/>
    <xf numFmtId="177" fontId="68" fillId="0" borderId="0"/>
    <xf numFmtId="0" fontId="3" fillId="0" borderId="0"/>
    <xf numFmtId="177" fontId="66" fillId="0" borderId="0"/>
    <xf numFmtId="177" fontId="92" fillId="0" borderId="0"/>
    <xf numFmtId="177" fontId="68" fillId="0" borderId="0"/>
    <xf numFmtId="0" fontId="3" fillId="0" borderId="0"/>
    <xf numFmtId="0" fontId="3" fillId="0" borderId="0"/>
    <xf numFmtId="177" fontId="93" fillId="0" borderId="0"/>
    <xf numFmtId="177" fontId="68" fillId="0" borderId="0"/>
    <xf numFmtId="177" fontId="93" fillId="0" borderId="0"/>
    <xf numFmtId="0" fontId="3" fillId="0" borderId="0"/>
    <xf numFmtId="0" fontId="3" fillId="0" borderId="0"/>
    <xf numFmtId="177" fontId="68" fillId="0" borderId="0"/>
    <xf numFmtId="177" fontId="68" fillId="0" borderId="0"/>
    <xf numFmtId="177" fontId="68" fillId="0" borderId="0"/>
    <xf numFmtId="0" fontId="32" fillId="0" borderId="0"/>
    <xf numFmtId="0" fontId="12" fillId="6" borderId="11" applyNumberFormat="0" applyFont="0" applyAlignment="0" applyProtection="0"/>
    <xf numFmtId="0" fontId="3" fillId="6" borderId="11" applyNumberFormat="0" applyFont="0" applyAlignment="0" applyProtection="0"/>
    <xf numFmtId="0" fontId="3" fillId="6" borderId="11" applyNumberFormat="0" applyFont="0" applyAlignment="0" applyProtection="0"/>
    <xf numFmtId="0" fontId="70" fillId="46" borderId="58"/>
    <xf numFmtId="0" fontId="3" fillId="6" borderId="11" applyNumberFormat="0" applyFont="0" applyAlignment="0" applyProtection="0"/>
    <xf numFmtId="0" fontId="3" fillId="6" borderId="11" applyNumberFormat="0" applyFont="0" applyAlignment="0" applyProtection="0"/>
    <xf numFmtId="0" fontId="3" fillId="6" borderId="11" applyNumberFormat="0" applyFont="0" applyAlignment="0" applyProtection="0"/>
    <xf numFmtId="0" fontId="3" fillId="6" borderId="11" applyNumberFormat="0" applyFont="0" applyAlignment="0" applyProtection="0"/>
    <xf numFmtId="0" fontId="3" fillId="6" borderId="11" applyNumberFormat="0" applyFont="0" applyAlignment="0" applyProtection="0"/>
    <xf numFmtId="0" fontId="3" fillId="6" borderId="11" applyNumberFormat="0" applyFont="0" applyAlignment="0" applyProtection="0"/>
    <xf numFmtId="0" fontId="55" fillId="6" borderId="11" applyNumberFormat="0" applyFont="0" applyAlignment="0" applyProtection="0"/>
    <xf numFmtId="0" fontId="70" fillId="46" borderId="58"/>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7" fontId="9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5" borderId="0" applyNumberFormat="0" applyBorder="0" applyAlignment="0" applyProtection="0"/>
    <xf numFmtId="0" fontId="95" fillId="48" borderId="0"/>
    <xf numFmtId="0" fontId="56" fillId="5" borderId="0" applyNumberFormat="0" applyBorder="0" applyAlignment="0" applyProtection="0"/>
    <xf numFmtId="0" fontId="19" fillId="5" borderId="0" applyNumberFormat="0" applyBorder="0" applyAlignment="0" applyProtection="0"/>
    <xf numFmtId="0" fontId="95" fillId="48" borderId="0"/>
    <xf numFmtId="0" fontId="21" fillId="22" borderId="12" applyNumberFormat="0" applyAlignment="0" applyProtection="0"/>
    <xf numFmtId="0" fontId="21" fillId="23"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195" fontId="70" fillId="0" borderId="0"/>
    <xf numFmtId="195" fontId="70" fillId="0" borderId="0"/>
    <xf numFmtId="195" fontId="70" fillId="0" borderId="0"/>
    <xf numFmtId="195" fontId="70" fillId="0" borderId="0"/>
    <xf numFmtId="195" fontId="70" fillId="0" borderId="0"/>
    <xf numFmtId="195" fontId="70" fillId="0" borderId="0"/>
    <xf numFmtId="195" fontId="70" fillId="0" borderId="0"/>
    <xf numFmtId="195" fontId="70" fillId="0" borderId="0"/>
    <xf numFmtId="195" fontId="70" fillId="0" borderId="0"/>
    <xf numFmtId="195" fontId="70" fillId="0" borderId="0"/>
    <xf numFmtId="196" fontId="70" fillId="0" borderId="0"/>
    <xf numFmtId="195" fontId="70" fillId="0" borderId="0"/>
    <xf numFmtId="195" fontId="70" fillId="0" borderId="0"/>
    <xf numFmtId="0" fontId="70"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95" fontId="70"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195" fontId="70"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7" fillId="0" borderId="0" applyFont="0" applyFill="0" applyBorder="0" applyAlignment="0" applyProtection="0"/>
    <xf numFmtId="9" fontId="3" fillId="0" borderId="0" applyFont="0" applyFill="0" applyBorder="0" applyAlignment="0" applyProtection="0"/>
    <xf numFmtId="195" fontId="70" fillId="0" borderId="0"/>
    <xf numFmtId="9" fontId="27" fillId="0" borderId="0" applyFont="0" applyFill="0" applyBorder="0" applyAlignment="0" applyProtection="0"/>
    <xf numFmtId="9" fontId="5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195" fontId="70" fillId="0" borderId="0"/>
    <xf numFmtId="9" fontId="7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6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0" fillId="0" borderId="0" applyFont="0" applyFill="0" applyBorder="0" applyAlignment="0" applyProtection="0"/>
    <xf numFmtId="9" fontId="3" fillId="0" borderId="0" applyFont="0" applyFill="0" applyBorder="0" applyAlignment="0" applyProtection="0"/>
    <xf numFmtId="0" fontId="70" fillId="0" borderId="0"/>
    <xf numFmtId="177" fontId="96" fillId="0" borderId="59">
      <alignment horizontal="center"/>
    </xf>
    <xf numFmtId="0" fontId="97" fillId="0" borderId="0"/>
    <xf numFmtId="197" fontId="97" fillId="0" borderId="0"/>
    <xf numFmtId="0" fontId="2" fillId="27" borderId="13" applyNumberFormat="0" applyFont="0" applyBorder="0">
      <alignment horizontal="center"/>
    </xf>
    <xf numFmtId="0" fontId="6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7" fillId="0" borderId="0"/>
    <xf numFmtId="0" fontId="67" fillId="0" borderId="0"/>
    <xf numFmtId="0" fontId="67" fillId="0" borderId="0"/>
    <xf numFmtId="0" fontId="13" fillId="0" borderId="0"/>
    <xf numFmtId="0" fontId="3" fillId="0" borderId="0"/>
    <xf numFmtId="0" fontId="63" fillId="0" borderId="0"/>
    <xf numFmtId="0" fontId="50" fillId="0" borderId="0"/>
    <xf numFmtId="0" fontId="13" fillId="0" borderId="0"/>
    <xf numFmtId="0" fontId="33" fillId="0" borderId="0"/>
    <xf numFmtId="0" fontId="3" fillId="0" borderId="0"/>
    <xf numFmtId="0" fontId="67" fillId="0" borderId="0"/>
    <xf numFmtId="0" fontId="3" fillId="0" borderId="0"/>
    <xf numFmtId="0" fontId="3" fillId="0" borderId="0"/>
    <xf numFmtId="0" fontId="67" fillId="0" borderId="0"/>
    <xf numFmtId="0" fontId="3" fillId="0" borderId="0"/>
    <xf numFmtId="0" fontId="3" fillId="0" borderId="0"/>
    <xf numFmtId="177" fontId="99" fillId="0" borderId="0"/>
    <xf numFmtId="0" fontId="3" fillId="0" borderId="0"/>
    <xf numFmtId="0" fontId="55" fillId="0" borderId="0"/>
    <xf numFmtId="0" fontId="3" fillId="0" borderId="0"/>
    <xf numFmtId="0" fontId="3" fillId="0" borderId="0"/>
    <xf numFmtId="177" fontId="66" fillId="0" borderId="0"/>
    <xf numFmtId="0" fontId="33" fillId="0" borderId="0"/>
    <xf numFmtId="0" fontId="13" fillId="0" borderId="0"/>
    <xf numFmtId="0" fontId="7" fillId="0" borderId="0" applyFill="0" applyBorder="0"/>
    <xf numFmtId="0" fontId="55" fillId="0" borderId="0"/>
    <xf numFmtId="0" fontId="70" fillId="0" borderId="0"/>
    <xf numFmtId="0" fontId="3" fillId="0" borderId="0"/>
    <xf numFmtId="177" fontId="66"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3" fillId="0" borderId="0"/>
    <xf numFmtId="177" fontId="6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7" fillId="0" borderId="0"/>
    <xf numFmtId="0" fontId="3" fillId="0" borderId="0"/>
    <xf numFmtId="0" fontId="3" fillId="0" borderId="0"/>
    <xf numFmtId="0" fontId="3" fillId="0" borderId="0"/>
    <xf numFmtId="0" fontId="3" fillId="0" borderId="0"/>
    <xf numFmtId="177" fontId="100"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177" fontId="9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7" fontId="9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alignment vertical="top"/>
    </xf>
    <xf numFmtId="0" fontId="67" fillId="0" borderId="0"/>
    <xf numFmtId="0" fontId="3" fillId="0" borderId="0"/>
    <xf numFmtId="0" fontId="3" fillId="0" borderId="0"/>
    <xf numFmtId="177" fontId="66" fillId="0" borderId="0"/>
    <xf numFmtId="0" fontId="67" fillId="0" borderId="0"/>
    <xf numFmtId="0" fontId="66" fillId="0" borderId="0"/>
    <xf numFmtId="177" fontId="68" fillId="0" borderId="0"/>
    <xf numFmtId="0" fontId="14" fillId="0" borderId="0"/>
    <xf numFmtId="0" fontId="24" fillId="0" borderId="0" applyAlignment="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7" fontId="66" fillId="0" borderId="0"/>
    <xf numFmtId="0" fontId="3" fillId="0" borderId="0"/>
    <xf numFmtId="0" fontId="3" fillId="0" borderId="0"/>
    <xf numFmtId="0" fontId="3" fillId="0" borderId="0"/>
    <xf numFmtId="0" fontId="58" fillId="0" borderId="0"/>
    <xf numFmtId="0" fontId="3" fillId="0" borderId="0"/>
    <xf numFmtId="0" fontId="3" fillId="0" borderId="0"/>
    <xf numFmtId="0" fontId="3" fillId="0" borderId="0"/>
    <xf numFmtId="0" fontId="3" fillId="0" borderId="0"/>
    <xf numFmtId="0" fontId="3" fillId="0" borderId="0"/>
    <xf numFmtId="0" fontId="6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7" fontId="6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7" fillId="0" borderId="0"/>
    <xf numFmtId="0" fontId="3" fillId="0" borderId="0"/>
    <xf numFmtId="0" fontId="3" fillId="0" borderId="0"/>
    <xf numFmtId="0" fontId="3" fillId="0" borderId="0"/>
    <xf numFmtId="0" fontId="3" fillId="0" borderId="0"/>
    <xf numFmtId="0" fontId="3" fillId="0" borderId="0"/>
    <xf numFmtId="0" fontId="7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5" fillId="0" borderId="0"/>
    <xf numFmtId="0" fontId="5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3" fillId="0" borderId="0"/>
    <xf numFmtId="0" fontId="13" fillId="0" borderId="0"/>
    <xf numFmtId="0" fontId="3" fillId="0" borderId="0" applyBorder="0" applyProtection="0"/>
    <xf numFmtId="0" fontId="3" fillId="0" borderId="0" applyBorder="0" applyProtection="0"/>
    <xf numFmtId="0" fontId="10" fillId="0" borderId="0"/>
    <xf numFmtId="0" fontId="7" fillId="0" borderId="0"/>
    <xf numFmtId="177" fontId="68" fillId="0" borderId="0"/>
    <xf numFmtId="0" fontId="66" fillId="0" borderId="0"/>
    <xf numFmtId="177" fontId="101" fillId="0" borderId="0"/>
    <xf numFmtId="177" fontId="66" fillId="0" borderId="0"/>
    <xf numFmtId="177" fontId="102" fillId="0" borderId="0"/>
    <xf numFmtId="177" fontId="103" fillId="0" borderId="0"/>
    <xf numFmtId="0" fontId="34" fillId="0" borderId="0" applyNumberFormat="0" applyFill="0" applyBorder="0" applyAlignment="0" applyProtection="0"/>
    <xf numFmtId="0" fontId="104" fillId="0" borderId="0"/>
    <xf numFmtId="0" fontId="34" fillId="0" borderId="0" applyNumberFormat="0" applyFill="0" applyBorder="0" applyAlignment="0" applyProtection="0"/>
    <xf numFmtId="0" fontId="39" fillId="0" borderId="0" applyNumberFormat="0" applyFill="0" applyBorder="0" applyAlignment="0" applyProtection="0"/>
    <xf numFmtId="0" fontId="34" fillId="0" borderId="0" applyNumberFormat="0" applyFill="0" applyBorder="0" applyAlignment="0" applyProtection="0"/>
    <xf numFmtId="0" fontId="20" fillId="0" borderId="14" applyNumberFormat="0" applyFill="0" applyAlignment="0" applyProtection="0"/>
    <xf numFmtId="0" fontId="105" fillId="0" borderId="60"/>
    <xf numFmtId="0" fontId="59" fillId="0" borderId="14" applyNumberFormat="0" applyFill="0" applyAlignment="0" applyProtection="0"/>
    <xf numFmtId="0" fontId="105" fillId="0" borderId="60"/>
    <xf numFmtId="0" fontId="20" fillId="0" borderId="14" applyNumberFormat="0" applyFill="0" applyAlignment="0" applyProtection="0"/>
    <xf numFmtId="0" fontId="20" fillId="0" borderId="15" applyNumberFormat="0" applyFill="0" applyAlignment="0" applyProtection="0"/>
    <xf numFmtId="0" fontId="20" fillId="0" borderId="14" applyNumberFormat="0" applyFill="0" applyAlignment="0" applyProtection="0"/>
    <xf numFmtId="0" fontId="21" fillId="23" borderId="12" applyNumberFormat="0" applyAlignment="0" applyProtection="0"/>
    <xf numFmtId="0" fontId="60" fillId="23" borderId="12" applyNumberFormat="0" applyAlignment="0" applyProtection="0"/>
    <xf numFmtId="0" fontId="21" fillId="23" borderId="12" applyNumberFormat="0" applyAlignment="0" applyProtection="0"/>
    <xf numFmtId="0" fontId="106" fillId="49" borderId="61"/>
    <xf numFmtId="44" fontId="67" fillId="0" borderId="0" applyFont="0" applyFill="0" applyBorder="0" applyAlignment="0" applyProtection="0"/>
    <xf numFmtId="44" fontId="65"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84" fontId="70" fillId="0" borderId="0"/>
    <xf numFmtId="44" fontId="70" fillId="0" borderId="0" applyFont="0" applyFill="0" applyBorder="0" applyAlignment="0" applyProtection="0"/>
    <xf numFmtId="165" fontId="55" fillId="0" borderId="0" applyFont="0" applyFill="0" applyBorder="0" applyAlignment="0" applyProtection="0"/>
    <xf numFmtId="165" fontId="55"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65" fontId="3" fillId="0" borderId="0" applyFont="0" applyFill="0" applyBorder="0" applyAlignment="0" applyProtection="0"/>
    <xf numFmtId="184" fontId="70" fillId="0" borderId="0"/>
    <xf numFmtId="44"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99" fontId="3" fillId="0" borderId="0" applyFont="0" applyFill="0" applyBorder="0" applyAlignment="0" applyProtection="0"/>
    <xf numFmtId="199" fontId="3" fillId="0" borderId="0" applyFont="0" applyFill="0" applyBorder="0" applyAlignment="0" applyProtection="0"/>
    <xf numFmtId="165" fontId="3" fillId="0" borderId="0" applyFont="0" applyFill="0" applyBorder="0" applyAlignment="0" applyProtection="0"/>
    <xf numFmtId="199" fontId="3" fillId="0" borderId="0" applyFont="0" applyFill="0" applyBorder="0" applyAlignment="0" applyProtection="0"/>
    <xf numFmtId="199" fontId="3" fillId="0" borderId="0" applyFont="0" applyFill="0" applyBorder="0" applyAlignment="0" applyProtection="0"/>
    <xf numFmtId="199" fontId="3" fillId="0" borderId="0" applyFont="0" applyFill="0" applyBorder="0" applyAlignment="0" applyProtection="0"/>
    <xf numFmtId="199"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86" fontId="70" fillId="0" borderId="0"/>
    <xf numFmtId="165" fontId="7" fillId="0" borderId="0" applyFont="0" applyFill="0" applyBorder="0" applyAlignment="0" applyProtection="0"/>
    <xf numFmtId="165" fontId="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00" fontId="6" fillId="0" borderId="0" applyFont="0" applyFill="0" applyBorder="0" applyAlignment="0" applyProtection="0"/>
    <xf numFmtId="165"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65"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65" fontId="67" fillId="0" borderId="0" applyFont="0" applyFill="0" applyBorder="0" applyAlignment="0" applyProtection="0"/>
    <xf numFmtId="44" fontId="66" fillId="0" borderId="0" applyFont="0" applyFill="0" applyBorder="0" applyAlignment="0" applyProtection="0"/>
    <xf numFmtId="165" fontId="50" fillId="0" borderId="0" applyFont="0" applyFill="0" applyBorder="0" applyAlignment="0" applyProtection="0"/>
    <xf numFmtId="201" fontId="7" fillId="0" borderId="0"/>
    <xf numFmtId="202" fontId="7" fillId="0" borderId="0"/>
    <xf numFmtId="0" fontId="22" fillId="0" borderId="0" applyNumberFormat="0" applyFill="0" applyBorder="0" applyAlignment="0" applyProtection="0"/>
    <xf numFmtId="0" fontId="61" fillId="0" borderId="0" applyNumberFormat="0" applyFill="0" applyBorder="0" applyAlignment="0" applyProtection="0"/>
    <xf numFmtId="0" fontId="22" fillId="0" borderId="0" applyNumberFormat="0" applyFill="0" applyBorder="0" applyAlignment="0" applyProtection="0"/>
    <xf numFmtId="0" fontId="107" fillId="0" borderId="0"/>
    <xf numFmtId="0" fontId="17" fillId="0" borderId="0" applyNumberFormat="0" applyFill="0" applyBorder="0" applyAlignment="0" applyProtection="0"/>
    <xf numFmtId="0" fontId="108" fillId="0" borderId="0"/>
    <xf numFmtId="0" fontId="62" fillId="0" borderId="0" applyNumberFormat="0" applyFill="0" applyBorder="0" applyAlignment="0" applyProtection="0"/>
    <xf numFmtId="0" fontId="17" fillId="0" borderId="0" applyNumberFormat="0" applyFill="0" applyBorder="0" applyAlignment="0" applyProtection="0"/>
    <xf numFmtId="203" fontId="70" fillId="0" borderId="0"/>
    <xf numFmtId="194" fontId="70" fillId="0" borderId="0"/>
    <xf numFmtId="194" fontId="70" fillId="0" borderId="0"/>
    <xf numFmtId="204" fontId="70" fillId="0" borderId="0"/>
    <xf numFmtId="0" fontId="17" fillId="0" borderId="0" applyNumberFormat="0" applyFill="0" applyBorder="0" applyAlignment="0" applyProtection="0"/>
    <xf numFmtId="0" fontId="112" fillId="52" borderId="0" applyNumberFormat="0" applyAlignment="0">
      <alignment horizontal="center" wrapText="1"/>
    </xf>
    <xf numFmtId="0" fontId="86" fillId="53" borderId="79" applyNumberFormat="0" applyAlignment="0"/>
    <xf numFmtId="0" fontId="86" fillId="53" borderId="81" applyNumberFormat="0" applyAlignment="0"/>
    <xf numFmtId="0" fontId="86" fillId="53" borderId="0" applyNumberFormat="0" applyBorder="0" applyAlignment="0"/>
    <xf numFmtId="0" fontId="4" fillId="27" borderId="13" applyNumberFormat="0" applyFont="0" applyBorder="0">
      <alignment horizontal="center"/>
    </xf>
    <xf numFmtId="0" fontId="3" fillId="0" borderId="0"/>
    <xf numFmtId="0" fontId="117" fillId="0" borderId="0"/>
    <xf numFmtId="44" fontId="3" fillId="0" borderId="0" applyFont="0" applyFill="0" applyBorder="0" applyAlignment="0" applyProtection="0"/>
    <xf numFmtId="0" fontId="1" fillId="0" borderId="0"/>
  </cellStyleXfs>
  <cellXfs count="333">
    <xf numFmtId="0" fontId="0" fillId="0" borderId="0" xfId="0"/>
    <xf numFmtId="0" fontId="3" fillId="0" borderId="0" xfId="0" applyFont="1"/>
    <xf numFmtId="0" fontId="3" fillId="0" borderId="0" xfId="1076" applyAlignment="1">
      <alignment horizontal="center"/>
    </xf>
    <xf numFmtId="0" fontId="4" fillId="0" borderId="0" xfId="633" applyFont="1" applyFill="1" applyBorder="1">
      <alignment horizontal="center"/>
    </xf>
    <xf numFmtId="4" fontId="4" fillId="0" borderId="0" xfId="633" applyNumberFormat="1" applyFont="1" applyFill="1" applyBorder="1">
      <alignment horizontal="center"/>
    </xf>
    <xf numFmtId="168" fontId="4" fillId="0" borderId="0" xfId="633" applyNumberFormat="1" applyFont="1" applyFill="1" applyBorder="1">
      <alignment horizontal="center"/>
    </xf>
    <xf numFmtId="0" fontId="3" fillId="0" borderId="0" xfId="1076"/>
    <xf numFmtId="0" fontId="3" fillId="0" borderId="0" xfId="0" applyFont="1" applyAlignment="1">
      <alignment horizontal="left"/>
    </xf>
    <xf numFmtId="168" fontId="3" fillId="0" borderId="0" xfId="1076" applyNumberFormat="1"/>
    <xf numFmtId="0" fontId="3" fillId="0" borderId="0" xfId="1078" applyFont="1"/>
    <xf numFmtId="165" fontId="3" fillId="0" borderId="0" xfId="1078" applyNumberFormat="1" applyFont="1"/>
    <xf numFmtId="0" fontId="3" fillId="0" borderId="20" xfId="1078" applyFont="1" applyBorder="1" applyAlignment="1">
      <alignment horizontal="center"/>
    </xf>
    <xf numFmtId="0" fontId="3" fillId="0" borderId="16" xfId="1078" applyFont="1" applyBorder="1"/>
    <xf numFmtId="4" fontId="3" fillId="0" borderId="21" xfId="1078" applyNumberFormat="1" applyFont="1" applyBorder="1" applyAlignment="1">
      <alignment horizontal="center"/>
    </xf>
    <xf numFmtId="0" fontId="3" fillId="0" borderId="21" xfId="1078" applyFont="1" applyBorder="1" applyAlignment="1">
      <alignment horizontal="center"/>
    </xf>
    <xf numFmtId="0" fontId="3" fillId="0" borderId="9" xfId="1078" applyFont="1" applyBorder="1"/>
    <xf numFmtId="4" fontId="3" fillId="0" borderId="9" xfId="1078" applyNumberFormat="1" applyFont="1" applyBorder="1" applyAlignment="1">
      <alignment horizontal="center"/>
    </xf>
    <xf numFmtId="4" fontId="3" fillId="0" borderId="21" xfId="1078" applyNumberFormat="1" applyFont="1" applyBorder="1"/>
    <xf numFmtId="172" fontId="3" fillId="0" borderId="21" xfId="1078" applyNumberFormat="1" applyFont="1" applyBorder="1" applyAlignment="1">
      <alignment horizontal="center"/>
    </xf>
    <xf numFmtId="165" fontId="3" fillId="0" borderId="9" xfId="1078" applyNumberFormat="1" applyFont="1" applyBorder="1"/>
    <xf numFmtId="0" fontId="3" fillId="0" borderId="9" xfId="0" applyFont="1" applyBorder="1"/>
    <xf numFmtId="3" fontId="3" fillId="0" borderId="9" xfId="0" applyNumberFormat="1" applyFont="1" applyBorder="1" applyAlignment="1">
      <alignment horizontal="center" vertical="center"/>
    </xf>
    <xf numFmtId="165" fontId="3" fillId="0" borderId="9" xfId="1078" applyNumberFormat="1" applyFont="1" applyBorder="1" applyAlignment="1">
      <alignment horizontal="center"/>
    </xf>
    <xf numFmtId="4" fontId="3" fillId="0" borderId="0" xfId="1078" applyNumberFormat="1" applyFont="1"/>
    <xf numFmtId="0" fontId="3" fillId="0" borderId="0" xfId="1078" applyFont="1" applyAlignment="1">
      <alignment horizontal="center"/>
    </xf>
    <xf numFmtId="4" fontId="3" fillId="0" borderId="0" xfId="1078" applyNumberFormat="1" applyFont="1" applyAlignment="1">
      <alignment horizontal="center"/>
    </xf>
    <xf numFmtId="0" fontId="0" fillId="0" borderId="0" xfId="0" applyAlignment="1">
      <alignment horizontal="center"/>
    </xf>
    <xf numFmtId="4" fontId="0" fillId="0" borderId="0" xfId="0" applyNumberFormat="1"/>
    <xf numFmtId="0" fontId="3" fillId="0" borderId="0" xfId="1076" applyAlignment="1">
      <alignment horizontal="left"/>
    </xf>
    <xf numFmtId="44" fontId="0" fillId="0" borderId="9" xfId="0" applyNumberFormat="1" applyBorder="1"/>
    <xf numFmtId="4" fontId="3" fillId="0" borderId="9" xfId="1075" applyNumberFormat="1" applyFont="1" applyBorder="1" applyAlignment="1">
      <alignment horizontal="center"/>
    </xf>
    <xf numFmtId="4" fontId="3" fillId="0" borderId="9" xfId="1073" applyNumberFormat="1" applyFont="1" applyBorder="1" applyAlignment="1">
      <alignment horizontal="center"/>
    </xf>
    <xf numFmtId="0" fontId="3" fillId="0" borderId="22" xfId="0" applyFont="1" applyBorder="1"/>
    <xf numFmtId="1" fontId="3" fillId="0" borderId="0" xfId="0" applyNumberFormat="1" applyFont="1" applyAlignment="1">
      <alignment horizontal="center"/>
    </xf>
    <xf numFmtId="44" fontId="3" fillId="0" borderId="9" xfId="242" applyNumberFormat="1" applyFont="1" applyBorder="1" applyAlignment="1">
      <alignment horizontal="center"/>
    </xf>
    <xf numFmtId="44" fontId="3" fillId="0" borderId="0" xfId="0" applyNumberFormat="1" applyFont="1"/>
    <xf numFmtId="44" fontId="0" fillId="0" borderId="0" xfId="0" applyNumberFormat="1"/>
    <xf numFmtId="0" fontId="3" fillId="0" borderId="23" xfId="0" applyFont="1" applyBorder="1"/>
    <xf numFmtId="0" fontId="4" fillId="0" borderId="16" xfId="0" applyFont="1" applyBorder="1"/>
    <xf numFmtId="0" fontId="4" fillId="0" borderId="16" xfId="0" applyFont="1" applyBorder="1" applyAlignment="1">
      <alignment horizontal="center"/>
    </xf>
    <xf numFmtId="44" fontId="4" fillId="0" borderId="16" xfId="0" applyNumberFormat="1" applyFont="1" applyBorder="1" applyAlignment="1">
      <alignment horizontal="center"/>
    </xf>
    <xf numFmtId="44" fontId="4" fillId="0" borderId="16" xfId="0" applyNumberFormat="1" applyFont="1" applyBorder="1"/>
    <xf numFmtId="0" fontId="4" fillId="0" borderId="0" xfId="0" applyFont="1" applyAlignment="1">
      <alignment horizontal="center"/>
    </xf>
    <xf numFmtId="44" fontId="4" fillId="0" borderId="22" xfId="0" applyNumberFormat="1" applyFont="1" applyBorder="1" applyAlignment="1">
      <alignment horizontal="center"/>
    </xf>
    <xf numFmtId="44" fontId="3" fillId="0" borderId="24" xfId="0" applyNumberFormat="1" applyFont="1" applyBorder="1"/>
    <xf numFmtId="44" fontId="4" fillId="0" borderId="0" xfId="0" applyNumberFormat="1" applyFont="1" applyAlignment="1">
      <alignment horizontal="center"/>
    </xf>
    <xf numFmtId="1" fontId="3" fillId="0" borderId="0" xfId="1076" applyNumberFormat="1" applyAlignment="1">
      <alignment horizontal="center"/>
    </xf>
    <xf numFmtId="3" fontId="3" fillId="0" borderId="0" xfId="1076" applyNumberFormat="1" applyAlignment="1">
      <alignment horizontal="center"/>
    </xf>
    <xf numFmtId="4" fontId="3" fillId="0" borderId="0" xfId="1076" applyNumberFormat="1" applyAlignment="1">
      <alignment horizontal="center"/>
    </xf>
    <xf numFmtId="0" fontId="109" fillId="0" borderId="0" xfId="1076" applyFont="1"/>
    <xf numFmtId="3" fontId="3" fillId="0" borderId="0" xfId="1078" applyNumberFormat="1" applyFont="1" applyAlignment="1">
      <alignment horizontal="center"/>
    </xf>
    <xf numFmtId="3" fontId="3" fillId="0" borderId="0" xfId="633" applyNumberFormat="1" applyFont="1" applyFill="1" applyBorder="1">
      <alignment horizontal="center"/>
    </xf>
    <xf numFmtId="44" fontId="0" fillId="0" borderId="0" xfId="0" applyNumberFormat="1" applyAlignment="1">
      <alignment horizontal="center"/>
    </xf>
    <xf numFmtId="0" fontId="3" fillId="0" borderId="0" xfId="796" applyAlignment="1">
      <alignment horizontal="left"/>
    </xf>
    <xf numFmtId="0" fontId="3" fillId="0" borderId="9" xfId="796" applyBorder="1" applyAlignment="1">
      <alignment horizontal="left"/>
    </xf>
    <xf numFmtId="0" fontId="3" fillId="0" borderId="0" xfId="796" applyAlignment="1">
      <alignment horizontal="center"/>
    </xf>
    <xf numFmtId="44" fontId="110" fillId="50" borderId="9" xfId="242" applyNumberFormat="1" applyFont="1" applyFill="1" applyBorder="1" applyAlignment="1">
      <alignment horizontal="center"/>
    </xf>
    <xf numFmtId="44" fontId="110" fillId="50" borderId="16" xfId="0" applyNumberFormat="1" applyFont="1" applyFill="1" applyBorder="1" applyAlignment="1">
      <alignment horizontal="center"/>
    </xf>
    <xf numFmtId="44" fontId="3" fillId="0" borderId="0" xfId="0" applyNumberFormat="1" applyFont="1" applyAlignment="1">
      <alignment horizontal="center"/>
    </xf>
    <xf numFmtId="168" fontId="3" fillId="0" borderId="0" xfId="1076" applyNumberFormat="1" applyAlignment="1">
      <alignment horizontal="center"/>
    </xf>
    <xf numFmtId="1" fontId="4" fillId="0" borderId="0" xfId="633" applyNumberFormat="1" applyFont="1" applyFill="1" applyBorder="1">
      <alignment horizontal="center"/>
    </xf>
    <xf numFmtId="1" fontId="3" fillId="0" borderId="9" xfId="0" applyNumberFormat="1" applyFont="1" applyBorder="1"/>
    <xf numFmtId="44" fontId="3" fillId="0" borderId="9" xfId="1078" applyNumberFormat="1" applyFont="1" applyBorder="1"/>
    <xf numFmtId="1" fontId="3" fillId="0" borderId="9" xfId="0" applyNumberFormat="1" applyFont="1" applyBorder="1" applyAlignment="1">
      <alignment horizontal="center"/>
    </xf>
    <xf numFmtId="1" fontId="3" fillId="0" borderId="9" xfId="1075" applyNumberFormat="1" applyFont="1" applyBorder="1" applyAlignment="1">
      <alignment horizontal="center"/>
    </xf>
    <xf numFmtId="4" fontId="3" fillId="0" borderId="9" xfId="0" applyNumberFormat="1" applyFont="1" applyBorder="1" applyAlignment="1">
      <alignment horizontal="center"/>
    </xf>
    <xf numFmtId="0" fontId="0" fillId="0" borderId="9" xfId="0" applyBorder="1"/>
    <xf numFmtId="1" fontId="3" fillId="0" borderId="0" xfId="1075" applyNumberFormat="1" applyFont="1" applyAlignment="1">
      <alignment horizontal="center"/>
    </xf>
    <xf numFmtId="0" fontId="0" fillId="0" borderId="25" xfId="0" applyBorder="1"/>
    <xf numFmtId="4" fontId="3" fillId="0" borderId="0" xfId="796" applyNumberFormat="1" applyAlignment="1">
      <alignment horizontal="center"/>
    </xf>
    <xf numFmtId="3" fontId="3" fillId="0" borderId="9" xfId="1075" applyNumberFormat="1" applyFont="1" applyBorder="1" applyAlignment="1">
      <alignment horizontal="center"/>
    </xf>
    <xf numFmtId="0" fontId="3" fillId="0" borderId="9" xfId="796" applyBorder="1" applyAlignment="1">
      <alignment horizontal="center"/>
    </xf>
    <xf numFmtId="1" fontId="3" fillId="0" borderId="9" xfId="1073" applyNumberFormat="1" applyFont="1" applyBorder="1" applyAlignment="1">
      <alignment horizontal="center"/>
    </xf>
    <xf numFmtId="0" fontId="3" fillId="0" borderId="0" xfId="0" applyFont="1" applyAlignment="1">
      <alignment horizontal="center"/>
    </xf>
    <xf numFmtId="10" fontId="111" fillId="50" borderId="21" xfId="583" applyNumberFormat="1" applyFont="1" applyFill="1" applyBorder="1" applyAlignment="1">
      <alignment horizontal="center"/>
    </xf>
    <xf numFmtId="4" fontId="110" fillId="0" borderId="0" xfId="633" applyNumberFormat="1" applyFont="1" applyFill="1" applyBorder="1">
      <alignment horizontal="center"/>
    </xf>
    <xf numFmtId="4" fontId="3" fillId="0" borderId="0" xfId="0" applyNumberFormat="1" applyFont="1" applyAlignment="1">
      <alignment horizontal="center"/>
    </xf>
    <xf numFmtId="4" fontId="111" fillId="0" borderId="0" xfId="1077" applyNumberFormat="1" applyFont="1" applyBorder="1" applyAlignment="1">
      <alignment horizontal="center"/>
    </xf>
    <xf numFmtId="4" fontId="111" fillId="0" borderId="0" xfId="0" applyNumberFormat="1" applyFont="1" applyAlignment="1" applyProtection="1">
      <alignment horizontal="center"/>
      <protection locked="0"/>
    </xf>
    <xf numFmtId="4" fontId="111" fillId="0" borderId="0" xfId="1076" applyNumberFormat="1" applyFont="1" applyAlignment="1">
      <alignment horizontal="center"/>
    </xf>
    <xf numFmtId="0" fontId="4" fillId="0" borderId="0" xfId="633" applyFont="1" applyFill="1" applyBorder="1" applyAlignment="1">
      <alignment horizontal="left"/>
    </xf>
    <xf numFmtId="3" fontId="3" fillId="0" borderId="9" xfId="1079" applyNumberFormat="1" applyFont="1" applyBorder="1" applyAlignment="1">
      <alignment horizontal="center"/>
    </xf>
    <xf numFmtId="0" fontId="4" fillId="0" borderId="9" xfId="1078" applyFont="1" applyBorder="1"/>
    <xf numFmtId="3" fontId="3" fillId="0" borderId="9" xfId="1078" applyNumberFormat="1" applyFont="1" applyBorder="1" applyAlignment="1">
      <alignment horizontal="center"/>
    </xf>
    <xf numFmtId="3" fontId="3" fillId="0" borderId="0" xfId="1076" applyNumberFormat="1"/>
    <xf numFmtId="10" fontId="110" fillId="50" borderId="16" xfId="0" applyNumberFormat="1" applyFont="1" applyFill="1" applyBorder="1" applyAlignment="1">
      <alignment horizontal="center"/>
    </xf>
    <xf numFmtId="205" fontId="3" fillId="0" borderId="0" xfId="1076" applyNumberFormat="1" applyAlignment="1">
      <alignment horizontal="center"/>
    </xf>
    <xf numFmtId="206" fontId="3" fillId="0" borderId="0" xfId="1078" applyNumberFormat="1" applyFont="1"/>
    <xf numFmtId="165" fontId="111" fillId="50" borderId="21" xfId="1078" applyNumberFormat="1" applyFont="1" applyFill="1" applyBorder="1"/>
    <xf numFmtId="0" fontId="4" fillId="51" borderId="0" xfId="633" applyFont="1" applyFill="1" applyBorder="1">
      <alignment horizontal="center"/>
    </xf>
    <xf numFmtId="3" fontId="4" fillId="51" borderId="0" xfId="633" applyNumberFormat="1" applyFont="1" applyFill="1" applyBorder="1">
      <alignment horizontal="center"/>
    </xf>
    <xf numFmtId="168" fontId="4" fillId="51" borderId="0" xfId="633" applyNumberFormat="1" applyFont="1" applyFill="1" applyBorder="1">
      <alignment horizontal="center"/>
    </xf>
    <xf numFmtId="0" fontId="112" fillId="54" borderId="41" xfId="0" applyFont="1" applyFill="1" applyBorder="1"/>
    <xf numFmtId="0" fontId="112" fillId="54" borderId="42" xfId="0" applyFont="1" applyFill="1" applyBorder="1" applyAlignment="1">
      <alignment horizontal="center"/>
    </xf>
    <xf numFmtId="0" fontId="112" fillId="54" borderId="42" xfId="0" applyFont="1" applyFill="1" applyBorder="1"/>
    <xf numFmtId="44" fontId="112" fillId="54" borderId="42" xfId="0" applyNumberFormat="1" applyFont="1" applyFill="1" applyBorder="1" applyAlignment="1">
      <alignment horizontal="center"/>
    </xf>
    <xf numFmtId="44" fontId="112" fillId="54" borderId="42" xfId="0" applyNumberFormat="1" applyFont="1" applyFill="1" applyBorder="1"/>
    <xf numFmtId="0" fontId="112" fillId="54" borderId="17" xfId="0" applyFont="1" applyFill="1" applyBorder="1" applyAlignment="1">
      <alignment horizontal="center"/>
    </xf>
    <xf numFmtId="0" fontId="113" fillId="54" borderId="19" xfId="0" applyFont="1" applyFill="1" applyBorder="1"/>
    <xf numFmtId="0" fontId="112" fillId="54" borderId="16" xfId="0" applyFont="1" applyFill="1" applyBorder="1" applyAlignment="1">
      <alignment horizontal="center"/>
    </xf>
    <xf numFmtId="0" fontId="112" fillId="54" borderId="16" xfId="0" applyFont="1" applyFill="1" applyBorder="1"/>
    <xf numFmtId="44" fontId="112" fillId="54" borderId="16" xfId="0" applyNumberFormat="1" applyFont="1" applyFill="1" applyBorder="1" applyAlignment="1">
      <alignment horizontal="center"/>
    </xf>
    <xf numFmtId="0" fontId="112" fillId="54" borderId="43" xfId="0" applyFont="1" applyFill="1" applyBorder="1" applyAlignment="1">
      <alignment horizontal="center"/>
    </xf>
    <xf numFmtId="0" fontId="113" fillId="54" borderId="44" xfId="0" applyFont="1" applyFill="1" applyBorder="1"/>
    <xf numFmtId="0" fontId="112" fillId="54" borderId="45" xfId="0" applyFont="1" applyFill="1" applyBorder="1" applyAlignment="1">
      <alignment horizontal="center"/>
    </xf>
    <xf numFmtId="0" fontId="112" fillId="54" borderId="45" xfId="0" applyFont="1" applyFill="1" applyBorder="1"/>
    <xf numFmtId="44" fontId="112" fillId="54" borderId="45" xfId="0" applyNumberFormat="1" applyFont="1" applyFill="1" applyBorder="1" applyAlignment="1">
      <alignment horizontal="center"/>
    </xf>
    <xf numFmtId="44" fontId="112" fillId="54" borderId="45" xfId="0" applyNumberFormat="1" applyFont="1" applyFill="1" applyBorder="1"/>
    <xf numFmtId="0" fontId="112" fillId="54" borderId="18" xfId="0" applyFont="1" applyFill="1" applyBorder="1" applyAlignment="1">
      <alignment horizontal="center"/>
    </xf>
    <xf numFmtId="1" fontId="4" fillId="53" borderId="9" xfId="1073" applyNumberFormat="1" applyFont="1" applyFill="1" applyBorder="1" applyAlignment="1">
      <alignment horizontal="center"/>
    </xf>
    <xf numFmtId="0" fontId="4" fillId="53" borderId="9" xfId="1073" applyFont="1" applyFill="1" applyBorder="1" applyAlignment="1">
      <alignment horizontal="center"/>
    </xf>
    <xf numFmtId="0" fontId="6" fillId="53" borderId="9" xfId="1073" applyFont="1" applyFill="1" applyBorder="1" applyAlignment="1">
      <alignment horizontal="left"/>
    </xf>
    <xf numFmtId="4" fontId="4" fillId="53" borderId="9" xfId="1073" applyNumberFormat="1" applyFont="1" applyFill="1" applyBorder="1" applyAlignment="1">
      <alignment horizontal="center"/>
    </xf>
    <xf numFmtId="3" fontId="4" fillId="53" borderId="9" xfId="1073" applyNumberFormat="1" applyFont="1" applyFill="1" applyBorder="1" applyAlignment="1">
      <alignment horizontal="center"/>
    </xf>
    <xf numFmtId="44" fontId="4" fillId="53" borderId="9" xfId="242" applyNumberFormat="1" applyFont="1" applyFill="1" applyBorder="1" applyAlignment="1">
      <alignment horizontal="center"/>
    </xf>
    <xf numFmtId="1" fontId="3" fillId="53" borderId="9" xfId="1073" applyNumberFormat="1" applyFont="1" applyFill="1" applyBorder="1" applyAlignment="1">
      <alignment horizontal="center"/>
    </xf>
    <xf numFmtId="0" fontId="4" fillId="53" borderId="9" xfId="1073" applyFont="1" applyFill="1" applyBorder="1" applyAlignment="1">
      <alignment horizontal="left"/>
    </xf>
    <xf numFmtId="44" fontId="4" fillId="53" borderId="9" xfId="1074" applyNumberFormat="1" applyFont="1" applyFill="1" applyBorder="1"/>
    <xf numFmtId="0" fontId="110" fillId="0" borderId="9" xfId="1078" applyFont="1" applyBorder="1"/>
    <xf numFmtId="2" fontId="3" fillId="0" borderId="9" xfId="0" applyNumberFormat="1" applyFont="1" applyBorder="1" applyAlignment="1">
      <alignment horizontal="center"/>
    </xf>
    <xf numFmtId="2" fontId="3" fillId="0" borderId="9" xfId="1073" applyNumberFormat="1" applyFont="1" applyBorder="1" applyAlignment="1">
      <alignment horizontal="center"/>
    </xf>
    <xf numFmtId="2" fontId="6" fillId="53" borderId="9" xfId="1073" applyNumberFormat="1" applyFont="1" applyFill="1" applyBorder="1" applyAlignment="1">
      <alignment horizontal="center"/>
    </xf>
    <xf numFmtId="2" fontId="4" fillId="0" borderId="16" xfId="0" applyNumberFormat="1" applyFont="1" applyBorder="1" applyAlignment="1">
      <alignment horizontal="center"/>
    </xf>
    <xf numFmtId="2" fontId="0" fillId="0" borderId="9" xfId="0" applyNumberFormat="1" applyBorder="1"/>
    <xf numFmtId="2" fontId="0" fillId="0" borderId="0" xfId="0" applyNumberFormat="1"/>
    <xf numFmtId="2" fontId="0" fillId="0" borderId="0" xfId="0" applyNumberFormat="1" applyAlignment="1">
      <alignment horizontal="center"/>
    </xf>
    <xf numFmtId="4" fontId="0" fillId="0" borderId="0" xfId="0" applyNumberFormat="1" applyAlignment="1">
      <alignment horizontal="center"/>
    </xf>
    <xf numFmtId="2" fontId="4" fillId="0" borderId="0" xfId="633" applyNumberFormat="1" applyFont="1" applyFill="1" applyBorder="1">
      <alignment horizontal="center"/>
    </xf>
    <xf numFmtId="2" fontId="3" fillId="0" borderId="0" xfId="1076" applyNumberFormat="1" applyAlignment="1">
      <alignment horizontal="center"/>
    </xf>
    <xf numFmtId="0" fontId="0" fillId="0" borderId="47" xfId="0" applyBorder="1"/>
    <xf numFmtId="0" fontId="3" fillId="0" borderId="16" xfId="796" applyBorder="1" applyAlignment="1">
      <alignment horizontal="center"/>
    </xf>
    <xf numFmtId="0" fontId="3" fillId="0" borderId="25" xfId="796" applyBorder="1" applyAlignment="1">
      <alignment horizontal="center"/>
    </xf>
    <xf numFmtId="0" fontId="4" fillId="51" borderId="0" xfId="633" applyFont="1" applyFill="1" applyBorder="1" applyAlignment="1">
      <alignment horizontal="left"/>
    </xf>
    <xf numFmtId="49" fontId="3" fillId="0" borderId="0" xfId="796" applyNumberFormat="1" applyAlignment="1">
      <alignment horizontal="left"/>
    </xf>
    <xf numFmtId="207" fontId="3" fillId="0" borderId="0" xfId="796" applyNumberFormat="1" applyAlignment="1">
      <alignment horizontal="left"/>
    </xf>
    <xf numFmtId="49" fontId="3" fillId="0" borderId="0" xfId="0" applyNumberFormat="1" applyFont="1" applyAlignment="1">
      <alignment horizontal="left"/>
    </xf>
    <xf numFmtId="0" fontId="3" fillId="0" borderId="46" xfId="796" applyBorder="1" applyAlignment="1">
      <alignment horizontal="left"/>
    </xf>
    <xf numFmtId="0" fontId="3" fillId="0" borderId="46" xfId="0" applyFont="1" applyBorder="1" applyAlignment="1">
      <alignment horizontal="left"/>
    </xf>
    <xf numFmtId="0" fontId="3" fillId="0" borderId="0" xfId="1078" applyFont="1" applyAlignment="1">
      <alignment horizontal="left"/>
    </xf>
    <xf numFmtId="0" fontId="3" fillId="0" borderId="21" xfId="1078" applyFont="1" applyBorder="1" applyAlignment="1">
      <alignment horizontal="left"/>
    </xf>
    <xf numFmtId="0" fontId="3" fillId="0" borderId="20" xfId="1078" applyFont="1" applyBorder="1" applyAlignment="1">
      <alignment horizontal="left"/>
    </xf>
    <xf numFmtId="0" fontId="0" fillId="0" borderId="62" xfId="0" applyBorder="1"/>
    <xf numFmtId="0" fontId="0" fillId="0" borderId="63" xfId="0" applyBorder="1"/>
    <xf numFmtId="0" fontId="0" fillId="0" borderId="64" xfId="0" applyBorder="1"/>
    <xf numFmtId="0" fontId="0" fillId="0" borderId="62" xfId="0" pivotButton="1" applyBorder="1"/>
    <xf numFmtId="0" fontId="0" fillId="0" borderId="65" xfId="0" applyBorder="1"/>
    <xf numFmtId="0" fontId="0" fillId="0" borderId="66" xfId="0" applyBorder="1"/>
    <xf numFmtId="0" fontId="0" fillId="0" borderId="67" xfId="0" applyBorder="1"/>
    <xf numFmtId="0" fontId="0" fillId="0" borderId="68" xfId="0" applyBorder="1"/>
    <xf numFmtId="0" fontId="0" fillId="0" borderId="69" xfId="0" applyBorder="1"/>
    <xf numFmtId="0" fontId="0" fillId="0" borderId="70" xfId="0" applyBorder="1"/>
    <xf numFmtId="0" fontId="0" fillId="0" borderId="71" xfId="0" applyBorder="1"/>
    <xf numFmtId="0" fontId="0" fillId="0" borderId="72" xfId="0" pivotButton="1" applyBorder="1"/>
    <xf numFmtId="0" fontId="0" fillId="0" borderId="72" xfId="0" applyBorder="1"/>
    <xf numFmtId="0" fontId="112" fillId="52" borderId="27" xfId="633" applyFont="1" applyFill="1" applyBorder="1" applyAlignment="1">
      <alignment horizontal="left"/>
    </xf>
    <xf numFmtId="0" fontId="112" fillId="52" borderId="29" xfId="633" applyFont="1" applyFill="1" applyBorder="1" applyAlignment="1">
      <alignment horizontal="left"/>
    </xf>
    <xf numFmtId="0" fontId="112" fillId="52" borderId="29" xfId="633" applyFont="1" applyFill="1" applyBorder="1">
      <alignment horizontal="center"/>
    </xf>
    <xf numFmtId="4" fontId="112" fillId="52" borderId="29" xfId="633" applyNumberFormat="1" applyFont="1" applyFill="1" applyBorder="1">
      <alignment horizontal="center"/>
    </xf>
    <xf numFmtId="4" fontId="110" fillId="52" borderId="29" xfId="633" applyNumberFormat="1" applyFont="1" applyFill="1" applyBorder="1">
      <alignment horizontal="center"/>
    </xf>
    <xf numFmtId="2" fontId="112" fillId="52" borderId="29" xfId="633" applyNumberFormat="1" applyFont="1" applyFill="1" applyBorder="1">
      <alignment horizontal="center"/>
    </xf>
    <xf numFmtId="1" fontId="112" fillId="52" borderId="29" xfId="633" applyNumberFormat="1" applyFont="1" applyFill="1" applyBorder="1">
      <alignment horizontal="center"/>
    </xf>
    <xf numFmtId="168" fontId="112" fillId="52" borderId="29" xfId="633" applyNumberFormat="1" applyFont="1" applyFill="1" applyBorder="1">
      <alignment horizontal="center"/>
    </xf>
    <xf numFmtId="3" fontId="112" fillId="52" borderId="29" xfId="633" applyNumberFormat="1" applyFont="1" applyFill="1" applyBorder="1">
      <alignment horizontal="center"/>
    </xf>
    <xf numFmtId="0" fontId="112" fillId="52" borderId="28" xfId="633" applyFont="1" applyFill="1" applyBorder="1" applyAlignment="1">
      <alignment horizontal="left"/>
    </xf>
    <xf numFmtId="0" fontId="112" fillId="52" borderId="30" xfId="633" applyFont="1" applyFill="1" applyBorder="1" applyAlignment="1">
      <alignment horizontal="left"/>
    </xf>
    <xf numFmtId="0" fontId="112" fillId="52" borderId="30" xfId="633" applyFont="1" applyFill="1" applyBorder="1">
      <alignment horizontal="center"/>
    </xf>
    <xf numFmtId="4" fontId="112" fillId="52" borderId="30" xfId="633" applyNumberFormat="1" applyFont="1" applyFill="1" applyBorder="1">
      <alignment horizontal="center"/>
    </xf>
    <xf numFmtId="4" fontId="110" fillId="52" borderId="30" xfId="633" applyNumberFormat="1" applyFont="1" applyFill="1" applyBorder="1">
      <alignment horizontal="center"/>
    </xf>
    <xf numFmtId="2" fontId="112" fillId="52" borderId="30" xfId="633" applyNumberFormat="1" applyFont="1" applyFill="1" applyBorder="1">
      <alignment horizontal="center"/>
    </xf>
    <xf numFmtId="1" fontId="112" fillId="52" borderId="30" xfId="633" applyNumberFormat="1" applyFont="1" applyFill="1" applyBorder="1">
      <alignment horizontal="center"/>
    </xf>
    <xf numFmtId="168" fontId="112" fillId="52" borderId="30" xfId="633" applyNumberFormat="1" applyFont="1" applyFill="1" applyBorder="1">
      <alignment horizontal="center"/>
    </xf>
    <xf numFmtId="3" fontId="112" fillId="52" borderId="30" xfId="633" applyNumberFormat="1" applyFont="1" applyFill="1" applyBorder="1">
      <alignment horizontal="center"/>
    </xf>
    <xf numFmtId="0" fontId="4" fillId="53" borderId="0" xfId="633" applyFont="1" applyFill="1" applyBorder="1" applyAlignment="1">
      <alignment horizontal="left"/>
    </xf>
    <xf numFmtId="0" fontId="4" fillId="53" borderId="0" xfId="633" applyFont="1" applyFill="1" applyBorder="1">
      <alignment horizontal="center"/>
    </xf>
    <xf numFmtId="4" fontId="4" fillId="53" borderId="0" xfId="633" applyNumberFormat="1" applyFont="1" applyFill="1" applyBorder="1">
      <alignment horizontal="center"/>
    </xf>
    <xf numFmtId="4" fontId="110" fillId="53" borderId="0" xfId="633" applyNumberFormat="1" applyFont="1" applyFill="1" applyBorder="1">
      <alignment horizontal="center"/>
    </xf>
    <xf numFmtId="2" fontId="4" fillId="53" borderId="0" xfId="633" applyNumberFormat="1" applyFont="1" applyFill="1" applyBorder="1">
      <alignment horizontal="center"/>
    </xf>
    <xf numFmtId="1" fontId="4" fillId="53" borderId="0" xfId="633" applyNumberFormat="1" applyFont="1" applyFill="1" applyBorder="1">
      <alignment horizontal="center"/>
    </xf>
    <xf numFmtId="168" fontId="4" fillId="53" borderId="0" xfId="633" applyNumberFormat="1" applyFont="1" applyFill="1" applyBorder="1">
      <alignment horizontal="center"/>
    </xf>
    <xf numFmtId="3" fontId="4" fillId="53" borderId="0" xfId="633" applyNumberFormat="1" applyFont="1" applyFill="1" applyBorder="1">
      <alignment horizontal="center"/>
    </xf>
    <xf numFmtId="0" fontId="112" fillId="52" borderId="39" xfId="633" applyFont="1" applyFill="1" applyBorder="1">
      <alignment horizontal="center"/>
    </xf>
    <xf numFmtId="0" fontId="112" fillId="52" borderId="32" xfId="633" applyFont="1" applyFill="1" applyBorder="1">
      <alignment horizontal="center"/>
    </xf>
    <xf numFmtId="0" fontId="112" fillId="52" borderId="27" xfId="633" applyFont="1" applyFill="1" applyBorder="1">
      <alignment horizontal="center"/>
    </xf>
    <xf numFmtId="0" fontId="112" fillId="52" borderId="23" xfId="633" applyFont="1" applyFill="1" applyBorder="1">
      <alignment horizontal="center"/>
    </xf>
    <xf numFmtId="0" fontId="112" fillId="52" borderId="16" xfId="633" applyFont="1" applyFill="1" applyBorder="1">
      <alignment horizontal="center"/>
    </xf>
    <xf numFmtId="0" fontId="112" fillId="52" borderId="16" xfId="633" applyFont="1" applyFill="1" applyBorder="1" applyAlignment="1">
      <alignment horizontal="left"/>
    </xf>
    <xf numFmtId="0" fontId="112" fillId="52" borderId="38" xfId="633" applyFont="1" applyFill="1" applyBorder="1">
      <alignment horizontal="center"/>
    </xf>
    <xf numFmtId="0" fontId="112" fillId="52" borderId="37" xfId="633" applyFont="1" applyFill="1" applyBorder="1">
      <alignment horizontal="center"/>
    </xf>
    <xf numFmtId="0" fontId="112" fillId="52" borderId="40" xfId="633" applyFont="1" applyFill="1" applyBorder="1">
      <alignment horizontal="center"/>
    </xf>
    <xf numFmtId="0" fontId="112" fillId="52" borderId="31" xfId="633" applyFont="1" applyFill="1" applyBorder="1">
      <alignment horizontal="center"/>
    </xf>
    <xf numFmtId="0" fontId="112" fillId="52" borderId="28" xfId="633" applyFont="1" applyFill="1" applyBorder="1">
      <alignment horizontal="center"/>
    </xf>
    <xf numFmtId="0" fontId="4" fillId="53" borderId="35" xfId="633" applyFont="1" applyFill="1" applyBorder="1">
      <alignment horizontal="center"/>
    </xf>
    <xf numFmtId="0" fontId="4" fillId="53" borderId="36" xfId="633" applyFont="1" applyFill="1" applyBorder="1" applyAlignment="1">
      <alignment horizontal="left"/>
    </xf>
    <xf numFmtId="4" fontId="4" fillId="53" borderId="35" xfId="633" applyNumberFormat="1" applyFont="1" applyFill="1" applyBorder="1">
      <alignment horizontal="center"/>
    </xf>
    <xf numFmtId="44" fontId="4" fillId="53" borderId="35" xfId="633" applyNumberFormat="1" applyFont="1" applyFill="1" applyBorder="1">
      <alignment horizontal="center"/>
    </xf>
    <xf numFmtId="2" fontId="4" fillId="53" borderId="35" xfId="633" applyNumberFormat="1" applyFont="1" applyFill="1" applyBorder="1">
      <alignment horizontal="center"/>
    </xf>
    <xf numFmtId="44" fontId="4" fillId="53" borderId="34" xfId="633" applyNumberFormat="1" applyFont="1" applyFill="1" applyBorder="1">
      <alignment horizontal="center"/>
    </xf>
    <xf numFmtId="3" fontId="4" fillId="53" borderId="33" xfId="633" applyNumberFormat="1" applyFont="1" applyFill="1" applyBorder="1">
      <alignment horizontal="center"/>
    </xf>
    <xf numFmtId="3" fontId="4" fillId="53" borderId="34" xfId="633" applyNumberFormat="1" applyFont="1" applyFill="1" applyBorder="1">
      <alignment horizontal="center"/>
    </xf>
    <xf numFmtId="0" fontId="4" fillId="0" borderId="73" xfId="796" applyFont="1" applyBorder="1"/>
    <xf numFmtId="0" fontId="4" fillId="0" borderId="74" xfId="796" applyFont="1" applyBorder="1" applyAlignment="1">
      <alignment wrapText="1"/>
    </xf>
    <xf numFmtId="0" fontId="3" fillId="0" borderId="0" xfId="775"/>
    <xf numFmtId="0" fontId="4" fillId="0" borderId="75" xfId="796" applyFont="1" applyBorder="1"/>
    <xf numFmtId="0" fontId="3" fillId="0" borderId="76" xfId="796" applyBorder="1" applyAlignment="1">
      <alignment wrapText="1"/>
    </xf>
    <xf numFmtId="0" fontId="4" fillId="0" borderId="77" xfId="796" applyFont="1" applyBorder="1"/>
    <xf numFmtId="0" fontId="3" fillId="0" borderId="78" xfId="796" applyBorder="1" applyAlignment="1">
      <alignment wrapText="1"/>
    </xf>
    <xf numFmtId="0" fontId="112" fillId="52" borderId="0" xfId="1163" applyAlignment="1">
      <alignment horizontal="left"/>
    </xf>
    <xf numFmtId="49" fontId="112" fillId="52" borderId="0" xfId="1163" applyNumberFormat="1" applyAlignment="1">
      <alignment wrapText="1"/>
    </xf>
    <xf numFmtId="0" fontId="114" fillId="0" borderId="0" xfId="796" applyFont="1" applyAlignment="1">
      <alignment horizontal="left"/>
    </xf>
    <xf numFmtId="49" fontId="115" fillId="0" borderId="0" xfId="796" applyNumberFormat="1" applyFont="1" applyAlignment="1">
      <alignment wrapText="1"/>
    </xf>
    <xf numFmtId="0" fontId="3" fillId="0" borderId="0" xfId="796"/>
    <xf numFmtId="0" fontId="3" fillId="0" borderId="0" xfId="796" applyAlignment="1">
      <alignment wrapText="1"/>
    </xf>
    <xf numFmtId="0" fontId="116" fillId="0" borderId="0" xfId="796" applyFont="1"/>
    <xf numFmtId="0" fontId="116" fillId="0" borderId="0" xfId="796" applyFont="1" applyAlignment="1">
      <alignment wrapText="1"/>
    </xf>
    <xf numFmtId="0" fontId="112" fillId="52" borderId="0" xfId="1163" applyAlignment="1">
      <alignment horizontal="left" vertical="top"/>
    </xf>
    <xf numFmtId="208" fontId="112" fillId="52" borderId="0" xfId="1163" applyNumberFormat="1" applyAlignment="1">
      <alignment wrapText="1"/>
    </xf>
    <xf numFmtId="0" fontId="86" fillId="53" borderId="79" xfId="1164" applyAlignment="1">
      <alignment horizontal="left" vertical="top"/>
    </xf>
    <xf numFmtId="208" fontId="86" fillId="53" borderId="79" xfId="1164" applyNumberFormat="1" applyAlignment="1">
      <alignment wrapText="1"/>
    </xf>
    <xf numFmtId="0" fontId="12" fillId="0" borderId="10" xfId="796" applyFont="1" applyBorder="1" applyAlignment="1">
      <alignment horizontal="left" vertical="top"/>
    </xf>
    <xf numFmtId="208" fontId="111" fillId="0" borderId="10" xfId="796" applyNumberFormat="1" applyFont="1" applyBorder="1" applyAlignment="1">
      <alignment wrapText="1"/>
    </xf>
    <xf numFmtId="0" fontId="12" fillId="0" borderId="80" xfId="796" applyFont="1" applyBorder="1" applyAlignment="1">
      <alignment horizontal="left" vertical="top"/>
    </xf>
    <xf numFmtId="208" fontId="12" fillId="0" borderId="80" xfId="796" applyNumberFormat="1" applyFont="1" applyBorder="1" applyAlignment="1">
      <alignment wrapText="1"/>
    </xf>
    <xf numFmtId="0" fontId="12" fillId="0" borderId="0" xfId="796" applyFont="1" applyAlignment="1">
      <alignment horizontal="left" vertical="top"/>
    </xf>
    <xf numFmtId="208" fontId="12" fillId="0" borderId="0" xfId="796" applyNumberFormat="1" applyFont="1" applyAlignment="1">
      <alignment wrapText="1"/>
    </xf>
    <xf numFmtId="0" fontId="12" fillId="0" borderId="0" xfId="796" applyFont="1"/>
    <xf numFmtId="0" fontId="86" fillId="53" borderId="81" xfId="1165" applyAlignment="1">
      <alignment horizontal="left" vertical="top"/>
    </xf>
    <xf numFmtId="208" fontId="86" fillId="53" borderId="81" xfId="1165" applyNumberFormat="1" applyAlignment="1">
      <alignment horizontal="left"/>
    </xf>
    <xf numFmtId="0" fontId="3" fillId="0" borderId="82" xfId="635" applyBorder="1"/>
    <xf numFmtId="0" fontId="86" fillId="53" borderId="82" xfId="1166" applyBorder="1"/>
    <xf numFmtId="0" fontId="3" fillId="0" borderId="0" xfId="635"/>
    <xf numFmtId="0" fontId="112" fillId="52" borderId="48" xfId="1167" applyFont="1" applyFill="1" applyBorder="1">
      <alignment horizontal="center"/>
    </xf>
    <xf numFmtId="0" fontId="112" fillId="52" borderId="83" xfId="1167" applyFont="1" applyFill="1" applyBorder="1">
      <alignment horizontal="center"/>
    </xf>
    <xf numFmtId="0" fontId="3" fillId="0" borderId="84" xfId="1168" applyBorder="1"/>
    <xf numFmtId="0" fontId="3" fillId="0" borderId="85" xfId="1168" applyBorder="1"/>
    <xf numFmtId="0" fontId="3" fillId="0" borderId="86" xfId="1168" applyBorder="1"/>
    <xf numFmtId="0" fontId="3" fillId="0" borderId="0" xfId="1168"/>
    <xf numFmtId="0" fontId="3" fillId="0" borderId="22" xfId="1168" applyBorder="1" applyAlignment="1">
      <alignment horizontal="center"/>
    </xf>
    <xf numFmtId="0" fontId="3" fillId="0" borderId="0" xfId="1168" applyAlignment="1">
      <alignment horizontal="center"/>
    </xf>
    <xf numFmtId="0" fontId="3" fillId="0" borderId="22" xfId="1168" applyBorder="1"/>
    <xf numFmtId="0" fontId="3" fillId="0" borderId="0" xfId="1168" applyAlignment="1">
      <alignment wrapText="1"/>
    </xf>
    <xf numFmtId="0" fontId="3" fillId="0" borderId="23" xfId="1168" applyBorder="1"/>
    <xf numFmtId="0" fontId="112" fillId="52" borderId="0" xfId="1163" applyAlignment="1"/>
    <xf numFmtId="0" fontId="3" fillId="50" borderId="0" xfId="1168" applyFill="1"/>
    <xf numFmtId="0" fontId="3" fillId="55" borderId="0" xfId="1168" applyFill="1"/>
    <xf numFmtId="0" fontId="3" fillId="0" borderId="0" xfId="1168" applyAlignment="1">
      <alignment horizontal="left"/>
    </xf>
    <xf numFmtId="0" fontId="4" fillId="0" borderId="0" xfId="1168" applyFont="1" applyAlignment="1">
      <alignment horizontal="center"/>
    </xf>
    <xf numFmtId="10" fontId="3" fillId="0" borderId="0" xfId="584" applyNumberFormat="1" applyFont="1"/>
    <xf numFmtId="2" fontId="3" fillId="50" borderId="0" xfId="1168" applyNumberFormat="1" applyFill="1"/>
    <xf numFmtId="4" fontId="3" fillId="50" borderId="0" xfId="1168" applyNumberFormat="1" applyFill="1"/>
    <xf numFmtId="10" fontId="86" fillId="53" borderId="0" xfId="1166" applyNumberFormat="1" applyAlignment="1">
      <alignment horizontal="center"/>
    </xf>
    <xf numFmtId="2" fontId="3" fillId="50" borderId="87" xfId="1168" applyNumberFormat="1" applyFill="1" applyBorder="1"/>
    <xf numFmtId="4" fontId="3" fillId="50" borderId="87" xfId="1168" applyNumberFormat="1" applyFill="1" applyBorder="1"/>
    <xf numFmtId="9" fontId="3" fillId="0" borderId="0" xfId="1168" applyNumberFormat="1" applyAlignment="1">
      <alignment wrapText="1"/>
    </xf>
    <xf numFmtId="2" fontId="3" fillId="0" borderId="0" xfId="1168" applyNumberFormat="1"/>
    <xf numFmtId="0" fontId="86" fillId="53" borderId="79" xfId="1164"/>
    <xf numFmtId="0" fontId="86" fillId="53" borderId="79" xfId="1164" applyAlignment="1">
      <alignment horizontal="center"/>
    </xf>
    <xf numFmtId="4" fontId="86" fillId="53" borderId="79" xfId="1164" applyNumberFormat="1"/>
    <xf numFmtId="0" fontId="4" fillId="0" borderId="0" xfId="1168" applyFont="1"/>
    <xf numFmtId="2" fontId="86" fillId="53" borderId="0" xfId="1166" applyNumberFormat="1" applyAlignment="1">
      <alignment horizontal="center"/>
    </xf>
    <xf numFmtId="10" fontId="3" fillId="0" borderId="0" xfId="584" applyNumberFormat="1" applyFont="1" applyAlignment="1">
      <alignment horizontal="center"/>
    </xf>
    <xf numFmtId="4" fontId="4" fillId="0" borderId="0" xfId="1168" applyNumberFormat="1" applyFont="1"/>
    <xf numFmtId="0" fontId="4" fillId="0" borderId="23" xfId="1168" applyFont="1" applyBorder="1"/>
    <xf numFmtId="0" fontId="86" fillId="53" borderId="81" xfId="1165" applyAlignment="1"/>
    <xf numFmtId="4" fontId="86" fillId="53" borderId="81" xfId="1165" applyNumberFormat="1" applyAlignment="1"/>
    <xf numFmtId="4" fontId="3" fillId="0" borderId="0" xfId="1168" applyNumberFormat="1"/>
    <xf numFmtId="0" fontId="3" fillId="0" borderId="20" xfId="1168" applyBorder="1"/>
    <xf numFmtId="0" fontId="3" fillId="0" borderId="24" xfId="1168" applyBorder="1"/>
    <xf numFmtId="0" fontId="3" fillId="0" borderId="26" xfId="1168" applyBorder="1"/>
    <xf numFmtId="0" fontId="4" fillId="0" borderId="0" xfId="775" applyFont="1"/>
    <xf numFmtId="2" fontId="4" fillId="0" borderId="0" xfId="1169" applyNumberFormat="1" applyFont="1" applyAlignment="1">
      <alignment vertical="center"/>
    </xf>
    <xf numFmtId="0" fontId="112" fillId="52" borderId="88" xfId="1163" applyBorder="1" applyAlignment="1"/>
    <xf numFmtId="0" fontId="112" fillId="52" borderId="89" xfId="1163" applyBorder="1" applyAlignment="1"/>
    <xf numFmtId="0" fontId="3" fillId="0" borderId="90" xfId="775" applyBorder="1" applyAlignment="1">
      <alignment vertical="top" wrapText="1"/>
    </xf>
    <xf numFmtId="44" fontId="3" fillId="0" borderId="91" xfId="1170" applyFont="1" applyFill="1" applyBorder="1"/>
    <xf numFmtId="0" fontId="3" fillId="0" borderId="92" xfId="775" applyBorder="1" applyAlignment="1">
      <alignment vertical="top" wrapText="1"/>
    </xf>
    <xf numFmtId="44" fontId="3" fillId="0" borderId="93" xfId="1170" applyFont="1" applyFill="1" applyBorder="1"/>
    <xf numFmtId="0" fontId="3" fillId="0" borderId="94" xfId="775" applyBorder="1" applyAlignment="1">
      <alignment vertical="top" wrapText="1"/>
    </xf>
    <xf numFmtId="44" fontId="3" fillId="0" borderId="95" xfId="1170" applyFont="1" applyFill="1" applyBorder="1"/>
    <xf numFmtId="0" fontId="3" fillId="0" borderId="0" xfId="775" applyAlignment="1">
      <alignment vertical="top" wrapText="1"/>
    </xf>
    <xf numFmtId="208" fontId="3" fillId="0" borderId="0" xfId="1170" applyNumberFormat="1" applyFont="1" applyFill="1" applyBorder="1"/>
    <xf numFmtId="0" fontId="112" fillId="52" borderId="96" xfId="1163" applyBorder="1" applyAlignment="1"/>
    <xf numFmtId="0" fontId="3" fillId="0" borderId="97" xfId="775" applyBorder="1" applyAlignment="1">
      <alignment vertical="top" wrapText="1"/>
    </xf>
    <xf numFmtId="44" fontId="3" fillId="0" borderId="26" xfId="1170" applyFont="1" applyFill="1" applyBorder="1"/>
    <xf numFmtId="44" fontId="3" fillId="0" borderId="98" xfId="1170" applyFont="1" applyFill="1" applyBorder="1"/>
    <xf numFmtId="44" fontId="3" fillId="0" borderId="31" xfId="1170" applyFont="1" applyFill="1" applyBorder="1"/>
    <xf numFmtId="0" fontId="112" fillId="52" borderId="99" xfId="1163" applyBorder="1" applyAlignment="1"/>
    <xf numFmtId="0" fontId="112" fillId="52" borderId="100" xfId="1163" applyBorder="1" applyAlignment="1"/>
    <xf numFmtId="0" fontId="3" fillId="0" borderId="92" xfId="775" applyBorder="1" applyAlignment="1" applyProtection="1">
      <alignment vertical="top" wrapText="1"/>
      <protection locked="0"/>
    </xf>
    <xf numFmtId="44" fontId="3" fillId="0" borderId="101" xfId="1170" applyFont="1" applyFill="1" applyBorder="1"/>
    <xf numFmtId="0" fontId="3" fillId="0" borderId="28" xfId="775" applyBorder="1" applyAlignment="1" applyProtection="1">
      <alignment vertical="top" wrapText="1"/>
      <protection locked="0"/>
    </xf>
    <xf numFmtId="44" fontId="3" fillId="56" borderId="46" xfId="1170" applyFont="1" applyFill="1" applyBorder="1"/>
    <xf numFmtId="44" fontId="3" fillId="56" borderId="102" xfId="1170" applyFont="1" applyFill="1" applyBorder="1"/>
    <xf numFmtId="44" fontId="3" fillId="56" borderId="103" xfId="1170" applyFont="1" applyFill="1" applyBorder="1"/>
    <xf numFmtId="44" fontId="3" fillId="56" borderId="98" xfId="1170" applyFont="1" applyFill="1" applyBorder="1"/>
    <xf numFmtId="44" fontId="3" fillId="56" borderId="93" xfId="1170" applyFont="1" applyFill="1" applyBorder="1"/>
    <xf numFmtId="44" fontId="3" fillId="56" borderId="84" xfId="1170" applyFont="1" applyFill="1" applyBorder="1"/>
    <xf numFmtId="44" fontId="3" fillId="56" borderId="85" xfId="1170" applyFont="1" applyFill="1" applyBorder="1"/>
    <xf numFmtId="44" fontId="3" fillId="56" borderId="104" xfId="1170" applyFont="1" applyFill="1" applyBorder="1"/>
    <xf numFmtId="44" fontId="3" fillId="56" borderId="22" xfId="1170" applyFont="1" applyFill="1" applyBorder="1"/>
    <xf numFmtId="44" fontId="3" fillId="56" borderId="0" xfId="1170" applyFont="1" applyFill="1" applyBorder="1"/>
    <xf numFmtId="44" fontId="3" fillId="56" borderId="100" xfId="1170" applyFont="1" applyFill="1" applyBorder="1"/>
    <xf numFmtId="44" fontId="3" fillId="56" borderId="20" xfId="1170" applyFont="1" applyFill="1" applyBorder="1"/>
    <xf numFmtId="44" fontId="3" fillId="56" borderId="24" xfId="1170" applyFont="1" applyFill="1" applyBorder="1"/>
    <xf numFmtId="44" fontId="3" fillId="56" borderId="101" xfId="1170" applyFont="1" applyFill="1" applyBorder="1"/>
    <xf numFmtId="0" fontId="111" fillId="0" borderId="0" xfId="775" applyFont="1"/>
    <xf numFmtId="0" fontId="3" fillId="0" borderId="94" xfId="775" applyBorder="1" applyAlignment="1" applyProtection="1">
      <alignment vertical="top" wrapText="1"/>
      <protection locked="0"/>
    </xf>
    <xf numFmtId="44" fontId="3" fillId="0" borderId="105" xfId="1170" applyFont="1" applyFill="1" applyBorder="1"/>
    <xf numFmtId="44" fontId="3" fillId="0" borderId="106" xfId="1170" applyFont="1" applyFill="1" applyBorder="1"/>
    <xf numFmtId="44" fontId="3" fillId="56" borderId="83" xfId="1170" applyFont="1" applyFill="1" applyBorder="1"/>
    <xf numFmtId="44" fontId="3" fillId="56" borderId="107" xfId="1170" applyFont="1" applyFill="1" applyBorder="1"/>
    <xf numFmtId="2" fontId="118" fillId="0" borderId="0" xfId="1169" applyNumberFormat="1" applyFont="1" applyAlignment="1">
      <alignment vertical="center"/>
    </xf>
    <xf numFmtId="0" fontId="1" fillId="0" borderId="0" xfId="1171"/>
    <xf numFmtId="0" fontId="1" fillId="0" borderId="97" xfId="1171" applyBorder="1" applyAlignment="1">
      <alignment horizontal="center" vertical="top"/>
    </xf>
    <xf numFmtId="0" fontId="1" fillId="0" borderId="98" xfId="1171" applyBorder="1" applyAlignment="1">
      <alignment horizontal="left" vertical="top" wrapText="1"/>
    </xf>
    <xf numFmtId="0" fontId="1" fillId="0" borderId="92" xfId="1171" applyBorder="1" applyAlignment="1">
      <alignment horizontal="center" vertical="top"/>
    </xf>
    <xf numFmtId="0" fontId="1" fillId="0" borderId="93" xfId="1171" applyBorder="1" applyAlignment="1">
      <alignment horizontal="left" vertical="top" wrapText="1"/>
    </xf>
    <xf numFmtId="0" fontId="1" fillId="0" borderId="94" xfId="1171" applyBorder="1" applyAlignment="1">
      <alignment horizontal="center" vertical="top"/>
    </xf>
    <xf numFmtId="0" fontId="1" fillId="0" borderId="95" xfId="1171" applyBorder="1" applyAlignment="1">
      <alignment horizontal="left" vertical="top" wrapText="1"/>
    </xf>
    <xf numFmtId="0" fontId="1" fillId="0" borderId="0" xfId="1171" applyAlignment="1">
      <alignment vertical="top"/>
    </xf>
    <xf numFmtId="0" fontId="3" fillId="0" borderId="0" xfId="796" applyAlignment="1">
      <alignment horizontal="left" vertical="center" wrapText="1"/>
    </xf>
    <xf numFmtId="0" fontId="3" fillId="0" borderId="0" xfId="635" applyAlignment="1">
      <alignment horizontal="left" vertical="center" wrapText="1"/>
    </xf>
    <xf numFmtId="0" fontId="112" fillId="52" borderId="48" xfId="633" applyFont="1" applyFill="1" applyBorder="1">
      <alignment horizontal="center"/>
    </xf>
    <xf numFmtId="0" fontId="112" fillId="52" borderId="39" xfId="633" applyFont="1" applyFill="1" applyBorder="1">
      <alignment horizontal="center"/>
    </xf>
    <xf numFmtId="0" fontId="112" fillId="52" borderId="20" xfId="633" applyFont="1" applyFill="1" applyBorder="1">
      <alignment horizontal="center"/>
    </xf>
    <xf numFmtId="0" fontId="112" fillId="52" borderId="26" xfId="633" applyFont="1" applyFill="1" applyBorder="1">
      <alignment horizontal="center"/>
    </xf>
    <xf numFmtId="0" fontId="3" fillId="0" borderId="22" xfId="1168" applyBorder="1" applyAlignment="1">
      <alignment horizontal="center"/>
    </xf>
    <xf numFmtId="0" fontId="3" fillId="0" borderId="0" xfId="1168" applyAlignment="1">
      <alignment horizontal="center"/>
    </xf>
    <xf numFmtId="0" fontId="3" fillId="0" borderId="23" xfId="1168" applyBorder="1" applyAlignment="1">
      <alignment horizontal="center"/>
    </xf>
    <xf numFmtId="0" fontId="3" fillId="0" borderId="0" xfId="1168" applyAlignment="1">
      <alignment wrapText="1"/>
    </xf>
    <xf numFmtId="0" fontId="112" fillId="52" borderId="0" xfId="1163" applyAlignment="1"/>
    <xf numFmtId="0" fontId="3" fillId="0" borderId="22" xfId="1168" applyBorder="1"/>
    <xf numFmtId="0" fontId="3" fillId="0" borderId="0" xfId="1168"/>
    <xf numFmtId="0" fontId="3" fillId="0" borderId="23" xfId="1168" applyBorder="1"/>
  </cellXfs>
  <cellStyles count="1172">
    <cellStyle name="%" xfId="1" xr:uid="{CF2928D9-2912-4DD3-9ED2-D87CAF5A59A5}"/>
    <cellStyle name="1. Kop - Schoonmaak" xfId="1163" xr:uid="{7D658A9D-7DE8-400E-8635-5376908F8BF2}"/>
    <cellStyle name="20% - Accent1 2" xfId="2" xr:uid="{AC7540DA-82AF-43A7-BF38-B3BEE154EDCC}"/>
    <cellStyle name="20% - Accent1 2 2" xfId="3" xr:uid="{D7F82259-6436-4164-A94D-5931CBC2BDFA}"/>
    <cellStyle name="20% - Accent1 3" xfId="4" xr:uid="{187D36FB-F77D-4A93-B0F7-40B364744E5A}"/>
    <cellStyle name="20% - Accent1 4" xfId="5" xr:uid="{5070147D-B5D5-447A-83D8-66CA3E7E697C}"/>
    <cellStyle name="20% - Accent2 2" xfId="6" xr:uid="{F5DABDB3-53DA-4B55-8777-DDF45F8EFB6A}"/>
    <cellStyle name="20% - Accent2 2 2" xfId="7" xr:uid="{3160B081-684B-4705-9C3E-35BDD9622013}"/>
    <cellStyle name="20% - Accent2 3" xfId="8" xr:uid="{8DD14A32-8305-405D-8E7D-C285AD991B7A}"/>
    <cellStyle name="20% - Accent2 4" xfId="9" xr:uid="{D0DE9BDD-40AF-4C8A-9463-214B338EC145}"/>
    <cellStyle name="20% - Accent3 2" xfId="10" xr:uid="{83A2C8BB-76C2-4507-AD51-F2DE78DA32E3}"/>
    <cellStyle name="20% - Accent3 2 2" xfId="11" xr:uid="{ABFDC4B6-9860-43A5-8BE0-96AEF2B2F980}"/>
    <cellStyle name="20% - Accent3 3" xfId="12" xr:uid="{A912FC0E-2C3E-494A-8446-A9313F9718A4}"/>
    <cellStyle name="20% - Accent3 4" xfId="13" xr:uid="{51F35711-B2D9-4167-B472-32A1109B782B}"/>
    <cellStyle name="20% - Accent4 2" xfId="14" xr:uid="{BBE2A045-0A7F-4529-AE03-FD9B9FE2D29D}"/>
    <cellStyle name="20% - Accent4 2 2" xfId="15" xr:uid="{9E93FD79-0CF5-405C-A31D-0248DC3B86FA}"/>
    <cellStyle name="20% - Accent4 3" xfId="16" xr:uid="{C60E2197-CF15-4829-8D97-EF108F3F2D16}"/>
    <cellStyle name="20% - Accent4 4" xfId="17" xr:uid="{475C5072-7137-4395-8E12-E5984CF67AC1}"/>
    <cellStyle name="20% - Accent5 2" xfId="18" xr:uid="{4938A15D-8AA7-43E7-89EB-4551B8F348A1}"/>
    <cellStyle name="20% - Accent5 2 2" xfId="19" xr:uid="{731EC48F-B837-40E7-BD63-18CB97EA04F8}"/>
    <cellStyle name="20% - Accent5 3" xfId="20" xr:uid="{4D97FA43-39CF-420D-ADF7-A2B7AE3F4D44}"/>
    <cellStyle name="20% - Accent5 4" xfId="21" xr:uid="{03077AE9-732A-4FF9-BCE5-63ED68D60A8A}"/>
    <cellStyle name="20% - Accent6 2" xfId="22" xr:uid="{6F440933-3799-44EC-8196-D66B6456F3AD}"/>
    <cellStyle name="20% - Accent6 2 2" xfId="23" xr:uid="{4886B899-0E60-4E1B-B3AC-7CDE1764A8C5}"/>
    <cellStyle name="20% - Accent6 3" xfId="24" xr:uid="{6938BFC9-2720-462E-B907-228B8A466861}"/>
    <cellStyle name="20% - Accent6 4" xfId="25" xr:uid="{6D91EBD8-40BC-4E8A-A9BF-8C67B1159E2D}"/>
    <cellStyle name="3. Sub regel" xfId="1164" xr:uid="{D50F10CE-8D3E-4F8F-895E-E2EAF1E2E699}"/>
    <cellStyle name="4. Totaal-regel" xfId="1165" xr:uid="{F4B9A920-2DE5-44DE-AA65-29F1EA599536}"/>
    <cellStyle name="40% - Accent1 2" xfId="26" xr:uid="{502A84B7-7C87-4881-BCE6-A719C780D6B1}"/>
    <cellStyle name="40% - Accent1 2 2" xfId="27" xr:uid="{A3821156-379C-470E-8CBA-FA05B9BA0AFC}"/>
    <cellStyle name="40% - Accent1 3" xfId="28" xr:uid="{A80AFEF8-1299-46C8-98D4-8A20541F3D91}"/>
    <cellStyle name="40% - Accent1 4" xfId="29" xr:uid="{98E11F3B-4EB0-4B76-A8BA-F3FD0A775C7D}"/>
    <cellStyle name="40% - Accent2 2" xfId="30" xr:uid="{376C51BD-2244-4021-9405-EAF069CF2C76}"/>
    <cellStyle name="40% - Accent2 2 2" xfId="31" xr:uid="{6E31FF16-B121-4090-8210-AF054D0C9411}"/>
    <cellStyle name="40% - Accent2 3" xfId="32" xr:uid="{1BF8BE00-4F6D-4CB2-8AC2-2986496D51BE}"/>
    <cellStyle name="40% - Accent2 4" xfId="33" xr:uid="{D226E5B8-C612-4464-A0B0-4D965F9A65A0}"/>
    <cellStyle name="40% - Accent3 2" xfId="34" xr:uid="{4D961F51-82D7-4BF8-BC78-91FF325F7B3B}"/>
    <cellStyle name="40% - Accent3 2 2" xfId="35" xr:uid="{0B64AF5B-67D7-41B3-B7EE-1685139164D8}"/>
    <cellStyle name="40% - Accent3 3" xfId="36" xr:uid="{B048BE01-2274-4171-BDEE-F866BCD955DC}"/>
    <cellStyle name="40% - Accent3 4" xfId="37" xr:uid="{9A447C8A-640E-4D8B-92C0-0D2334AFEE9F}"/>
    <cellStyle name="40% - Accent4 2" xfId="38" xr:uid="{05090034-62A7-46EB-9296-866652402C82}"/>
    <cellStyle name="40% - Accent4 2 2" xfId="39" xr:uid="{ADC88FC8-8475-4135-A2A9-7D5D267FA28B}"/>
    <cellStyle name="40% - Accent4 3" xfId="40" xr:uid="{88F5445C-C377-44F0-BB03-C0F14F37EBE9}"/>
    <cellStyle name="40% - Accent4 4" xfId="41" xr:uid="{5AB43FD7-4ACF-43D5-BEDF-F5BBC83B7792}"/>
    <cellStyle name="40% - Accent5 2" xfId="42" xr:uid="{D32DB86E-B7A4-4C6B-AAE6-B52C93F8909B}"/>
    <cellStyle name="40% - Accent5 2 2" xfId="43" xr:uid="{116BAA4D-62DC-4155-8245-4D59A76EBE49}"/>
    <cellStyle name="40% - Accent5 3" xfId="44" xr:uid="{52D7A6D2-325B-4F4C-9512-F1C910051508}"/>
    <cellStyle name="40% - Accent5 4" xfId="45" xr:uid="{58E80FEA-24FA-4692-998D-31D4AD84B3AE}"/>
    <cellStyle name="40% - Accent6 2" xfId="46" xr:uid="{AA10F397-F2F0-442D-9023-65C2AB53351C}"/>
    <cellStyle name="40% - Accent6 2 2" xfId="47" xr:uid="{84EC2F57-9AF8-4CC7-98BF-EF86E64A16A2}"/>
    <cellStyle name="40% - Accent6 3" xfId="48" xr:uid="{0515F6FC-C054-4DB7-937D-6D839CA6AB9B}"/>
    <cellStyle name="40% - Accent6 4" xfId="49" xr:uid="{69C85FCB-511A-409E-B401-E832B40A0BC4}"/>
    <cellStyle name="6. Tussenregel WP's" xfId="1166" xr:uid="{5862E85F-50AE-46AF-B139-706D12EC5120}"/>
    <cellStyle name="60% - Accent1 2" xfId="50" xr:uid="{76DD0F89-6701-45AC-8E37-15EC689D0870}"/>
    <cellStyle name="60% - Accent1 3" xfId="51" xr:uid="{1B0E77E1-924E-41E5-9D2C-7D6781F16BF2}"/>
    <cellStyle name="60% - Accent1 4" xfId="52" xr:uid="{4ADC776F-CF84-4D40-9B20-0942535CBF19}"/>
    <cellStyle name="60% - Accent2 2" xfId="53" xr:uid="{44C0A99F-0845-4E8C-9685-32D9EE10ADF7}"/>
    <cellStyle name="60% - Accent2 3" xfId="54" xr:uid="{BA21FEC8-63BF-47EE-A7D5-E1F3722F8F56}"/>
    <cellStyle name="60% - Accent2 4" xfId="55" xr:uid="{AEC3A642-CCA3-49A0-9E60-37C2A1BF1E86}"/>
    <cellStyle name="60% - Accent3 2" xfId="56" xr:uid="{337097CD-C4FE-43F2-9F97-53D112D27B90}"/>
    <cellStyle name="60% - Accent3 3" xfId="57" xr:uid="{A5922A38-03FD-418B-9C20-F86C2D96FA8C}"/>
    <cellStyle name="60% - Accent3 4" xfId="58" xr:uid="{B089EEAF-4A43-432E-9E49-450E9E7E3A78}"/>
    <cellStyle name="60% - Accent4 2" xfId="59" xr:uid="{37F64685-09D0-4542-A9B0-861EE9104D94}"/>
    <cellStyle name="60% - Accent4 3" xfId="60" xr:uid="{B92D182E-E6C1-4110-9D1D-7069AD7B6367}"/>
    <cellStyle name="60% - Accent4 4" xfId="61" xr:uid="{D6CDC7A6-CEE9-4ACE-AAF6-2E84D3CB4526}"/>
    <cellStyle name="60% - Accent5 2" xfId="62" xr:uid="{81EB0FD0-A30A-4396-B121-A5C4AAB0536E}"/>
    <cellStyle name="60% - Accent5 3" xfId="63" xr:uid="{44E0B9D7-EB7F-42D6-8923-55420DBBCD44}"/>
    <cellStyle name="60% - Accent5 4" xfId="64" xr:uid="{4656ECCF-B000-4044-B45A-D3CC10027DE1}"/>
    <cellStyle name="60% - Accent6 2" xfId="65" xr:uid="{ED040826-48CB-46F7-8B7C-4B6FC7D3644C}"/>
    <cellStyle name="60% - Accent6 3" xfId="66" xr:uid="{216C3C7F-4AAA-416B-BAF4-8187DCA2BF77}"/>
    <cellStyle name="60% - Accent6 4" xfId="67" xr:uid="{A3F4C713-64D4-4C55-AA6B-2E462E7DF0AE}"/>
    <cellStyle name="Accent1 2" xfId="68" xr:uid="{F871BE32-102E-48DD-9F66-C7CAC68A7615}"/>
    <cellStyle name="Accent1 3" xfId="69" xr:uid="{644A3A87-6BE3-490E-91C8-B83BF6559377}"/>
    <cellStyle name="Accent1 4" xfId="70" xr:uid="{D0ACF78A-E82E-4CE2-8C17-6E28603456DA}"/>
    <cellStyle name="Accent2 2" xfId="71" xr:uid="{A32A95FC-72B2-4C18-8FB6-BDD120874366}"/>
    <cellStyle name="Accent2 3" xfId="72" xr:uid="{E90263B0-1AA0-46AA-88CC-CD6C07D606BE}"/>
    <cellStyle name="Accent2 4" xfId="73" xr:uid="{C9DFB611-D77B-4373-9FE0-A5AA0A64D203}"/>
    <cellStyle name="Accent3 2" xfId="74" xr:uid="{4D50B067-940F-4FE8-91EF-461775EA174A}"/>
    <cellStyle name="Accent3 3" xfId="75" xr:uid="{D62DE86E-EFE6-40BD-B900-3B34A6BC7247}"/>
    <cellStyle name="Accent3 4" xfId="76" xr:uid="{EED9DCC5-E50D-4313-9D8A-A618572FD817}"/>
    <cellStyle name="Accent4 2" xfId="77" xr:uid="{8E793529-3461-47A7-89B5-067888A48C1D}"/>
    <cellStyle name="Accent4 3" xfId="78" xr:uid="{8852F2B7-9B23-4AAB-8BA7-2E26CB508934}"/>
    <cellStyle name="Accent4 4" xfId="79" xr:uid="{CBCE2968-08D5-4C36-A329-B082FC2863D0}"/>
    <cellStyle name="Accent5 2" xfId="80" xr:uid="{B6F3DF76-00E6-467D-8771-876DAD6BF8C1}"/>
    <cellStyle name="Accent5 3" xfId="81" xr:uid="{36644A6D-54A6-4A94-B4FC-D161AED4BB4A}"/>
    <cellStyle name="Accent5 4" xfId="82" xr:uid="{55561F20-D8C8-441B-8171-1540BFB5C270}"/>
    <cellStyle name="Accent6 2" xfId="83" xr:uid="{5900DCA8-D462-4D06-91F9-CB1824015D1B}"/>
    <cellStyle name="Accent6 3" xfId="84" xr:uid="{0F2D3258-EAF1-4A14-B6D1-10FFCCFA7F59}"/>
    <cellStyle name="Accent6 4" xfId="85" xr:uid="{859EA879-2D26-4AAB-A5AA-BF3D85D2F533}"/>
    <cellStyle name="Bad" xfId="86" xr:uid="{C9A932D5-8C23-45F6-A650-C2DDF23AC4DE}"/>
    <cellStyle name="Berekening 2" xfId="87" xr:uid="{550DC9A5-D971-43EB-B542-DBFB359B0A5F}"/>
    <cellStyle name="Berekening 2 2" xfId="88" xr:uid="{F4B7D776-6960-48FA-8A65-367281EDBDC1}"/>
    <cellStyle name="Berekening 3" xfId="89" xr:uid="{D6068579-C1E2-4C1F-9E15-02AE3600B747}"/>
    <cellStyle name="Berekening 3 2" xfId="90" xr:uid="{E59B7226-BF36-49C8-9E57-80570527FE91}"/>
    <cellStyle name="Berekening 4" xfId="91" xr:uid="{1FCF7C2E-D865-4262-855F-3D8C3E4565D2}"/>
    <cellStyle name="Calculation" xfId="92" xr:uid="{89C4622C-27C7-4EFE-A2B0-4969BACB27DA}"/>
    <cellStyle name="Calculation 2" xfId="93" xr:uid="{5C2FA076-7A79-46D1-B581-AF4EEF4982E7}"/>
    <cellStyle name="Check Cell" xfId="94" xr:uid="{3DE36CE9-A77E-4EE5-BE57-8DE03F75AF1E}"/>
    <cellStyle name="Comma [0]" xfId="95" xr:uid="{024DD823-433F-4C3F-85A2-0DD6E4178841}"/>
    <cellStyle name="Comma [0] 2" xfId="96" xr:uid="{722EA905-A1D8-4013-8C89-42C9D7CB3585}"/>
    <cellStyle name="Comma 2" xfId="97" xr:uid="{21A9CE31-249E-417F-B025-2CFAC5674C7C}"/>
    <cellStyle name="Comma 2 2" xfId="98" xr:uid="{20528650-E663-4A6E-B82A-2DCF5C5B8FCF}"/>
    <cellStyle name="Comma 2 2 2" xfId="99" xr:uid="{6129C9FF-A5F7-4F0F-BC28-132639529A20}"/>
    <cellStyle name="Comma 2 3" xfId="100" xr:uid="{A788B00F-B1A3-4D2B-84C6-4CBA14ECF2FB}"/>
    <cellStyle name="Comma 2 4" xfId="101" xr:uid="{71C02868-71CF-4BCD-8BBD-4345D3C338DD}"/>
    <cellStyle name="Comma 3" xfId="102" xr:uid="{A33D6D1F-E019-4EDC-AC42-CFA96CBEE1B0}"/>
    <cellStyle name="Comma 3 2" xfId="103" xr:uid="{247B7C47-A878-495E-AEB8-D458891CF5D2}"/>
    <cellStyle name="Comma 4" xfId="104" xr:uid="{D26DDA9D-CE9F-4AD9-99D7-46F1B747B903}"/>
    <cellStyle name="Comma 4 2" xfId="105" xr:uid="{B4C19676-E0AC-4DFF-BA4E-039A1616F5A5}"/>
    <cellStyle name="Comma 5" xfId="106" xr:uid="{537ABCC0-0A88-47D2-B26C-3FDD5105C23D}"/>
    <cellStyle name="Comma 6" xfId="107" xr:uid="{885A77C8-0A35-4D46-9CE1-EBCFD38205EE}"/>
    <cellStyle name="Comma_AA BCR/ Basis ruimtestaat 13.0" xfId="108" xr:uid="{0CF12208-C206-4FD2-8ECE-330C40D88C65}"/>
    <cellStyle name="Controlecel 2" xfId="109" xr:uid="{08626296-1D09-462F-A503-1DB295DA1664}"/>
    <cellStyle name="Controlecel 2 2" xfId="110" xr:uid="{FC8A455B-7D86-4B4A-980E-6774E2423153}"/>
    <cellStyle name="Controlecel 2 3" xfId="111" xr:uid="{98B82AA5-E400-4708-8EEB-5813D04B81C6}"/>
    <cellStyle name="Controlecel 2 4" xfId="112" xr:uid="{14F89535-22B0-4C67-B090-7DA975920777}"/>
    <cellStyle name="Controlecel 2 5" xfId="113" xr:uid="{3A489F05-7BA5-40CF-B628-F86082DFE236}"/>
    <cellStyle name="Controlecel 3" xfId="114" xr:uid="{163E0F11-CB56-4B81-AFEF-B97A4B7B1272}"/>
    <cellStyle name="Controlecel 4" xfId="115" xr:uid="{9C5FCCC5-6386-4F81-A7C2-8EEAB7061615}"/>
    <cellStyle name="Controlecel 5" xfId="116" xr:uid="{3D4FB465-90DE-4D37-8E62-FF6E13C99DAB}"/>
    <cellStyle name="Currency [0]" xfId="117" xr:uid="{CCC2579D-D4B2-41A5-9985-3672FBF24909}"/>
    <cellStyle name="Currency [0] 2" xfId="118" xr:uid="{0D004B95-850C-477F-99C2-266BC860D9E9}"/>
    <cellStyle name="Currency [0]_AA BCR/ Basis ruimtestaat 13.0" xfId="119" xr:uid="{316A797E-CBB9-4142-A8D0-F98AB820E2E8}"/>
    <cellStyle name="Currency 2" xfId="120" xr:uid="{EAD6BD4E-E53C-4E73-B5F5-D50C88264921}"/>
    <cellStyle name="Currency 2 2" xfId="121" xr:uid="{5E0C405A-C52F-422A-86B5-7D3F15F44CFA}"/>
    <cellStyle name="Currency 2 2 2" xfId="122" xr:uid="{5441D1D3-F384-43F2-9DB1-7A9FFC71BE8E}"/>
    <cellStyle name="Currency 2 3" xfId="123" xr:uid="{21E72738-5B38-49A5-9C05-B60BCC8598CA}"/>
    <cellStyle name="Currency 3" xfId="124" xr:uid="{070A690C-6DCE-41DA-A9A7-0B35148BD995}"/>
    <cellStyle name="Currency 4" xfId="125" xr:uid="{384F0C2F-E1FB-47F3-AB4B-85FE937E812E}"/>
    <cellStyle name="Currency 5" xfId="126" xr:uid="{26DBC2EF-D0AA-4FE0-AF98-1443B18D6A8C}"/>
    <cellStyle name="Currency 6" xfId="127" xr:uid="{E373210D-C350-4805-A189-91B870F31005}"/>
    <cellStyle name="Currency_AA BCR/ Basis ruimtestaat 13.0" xfId="128" xr:uid="{DE8D35B1-2160-403F-B0DC-B17B7BC91E4E}"/>
    <cellStyle name="Dezimal [0]_Compiling Utility Macros" xfId="129" xr:uid="{24757C24-557D-4F9F-9B57-E7F77DCDA636}"/>
    <cellStyle name="Dezimal_Compiling Utility Macros" xfId="130" xr:uid="{29F2F59F-C024-424A-8172-180C1FB28965}"/>
    <cellStyle name="euro" xfId="131" xr:uid="{9F57651C-AFF9-4AD8-8DD3-6B29F229B82E}"/>
    <cellStyle name="Euro 10" xfId="132" xr:uid="{5C690CE1-4E95-42FE-9C6B-A379FF87CC47}"/>
    <cellStyle name="Euro 10 2" xfId="133" xr:uid="{B9E4B77B-EE1C-4FC7-85D4-F02B527842B4}"/>
    <cellStyle name="Euro 10 2 2" xfId="134" xr:uid="{7793F6DA-261A-4656-8B05-F290492361F6}"/>
    <cellStyle name="Euro 10 3" xfId="135" xr:uid="{7CEFDBF9-79E3-4A03-9350-286CE879FABC}"/>
    <cellStyle name="Euro 10 3 2" xfId="136" xr:uid="{6CAD0593-0369-4787-A620-5F49535E3965}"/>
    <cellStyle name="Euro 10 3 2 2" xfId="137" xr:uid="{2949D0D2-1A52-44BE-A775-F9E1FEB04C36}"/>
    <cellStyle name="Euro 10 3 3" xfId="138" xr:uid="{6D42E742-511A-4274-8CEE-79876AE2C300}"/>
    <cellStyle name="Euro 10 4" xfId="139" xr:uid="{362F40F3-D7CF-409A-AD0C-3F33187BDC0A}"/>
    <cellStyle name="Euro 10 5" xfId="140" xr:uid="{CED83BF9-B7C1-4846-B35E-E989D5B4C7D3}"/>
    <cellStyle name="Euro 11" xfId="141" xr:uid="{B6E1E1B0-688A-45B7-94D3-4323E02CC8EE}"/>
    <cellStyle name="Euro 11 2" xfId="142" xr:uid="{7DD94354-B5E7-4844-ABA5-7497AB992BEC}"/>
    <cellStyle name="Euro 12" xfId="143" xr:uid="{D9DCD16C-3877-4C9F-8309-229E9C179D83}"/>
    <cellStyle name="Euro 12 2" xfId="144" xr:uid="{B2D48A33-1FDB-43B5-B899-51BD679DC81B}"/>
    <cellStyle name="Euro 13" xfId="145" xr:uid="{115A9677-7E15-434F-8CED-55E589A13525}"/>
    <cellStyle name="Euro 13 2" xfId="146" xr:uid="{B9EBF2D2-D7BD-4F32-9F5F-7F10DBC7923E}"/>
    <cellStyle name="Euro 14" xfId="147" xr:uid="{AC5D8636-0C15-4E3C-AA87-993E9B47D4A7}"/>
    <cellStyle name="Euro 15" xfId="148" xr:uid="{B5D588B0-211E-4C8F-988A-DB30991ECE40}"/>
    <cellStyle name="Euro 16" xfId="149" xr:uid="{A2B03A59-DA09-40BE-8CBA-FB564509756E}"/>
    <cellStyle name="Euro 17" xfId="150" xr:uid="{4FE4BAF0-A46F-43E2-9A50-2B77C6065728}"/>
    <cellStyle name="Euro 18" xfId="151" xr:uid="{3AC84337-5FE7-40A1-ACBF-665DFE73EDA0}"/>
    <cellStyle name="euro 2" xfId="152" xr:uid="{DEB94970-C444-4BAF-9C41-B4A2EB391C06}"/>
    <cellStyle name="Euro 2 10" xfId="153" xr:uid="{1F71748F-078E-4E08-BCCF-60F6A5FDAA52}"/>
    <cellStyle name="Euro 2 2" xfId="154" xr:uid="{8E398333-6F38-44B2-8ABB-4537001B9178}"/>
    <cellStyle name="Euro 2 2 2" xfId="155" xr:uid="{29614BB5-E4E7-4D29-A664-1AAA7CF9AEBA}"/>
    <cellStyle name="Euro 2 2 2 2" xfId="156" xr:uid="{9044B7B5-7B9A-4877-90DF-697119D47BAA}"/>
    <cellStyle name="Euro 2 2 3" xfId="157" xr:uid="{E2F1497C-D446-4DD9-8EE0-7E66992EB244}"/>
    <cellStyle name="Euro 2 2 3 2" xfId="158" xr:uid="{72B83707-8790-432B-AFF2-E9FE40985B79}"/>
    <cellStyle name="Euro 2 2 4" xfId="159" xr:uid="{31B90106-CDAC-4B1B-B3FE-D7900C0B8F13}"/>
    <cellStyle name="Euro 2 2 5" xfId="160" xr:uid="{E7A80690-AEDC-4D58-9824-F17EFA13C036}"/>
    <cellStyle name="euro 2 3" xfId="161" xr:uid="{0E65371B-D8AB-4EF8-82A9-E5175AB8F926}"/>
    <cellStyle name="euro 2 4" xfId="162" xr:uid="{ECC6F9DC-89C7-4856-A0B5-70AC2A8A260E}"/>
    <cellStyle name="euro 2 5" xfId="163" xr:uid="{9EE8C91A-E875-497C-AB15-002574E52B8D}"/>
    <cellStyle name="euro 2 6" xfId="164" xr:uid="{0BBEB58A-7676-4698-BE0D-966F28EDC90E}"/>
    <cellStyle name="euro 2 7" xfId="165" xr:uid="{A3405D0A-602F-48F1-9500-5447F247FF3E}"/>
    <cellStyle name="euro 2 8" xfId="166" xr:uid="{57D873B8-7F5D-411F-8582-A3E930262EB2}"/>
    <cellStyle name="euro 2 9" xfId="167" xr:uid="{784B39AB-4EE2-497B-A27C-0E9B4DD9C897}"/>
    <cellStyle name="euro 3" xfId="168" xr:uid="{80404E57-AD0B-48C0-AED1-986AF91A2022}"/>
    <cellStyle name="euro 3 10" xfId="169" xr:uid="{674A3B54-F390-4614-BDCE-17CD07DEC336}"/>
    <cellStyle name="Euro 3 11" xfId="170" xr:uid="{CE007F27-53CE-42E1-AB3F-8B6F9B573821}"/>
    <cellStyle name="Euro 3 12" xfId="171" xr:uid="{8EDA70C7-1A72-421B-A1FE-8BA61FC5E78B}"/>
    <cellStyle name="Euro 3 13" xfId="172" xr:uid="{34143EBF-A791-4300-9985-EA06CEA3DA18}"/>
    <cellStyle name="Euro 3 2" xfId="173" xr:uid="{613FB83F-712C-467F-B3A8-46BC70C4414C}"/>
    <cellStyle name="Euro 3 2 2" xfId="174" xr:uid="{88E7359A-5ED1-474F-B867-1D6E50C224AC}"/>
    <cellStyle name="Euro 3 2 2 2" xfId="175" xr:uid="{E16A207F-B3F9-4E9A-A611-D3F5D169EC6A}"/>
    <cellStyle name="Euro 3 2 3" xfId="176" xr:uid="{ED01B3DD-8C2D-4EB2-98F9-73029FAC76BC}"/>
    <cellStyle name="Euro 3 2 3 2" xfId="177" xr:uid="{3F57E68F-162D-4247-9D8D-58FFCDA8FEB6}"/>
    <cellStyle name="Euro 3 2 4" xfId="178" xr:uid="{C8A6C043-C5E4-4837-A1BB-6629E3506A57}"/>
    <cellStyle name="Euro 3 3" xfId="179" xr:uid="{67D7C582-C066-4948-890F-2413381641B6}"/>
    <cellStyle name="Euro 3 3 2" xfId="180" xr:uid="{E01FEEAA-A309-46DD-BBDB-DB2C122AFE63}"/>
    <cellStyle name="Euro 3 4" xfId="181" xr:uid="{F8C57433-67DC-4E69-82D6-BB626EB01FEC}"/>
    <cellStyle name="Euro 3 4 2" xfId="182" xr:uid="{FCD32519-05EA-4F38-A825-056678AA37C1}"/>
    <cellStyle name="Euro 3 5" xfId="183" xr:uid="{161B1BF8-A973-49C1-A786-903D7AF0A024}"/>
    <cellStyle name="Euro 3 5 2" xfId="184" xr:uid="{01FD4695-7119-4A20-8EF3-E52C7A97B74F}"/>
    <cellStyle name="euro 3 6" xfId="185" xr:uid="{06D7356F-141B-4844-8F7D-3F972CBE153F}"/>
    <cellStyle name="euro 3 7" xfId="186" xr:uid="{3AF83CB3-5AC2-485B-A46E-A642FF0BA6B9}"/>
    <cellStyle name="euro 3 8" xfId="187" xr:uid="{CF9A1295-7FBC-4307-A05C-6022B6CA1EE1}"/>
    <cellStyle name="euro 3 9" xfId="188" xr:uid="{7EA93D80-9CC7-4080-BC18-70668DF0734A}"/>
    <cellStyle name="Euro 4" xfId="189" xr:uid="{0491EFAD-70C8-4FED-A597-15D327F80AF4}"/>
    <cellStyle name="euro 4 10" xfId="190" xr:uid="{24B5329B-A993-4306-BDF0-0A5C199F7609}"/>
    <cellStyle name="Euro 4 2" xfId="191" xr:uid="{06C91B55-98CD-460B-9AD2-581656B4DBD4}"/>
    <cellStyle name="Euro 4 2 2" xfId="192" xr:uid="{EC0B05D5-DCB2-4914-BB81-10C9BFE737CF}"/>
    <cellStyle name="Euro 4 3" xfId="193" xr:uid="{3047057A-A6FA-4D44-BC55-2B30830A80C2}"/>
    <cellStyle name="Euro 4 3 2" xfId="194" xr:uid="{D49E0513-2A0D-41BC-85B3-8CBF13E65FED}"/>
    <cellStyle name="Euro 4 4" xfId="195" xr:uid="{DDCAE4A3-00E3-46AD-B07C-4C2DEFBB4F79}"/>
    <cellStyle name="Euro 4 4 2" xfId="196" xr:uid="{2278262D-FD6C-4895-8DBF-B70E534D8352}"/>
    <cellStyle name="Euro 4 5" xfId="197" xr:uid="{90C6AEC9-E374-4FF8-9F4B-D72DE943B528}"/>
    <cellStyle name="Euro 4 5 2" xfId="198" xr:uid="{E011A14D-017E-4E05-85CF-6A6F35DD56DF}"/>
    <cellStyle name="Euro 4 6" xfId="199" xr:uid="{FB343DAE-B10A-4690-B6B5-8788C96A2093}"/>
    <cellStyle name="euro 4 7" xfId="200" xr:uid="{4CCAA959-A080-48C1-B7B7-D5480138404C}"/>
    <cellStyle name="euro 4 8" xfId="201" xr:uid="{72DBCE9D-DC09-40AE-ABA8-90DA9D5A0EF4}"/>
    <cellStyle name="euro 4 9" xfId="202" xr:uid="{DE007E9C-16CA-4C7D-AAB5-8A329076606C}"/>
    <cellStyle name="Euro 5" xfId="203" xr:uid="{C0FED740-6556-4C1E-AB6B-99AEC15978F0}"/>
    <cellStyle name="Euro 5 2" xfId="204" xr:uid="{0DE955B4-057A-48FF-9D42-470F93AF77B3}"/>
    <cellStyle name="Euro 5 2 2" xfId="205" xr:uid="{45F7BD1F-AC16-4802-B62D-5463AAA7F561}"/>
    <cellStyle name="Euro 5 3" xfId="206" xr:uid="{90E0E8AF-63D9-499E-B10E-6E3EC0935594}"/>
    <cellStyle name="euro 5 4" xfId="207" xr:uid="{0F3AFC3B-43A6-434F-B785-37EBE2A1C533}"/>
    <cellStyle name="euro 5 5" xfId="208" xr:uid="{494F4457-690B-4FDC-8114-8AFF29AB623F}"/>
    <cellStyle name="euro 5 6" xfId="209" xr:uid="{9F85DB6B-BBB7-42C0-841E-22B2B488468A}"/>
    <cellStyle name="euro 5 7" xfId="210" xr:uid="{F6593B9B-BDAC-4914-BBA4-5366EB78D00C}"/>
    <cellStyle name="euro 5 8" xfId="211" xr:uid="{6A968073-D263-4DCA-8ECE-608AB40FED9B}"/>
    <cellStyle name="Euro 6" xfId="212" xr:uid="{2D7CB9DC-63C1-44E7-93D5-09DC233BE941}"/>
    <cellStyle name="Euro 6 2" xfId="213" xr:uid="{A835942A-9430-4FCB-A004-4C2ECC5F627B}"/>
    <cellStyle name="Euro 6 3" xfId="214" xr:uid="{795238E9-0F09-4F9F-8731-5300FCA8BEC3}"/>
    <cellStyle name="Euro 6 4" xfId="215" xr:uid="{05560E4B-B0C9-46EE-BA28-D18A721E6EB5}"/>
    <cellStyle name="Euro 7" xfId="216" xr:uid="{DA80B94D-0F2C-47BC-AA21-994AF6867FFF}"/>
    <cellStyle name="Euro 7 2" xfId="217" xr:uid="{9997F046-C95F-47E5-B5C6-9981A333E3DB}"/>
    <cellStyle name="Euro 7 2 2" xfId="218" xr:uid="{0BEB8901-52B6-45F8-8F39-6D2AD9BE7F8A}"/>
    <cellStyle name="Euro 7 3" xfId="219" xr:uid="{91E77453-92DB-4FDB-862C-7B5BD7DB7DDF}"/>
    <cellStyle name="Euro 7 3 2" xfId="220" xr:uid="{4570F027-54CA-436F-AB47-7FACDA0B833E}"/>
    <cellStyle name="Euro 7 4" xfId="221" xr:uid="{56759904-C208-4068-A385-1A70D3AE51A4}"/>
    <cellStyle name="Euro 7 5" xfId="222" xr:uid="{C54EA06D-4B6E-44BC-BAD8-E12032875F0B}"/>
    <cellStyle name="Euro 8" xfId="223" xr:uid="{659B51F0-E815-4D3A-BA19-1623A8AB5463}"/>
    <cellStyle name="Euro 8 2" xfId="224" xr:uid="{E96E7ECB-795F-4197-A38D-C358BF239054}"/>
    <cellStyle name="Euro 8 2 2" xfId="225" xr:uid="{39BDDBF4-8E85-4819-BE6E-5F18D1E6DECA}"/>
    <cellStyle name="Euro 8 3" xfId="226" xr:uid="{EEA71215-078E-4048-ADA2-8A3DCDB6D44A}"/>
    <cellStyle name="Euro 8 3 2" xfId="227" xr:uid="{15F90A5A-7484-43FD-A89E-7403C7EC2413}"/>
    <cellStyle name="Euro 8 3 2 2" xfId="228" xr:uid="{94B32753-50CE-49A5-BAE5-8D8CE3C22CE0}"/>
    <cellStyle name="Euro 8 3 3" xfId="229" xr:uid="{05386BDC-8393-49C3-80AB-A6B17F6EF6B0}"/>
    <cellStyle name="Euro 8 4" xfId="230" xr:uid="{E49D353E-3788-4F5F-BD01-A5671013995F}"/>
    <cellStyle name="Euro 8 5" xfId="231" xr:uid="{32EEC42A-53B5-480F-9F45-D5B68A5B4222}"/>
    <cellStyle name="Euro 9" xfId="232" xr:uid="{82C33CE8-2439-4902-B7B5-644F07AD4BF6}"/>
    <cellStyle name="Euro 9 2" xfId="233" xr:uid="{A6D57378-6215-4E22-A7A3-7AE7790EEA5D}"/>
    <cellStyle name="Euro 9 2 2" xfId="234" xr:uid="{02A9AE80-B827-4A36-BD0D-9C57858AE47B}"/>
    <cellStyle name="Euro 9 3" xfId="235" xr:uid="{5F8CD8E6-10FE-43AB-A721-B954A8EB7323}"/>
    <cellStyle name="Euro 9 3 2" xfId="236" xr:uid="{C087FDB7-2495-44EE-ADC1-C3F395A989A7}"/>
    <cellStyle name="Euro 9 3 2 2" xfId="237" xr:uid="{36C8CB93-4866-403E-93FB-C382E2E52A78}"/>
    <cellStyle name="Euro 9 3 3" xfId="238" xr:uid="{B1B4C98B-D416-4674-855B-544758C596A0}"/>
    <cellStyle name="Euro 9 4" xfId="239" xr:uid="{C532A878-B1D8-4968-8360-EEEDC779789F}"/>
    <cellStyle name="Euro 9 5" xfId="240" xr:uid="{4CE5E488-EDF9-4EE1-9863-5BF706726B1E}"/>
    <cellStyle name="Euro_09 1007 Programma FMK" xfId="241" xr:uid="{08174ED4-E472-4F7B-99F7-E7DCAF0CF750}"/>
    <cellStyle name="Euro_Bijlage 21 Matrix smo en glas SNS Noord" xfId="242" xr:uid="{3232BD86-F531-4269-85E9-7D917CE88B25}"/>
    <cellStyle name="Explanatory Text" xfId="243" xr:uid="{B3297E7C-BD05-48C4-8539-6E954F552B05}"/>
    <cellStyle name="Followed Hyperlink_05,0 Pat.kmr." xfId="244" xr:uid="{284C95D2-996B-4254-A240-7AA7E580E486}"/>
    <cellStyle name="Gekoppelde cel 2" xfId="245" xr:uid="{1D319D78-C88E-4FD7-BE08-97A14BDE220C}"/>
    <cellStyle name="Gekoppelde cel 2 2" xfId="246" xr:uid="{10029693-D5A3-426D-ABC8-FD705F25BFE2}"/>
    <cellStyle name="Gekoppelde cel 3" xfId="247" xr:uid="{9A380AA8-5EFE-408B-893C-CBD564B1633B}"/>
    <cellStyle name="Gekoppelde cel 4" xfId="248" xr:uid="{2BCEF601-6B67-4343-8815-9BAF43368B5C}"/>
    <cellStyle name="Goed 2" xfId="249" xr:uid="{3086D354-8692-425D-85A3-9A0FFF24FB00}"/>
    <cellStyle name="Goed 2 2" xfId="250" xr:uid="{A8FFBDDA-7D58-4BAF-B622-7996D9D36116}"/>
    <cellStyle name="Goed 3" xfId="251" xr:uid="{B9381F55-3441-4350-87E6-B86D70698C86}"/>
    <cellStyle name="Goed 3 2" xfId="252" xr:uid="{F0045285-8DCF-4002-836F-D466C1B6E043}"/>
    <cellStyle name="Goed 4" xfId="253" xr:uid="{673E378B-5431-4F49-83AB-5514E586A186}"/>
    <cellStyle name="Good" xfId="254" xr:uid="{AE0CF8A8-6F1A-4722-BCA7-5CEB8D6E912B}"/>
    <cellStyle name="Good 2" xfId="255" xr:uid="{154F404D-7EEC-4F46-ACEE-CF007CD4F924}"/>
    <cellStyle name="Heading" xfId="256" xr:uid="{F34A5DD1-1F76-41B8-9059-7293139781E3}"/>
    <cellStyle name="Heading 1" xfId="257" xr:uid="{E5D37CDE-69AD-4BD8-AF1C-295E149D0194}"/>
    <cellStyle name="Heading 1 2" xfId="258" xr:uid="{933FF58E-1B28-4621-BA95-A8B88F530822}"/>
    <cellStyle name="Heading 2" xfId="259" xr:uid="{FE07A170-D20C-447F-95A9-104E4CDE7471}"/>
    <cellStyle name="Heading 2 2" xfId="260" xr:uid="{BBB7B296-E9DB-48D9-88B7-A8DFE18201F5}"/>
    <cellStyle name="Heading 3" xfId="261" xr:uid="{39E77BB8-329E-43D0-BE5C-2F4C5886986F}"/>
    <cellStyle name="Heading 3 2" xfId="262" xr:uid="{730B6BAE-C097-4500-B0C3-724A7EF3B6A9}"/>
    <cellStyle name="Heading 3 2 2" xfId="263" xr:uid="{E44DC839-C82D-45F4-AD2F-220A1D8FF921}"/>
    <cellStyle name="Heading 4" xfId="264" xr:uid="{2B4A7454-8CF0-43F6-9B80-945293ECE326}"/>
    <cellStyle name="Heading 4 2" xfId="265" xr:uid="{E8ED2011-1B19-4EC4-B1E6-4E054F7FE194}"/>
    <cellStyle name="Heading1" xfId="266" xr:uid="{E33967A4-96E8-4469-978E-39C59820993A}"/>
    <cellStyle name="Hyperlink 2" xfId="267" xr:uid="{883F55CE-CB37-468D-9617-065DC3CBF0D3}"/>
    <cellStyle name="Hyperlink 2 2" xfId="268" xr:uid="{1352D483-B4F0-45BB-883D-E810E3250FF7}"/>
    <cellStyle name="Hyperlink 2 3" xfId="269" xr:uid="{4A65F065-ABCE-430D-BDFC-7FA04624B5CF}"/>
    <cellStyle name="Hyperlink 3" xfId="270" xr:uid="{1222BBAD-3907-451A-8E8E-B462970C05E4}"/>
    <cellStyle name="Hyperlink 3 2" xfId="271" xr:uid="{0C1A33B0-107F-4126-96E7-56799DC88887}"/>
    <cellStyle name="Hyperlink 4" xfId="272" xr:uid="{887268BD-BF0E-420F-AF43-47DD9F87CB83}"/>
    <cellStyle name="Input" xfId="273" xr:uid="{CD9A31F9-E517-4CE3-AE9F-BE7E0C0117FD}"/>
    <cellStyle name="Input 2" xfId="274" xr:uid="{7A905ADE-E329-4CAB-AB1B-3E65348808B1}"/>
    <cellStyle name="invoer" xfId="275" xr:uid="{1007EB2D-72CB-4A2A-8826-594EEC153505}"/>
    <cellStyle name="invoer 10" xfId="276" xr:uid="{1FC7F1FD-93F1-4A79-A249-522B54C0F60F}"/>
    <cellStyle name="invoer 11" xfId="277" xr:uid="{DA344A60-26CF-43D0-A197-24FD663F8B8A}"/>
    <cellStyle name="invoer 12" xfId="278" xr:uid="{52C62BED-A6A1-474C-8A1D-F3E3FC3DBB76}"/>
    <cellStyle name="invoer 13" xfId="279" xr:uid="{77922B3D-7D8E-45C0-AB29-DD279F34819E}"/>
    <cellStyle name="invoer 14" xfId="280" xr:uid="{9C6114B7-160F-4D71-B372-6D838054E241}"/>
    <cellStyle name="invoer 15" xfId="281" xr:uid="{DCB02BD5-87FE-466E-8FD5-DB5EDF724D0D}"/>
    <cellStyle name="invoer 16" xfId="282" xr:uid="{CC6CC151-CB57-4549-A785-56676F89363C}"/>
    <cellStyle name="invoer 17" xfId="283" xr:uid="{16AACD8C-9A09-41C1-B059-B65C34BFC128}"/>
    <cellStyle name="invoer 18" xfId="284" xr:uid="{80623C14-FB44-4F2F-9802-2212F2CE72D1}"/>
    <cellStyle name="invoer 19" xfId="285" xr:uid="{BC0A8349-6D4B-4CD2-8A7E-F2F7491BBF6C}"/>
    <cellStyle name="invoer 2" xfId="286" xr:uid="{079C29D2-2713-4157-BCF6-C08E7D91B700}"/>
    <cellStyle name="invoer 2 2" xfId="287" xr:uid="{E32B0B3E-4F30-4CC4-A805-1A5159ECDE3B}"/>
    <cellStyle name="Invoer 20" xfId="288" xr:uid="{4B38D05C-C05F-440E-972F-F939C0EB2BCA}"/>
    <cellStyle name="Invoer 21" xfId="289" xr:uid="{304BCC17-6C29-4E55-B39A-253CBA25B7B0}"/>
    <cellStyle name="Invoer 22" xfId="290" xr:uid="{94863A22-DA67-4AF9-90EE-4328E94E9130}"/>
    <cellStyle name="Invoer 23" xfId="291" xr:uid="{20E1EB26-FECD-4E88-B31C-6020DDC924C5}"/>
    <cellStyle name="Invoer 24" xfId="292" xr:uid="{61A7A749-DE9E-4FA7-8B44-287E2723999F}"/>
    <cellStyle name="invoer 25" xfId="293" xr:uid="{C2364168-4C6F-4050-959B-35C97409EDF0}"/>
    <cellStyle name="invoer 26" xfId="294" xr:uid="{87183037-EE5D-4EEF-BE42-629D1102AB73}"/>
    <cellStyle name="invoer 27" xfId="295" xr:uid="{10DB0BAE-4DA0-4FB4-947F-50DF022ED75F}"/>
    <cellStyle name="invoer 28" xfId="296" xr:uid="{6B56FABD-F9BD-4576-AF2F-A4043B4D1B72}"/>
    <cellStyle name="invoer 29" xfId="297" xr:uid="{E064E2D7-32FE-4F36-9C2D-15C58F42735B}"/>
    <cellStyle name="invoer 3" xfId="298" xr:uid="{6C579F7B-6482-4FA1-B0D8-5DF30045FFBA}"/>
    <cellStyle name="invoer 3 2" xfId="299" xr:uid="{1995B42A-0904-49D6-BECF-836623CA92FE}"/>
    <cellStyle name="invoer 30" xfId="300" xr:uid="{6AB9DEB3-506E-485F-B294-C3B792B2A0DB}"/>
    <cellStyle name="invoer 31" xfId="301" xr:uid="{5CE659A0-BB9C-4E28-828D-AF5A01E08331}"/>
    <cellStyle name="invoer 32" xfId="302" xr:uid="{2E7A99A9-C4DA-45F5-9305-B0F4AD6F5520}"/>
    <cellStyle name="invoer 33" xfId="303" xr:uid="{3CE5B30B-C39C-4295-A8CB-1360B260F852}"/>
    <cellStyle name="invoer 34" xfId="304" xr:uid="{59D8C6E4-EAB8-49AF-8A01-FBB2BD753CEC}"/>
    <cellStyle name="invoer 35" xfId="305" xr:uid="{6FB2D2C6-E4C2-4CEC-9522-BF9C931CA315}"/>
    <cellStyle name="invoer 36" xfId="306" xr:uid="{52B2674D-E5B5-4F5F-BF31-967AF72BEE5B}"/>
    <cellStyle name="invoer 37" xfId="307" xr:uid="{FA2ACC74-BA5A-4DB4-A8A4-85EC23EFC55E}"/>
    <cellStyle name="invoer 38" xfId="308" xr:uid="{9368C25A-9E52-47BC-9F5E-3ED3A7F283A6}"/>
    <cellStyle name="invoer 39" xfId="309" xr:uid="{F09E9A38-B462-40F2-B0BF-887559D9C162}"/>
    <cellStyle name="invoer 4" xfId="310" xr:uid="{39A8D34F-C30D-4BE3-828E-2EC12350CF5D}"/>
    <cellStyle name="Invoer 4 2" xfId="311" xr:uid="{F4A60CC9-AE19-4708-BDC6-5C3ED82FF0C8}"/>
    <cellStyle name="invoer 40" xfId="312" xr:uid="{CB40477A-6091-419A-8147-DFE534D8F54B}"/>
    <cellStyle name="invoer 41" xfId="313" xr:uid="{53B6B119-E05C-4F91-B489-FDED9EC463AF}"/>
    <cellStyle name="invoer 42" xfId="314" xr:uid="{A75AE7EA-1D3E-446D-8759-13969A5A96B6}"/>
    <cellStyle name="invoer 43" xfId="315" xr:uid="{EDB0DFFB-85F4-4A77-98BA-23E11C487325}"/>
    <cellStyle name="invoer 44" xfId="316" xr:uid="{B9FC3832-8C4B-4E6D-995B-957A3C5E3EB5}"/>
    <cellStyle name="invoer 45" xfId="317" xr:uid="{2FECD718-7B02-4139-A9CC-954A8AFA747F}"/>
    <cellStyle name="invoer 46" xfId="318" xr:uid="{407A34E7-D1DF-496F-BFCF-42CC65B7DECF}"/>
    <cellStyle name="invoer 47" xfId="319" xr:uid="{B2149D80-4E8D-4E5E-87E5-3E19EBD9D3B1}"/>
    <cellStyle name="invoer 48" xfId="320" xr:uid="{4B81A232-FC3B-4259-BAEB-A68C91DF1EFE}"/>
    <cellStyle name="invoer 49" xfId="321" xr:uid="{DC38911B-6119-45BB-AD66-E4EB3C6AE9D0}"/>
    <cellStyle name="invoer 5" xfId="322" xr:uid="{0C1CC841-B4DC-4261-8704-54CDF12FDC1F}"/>
    <cellStyle name="invoer 50" xfId="323" xr:uid="{A012D896-DA6E-439E-8620-3A85FCB485D5}"/>
    <cellStyle name="invoer 51" xfId="324" xr:uid="{E2952F00-CB87-45AB-B6AE-E886919FEACE}"/>
    <cellStyle name="invoer 52" xfId="325" xr:uid="{38EFED4B-6B28-4665-83F7-59AC118CE829}"/>
    <cellStyle name="invoer 53" xfId="326" xr:uid="{B8D54A4C-E141-4253-9C23-ECD889886671}"/>
    <cellStyle name="invoer 54" xfId="327" xr:uid="{923B6E18-E6E3-4499-AF18-FC6448E603B3}"/>
    <cellStyle name="Invoer 55" xfId="328" xr:uid="{E60D2195-D7E0-46BC-A2D5-37ABC386B0DF}"/>
    <cellStyle name="Invoer 56" xfId="329" xr:uid="{35363FFC-6195-4B7B-B432-42672CF455D6}"/>
    <cellStyle name="Invoer 57" xfId="330" xr:uid="{6230A8D5-BD7D-4F45-B256-077B4CAD5D91}"/>
    <cellStyle name="Invoer 58" xfId="331" xr:uid="{2AEAA359-930F-432F-BAB8-9256C780E6BE}"/>
    <cellStyle name="Invoer 59" xfId="332" xr:uid="{C90EBC31-9862-4F96-A90A-6AFB0CC487BF}"/>
    <cellStyle name="invoer 6" xfId="333" xr:uid="{21DFADE6-0476-44F0-8F8C-EEF0508DF6D4}"/>
    <cellStyle name="Invoer 60" xfId="334" xr:uid="{71359944-7ECD-419D-BA72-F856B6399224}"/>
    <cellStyle name="Invoer 61" xfId="335" xr:uid="{5ABA9A2B-18D6-40FC-8DE2-5C724381C834}"/>
    <cellStyle name="Invoer 62" xfId="336" xr:uid="{FEE56983-EF8F-4489-888B-7F81F6311E59}"/>
    <cellStyle name="Invoer 63" xfId="337" xr:uid="{05631208-DEC7-45C8-85B3-E0CF70244278}"/>
    <cellStyle name="Invoer 64" xfId="338" xr:uid="{A2DE3CE2-F504-489C-AA51-D1A190A9AC73}"/>
    <cellStyle name="Invoer 65" xfId="339" xr:uid="{B7C5FF79-4D54-47E6-B294-4FF7117A82F6}"/>
    <cellStyle name="Invoer 66" xfId="340" xr:uid="{47A3A7BA-3B6F-48BC-BFFA-C386FBEF6729}"/>
    <cellStyle name="Invoer 67" xfId="341" xr:uid="{8EA242FB-B893-4489-AA3F-3C607F273693}"/>
    <cellStyle name="Invoer 68" xfId="342" xr:uid="{B59C7CE2-8157-4663-A7E5-E08162C983CC}"/>
    <cellStyle name="Invoer 69" xfId="343" xr:uid="{EE842BBE-7A44-435A-A33C-38BEE23FC4DE}"/>
    <cellStyle name="invoer 7" xfId="344" xr:uid="{A06A5900-9233-4645-8E6A-723D6551A196}"/>
    <cellStyle name="Invoer 70" xfId="345" xr:uid="{50EFF24F-19FE-4827-90D9-77C7AB9C2450}"/>
    <cellStyle name="Invoer 71" xfId="346" xr:uid="{EE7D05D6-6FB4-477B-9A70-AC8725A6AAD4}"/>
    <cellStyle name="Invoer 72" xfId="347" xr:uid="{14CB13C3-FF6E-4F55-BA7A-6940D3912393}"/>
    <cellStyle name="Invoer 73" xfId="348" xr:uid="{AB2AE13C-3CE5-4940-9678-135A6E05CCD0}"/>
    <cellStyle name="Invoer 74" xfId="349" xr:uid="{71B99DA3-9348-4798-967A-2195D9AC8D06}"/>
    <cellStyle name="Invoer 75" xfId="350" xr:uid="{D3A09E30-9933-4714-A50D-F74AFED2FE43}"/>
    <cellStyle name="Invoer 76" xfId="351" xr:uid="{F1D569D2-5AE2-4ED2-BE23-C0F215836404}"/>
    <cellStyle name="Invoer 77" xfId="352" xr:uid="{AB6C63E4-9C07-4B2E-90E0-A3FCCD012B48}"/>
    <cellStyle name="Invoer 78" xfId="353" xr:uid="{0EA64E19-B91F-4F4E-952C-4899D4CD980F}"/>
    <cellStyle name="Invoer 79" xfId="354" xr:uid="{1FEF7906-3DEA-49EA-9BD3-F952822DCF7F}"/>
    <cellStyle name="invoer 8" xfId="355" xr:uid="{F55C807A-DBB4-44A9-B1C8-4DD4C1B7FFCD}"/>
    <cellStyle name="Invoer 80" xfId="356" xr:uid="{4966DBAC-D338-4558-95F0-7E73E3C8A5BF}"/>
    <cellStyle name="Invoer 81" xfId="357" xr:uid="{C16D3ADC-0A89-4063-9D8B-E655172F9A37}"/>
    <cellStyle name="invoer 9" xfId="358" xr:uid="{24A9C368-9471-4C3C-B5AF-F523C41CA29B}"/>
    <cellStyle name="Komma 10" xfId="359" xr:uid="{4D70BC57-0ED3-49C3-94A1-BAD2B491C7F2}"/>
    <cellStyle name="Komma 11" xfId="360" xr:uid="{BFBBF52B-9F28-4E54-99B5-6C7C021B8FD9}"/>
    <cellStyle name="Komma 2" xfId="361" xr:uid="{73F4479F-89AC-44A6-B071-C0C54082780C}"/>
    <cellStyle name="Komma 2 2" xfId="362" xr:uid="{2B684E64-AE7C-48B0-B158-3316CD64B65F}"/>
    <cellStyle name="Komma 2 2 2" xfId="363" xr:uid="{C4D08614-8785-4597-AE9C-CECEF69FA0E6}"/>
    <cellStyle name="Komma 2 2 2 2" xfId="364" xr:uid="{09F0F31F-D157-4B31-AB64-3515E35346EE}"/>
    <cellStyle name="Komma 2 2 2 2 2" xfId="365" xr:uid="{6495FCA9-9037-47D2-A5E5-E4A4A29A35B5}"/>
    <cellStyle name="Komma 2 2 3" xfId="366" xr:uid="{D5F79804-1FFE-4342-A56D-2F20D7E9337A}"/>
    <cellStyle name="Komma 2 3" xfId="367" xr:uid="{9444C3BD-1BBA-4CAF-8774-B2723260E528}"/>
    <cellStyle name="Komma 2 3 2" xfId="368" xr:uid="{20958BCB-5A57-4E31-ADF4-E72D78763A0E}"/>
    <cellStyle name="Komma 2 4" xfId="369" xr:uid="{DB4FB401-CC09-4E55-BE02-381F159247F9}"/>
    <cellStyle name="Komma 2 5" xfId="370" xr:uid="{B98C8F05-FDA4-48A5-8041-A9E82CCF84F6}"/>
    <cellStyle name="Komma 2 6" xfId="371" xr:uid="{C0FA45A3-7AD2-4DB9-8F64-49867B0F2775}"/>
    <cellStyle name="Komma 3" xfId="372" xr:uid="{53B0F76E-34E2-4F67-B8BE-428DB881F15D}"/>
    <cellStyle name="Komma 3 2" xfId="373" xr:uid="{F9868352-69E4-488E-8128-EEC3A495832D}"/>
    <cellStyle name="Komma 3 2 2" xfId="374" xr:uid="{E057E3CE-4B64-4D12-B215-7A5E68D781B3}"/>
    <cellStyle name="Komma 3 2 3" xfId="375" xr:uid="{0482BC8C-1897-42CD-88B6-608F8D65574B}"/>
    <cellStyle name="Komma 3 2 3 2" xfId="376" xr:uid="{F4AB5B3F-F17F-4CD5-A934-D1483F1FC4FF}"/>
    <cellStyle name="Komma 3 2 4" xfId="377" xr:uid="{6DB1FD09-F73A-4B75-81B9-F66960F73E22}"/>
    <cellStyle name="Komma 3 3" xfId="378" xr:uid="{F84B2B8F-A645-40D8-BFEE-6B96C52236B4}"/>
    <cellStyle name="Komma 3 3 2" xfId="379" xr:uid="{0876A7CB-9CFD-45C9-A2C4-B8DA66DB8D35}"/>
    <cellStyle name="Komma 3 3 2 2" xfId="380" xr:uid="{E0558EF6-9888-4684-8306-ED4CC2C87338}"/>
    <cellStyle name="Komma 3 3 3" xfId="381" xr:uid="{760C03E9-08DA-4140-9D19-429867672C0E}"/>
    <cellStyle name="Komma 3 4" xfId="382" xr:uid="{6ED1D2B7-5F35-425D-BACF-D5399DD974C7}"/>
    <cellStyle name="Komma 3 5" xfId="383" xr:uid="{EC1B0030-8C93-4832-880F-5876499C129C}"/>
    <cellStyle name="Komma 3 6" xfId="384" xr:uid="{A601B6E4-E9C7-4482-B7CA-64EA4AB532D1}"/>
    <cellStyle name="Komma 4" xfId="385" xr:uid="{C3E5E735-9B9B-4CBD-B3E6-70C93DEDBC04}"/>
    <cellStyle name="Komma 4 2" xfId="386" xr:uid="{DF8DAE1D-1B2B-44E4-88B5-2B5DE5658894}"/>
    <cellStyle name="Komma 4 2 2" xfId="387" xr:uid="{676CB1F3-3CF4-4580-AA62-96FB7BE2EC1A}"/>
    <cellStyle name="Komma 4 2 3" xfId="388" xr:uid="{317C830F-C35A-48D2-9371-3740682B623D}"/>
    <cellStyle name="Komma 4 3" xfId="389" xr:uid="{186C6814-FB0D-4B6E-A6C5-AAAE80035048}"/>
    <cellStyle name="Komma 4 3 2" xfId="390" xr:uid="{53355194-AB87-44B6-814B-516424427E4F}"/>
    <cellStyle name="Komma 4 3 2 2" xfId="391" xr:uid="{CDEFEB5F-FD29-4741-9F47-60C238E4D533}"/>
    <cellStyle name="Komma 4 3 3" xfId="392" xr:uid="{D7A0AB9B-FBAE-4F21-A389-7E1B08D7C71C}"/>
    <cellStyle name="Komma 4 3 4" xfId="393" xr:uid="{99468925-1698-437E-B672-C1C12676055A}"/>
    <cellStyle name="Komma 4 4" xfId="394" xr:uid="{39891264-F2E4-4BF1-99C5-2115F3295260}"/>
    <cellStyle name="Komma 4 5" xfId="395" xr:uid="{16D2B65C-343C-449B-9B17-8C74C8F4DA97}"/>
    <cellStyle name="Komma 4 6" xfId="396" xr:uid="{D984C70A-17B8-4968-87E2-601FF44EC946}"/>
    <cellStyle name="Komma 4 7" xfId="397" xr:uid="{1C534919-B7A0-47AB-9C72-C60C141CDA29}"/>
    <cellStyle name="Komma 4 8" xfId="398" xr:uid="{C0575FC9-CC18-491A-B53A-03ECD940B25D}"/>
    <cellStyle name="Komma 5" xfId="399" xr:uid="{E9FD1EC8-93D8-4F1D-8F9D-573EC0CC5F1F}"/>
    <cellStyle name="Komma 5 2" xfId="400" xr:uid="{4392B6A0-E651-4E52-9923-91E0E282B36A}"/>
    <cellStyle name="Komma 5 3" xfId="401" xr:uid="{7C0CF3E7-D492-4607-BD7C-44972772C327}"/>
    <cellStyle name="Komma 6" xfId="402" xr:uid="{EEDAE2AC-180F-4B7F-BB1E-6EB603D989E9}"/>
    <cellStyle name="Komma 7" xfId="403" xr:uid="{03E958B7-9F5E-4833-B909-6AD24AA8B644}"/>
    <cellStyle name="Komma 8" xfId="404" xr:uid="{7F834CB3-3989-44E6-A30B-57131653573B}"/>
    <cellStyle name="Komma 8 2" xfId="405" xr:uid="{2C73547F-A3A1-4F8D-AFEB-C3C8608C7B8A}"/>
    <cellStyle name="Komma 9" xfId="406" xr:uid="{05606B89-CBB3-43F7-9224-7F23B58732B5}"/>
    <cellStyle name="kop" xfId="407" xr:uid="{11A6963C-0E0C-4D2D-A666-2078E12D8DB8}"/>
    <cellStyle name="Kop 1 2" xfId="408" xr:uid="{649B6FB4-12BB-4A55-8EBB-A3FC82E9A56D}"/>
    <cellStyle name="Kop 1 3" xfId="409" xr:uid="{08F60EDC-D969-436A-9607-AF9ACBDA1F97}"/>
    <cellStyle name="Kop 1 4" xfId="410" xr:uid="{494F0554-B0DC-41FF-953B-18E92674E8A0}"/>
    <cellStyle name="Kop 1 5" xfId="411" xr:uid="{E8AE0A94-F3B1-4501-BB49-8B9E459395C1}"/>
    <cellStyle name="Kop 2 2" xfId="412" xr:uid="{609073F6-EE1F-414F-A6ED-405B4A720F17}"/>
    <cellStyle name="Kop 2 3" xfId="413" xr:uid="{0958C8AA-54F8-497E-AD6C-3F3D56EE0D45}"/>
    <cellStyle name="Kop 2 4" xfId="414" xr:uid="{0254BB0D-E9D1-466C-B29C-05384C0D885C}"/>
    <cellStyle name="Kop 2 5" xfId="415" xr:uid="{F46DA08B-B3E6-4E81-9FDE-45B503D86A13}"/>
    <cellStyle name="Kop 3 2" xfId="416" xr:uid="{C882FFF6-2869-4C9A-B42B-4B63D0B8AC1A}"/>
    <cellStyle name="Kop 3 3" xfId="417" xr:uid="{CA3F2C74-33EB-42A1-9202-2C0ADF87E281}"/>
    <cellStyle name="Kop 3 4" xfId="418" xr:uid="{793ECC41-F80B-4C3C-A6B0-1A8D1B53F03A}"/>
    <cellStyle name="Kop 3 5" xfId="419" xr:uid="{730DF512-BAE4-46CB-B4C6-7C88B7B9D821}"/>
    <cellStyle name="Kop 4 2" xfId="420" xr:uid="{DA1F066F-71AE-4CC8-BD28-3EC263339267}"/>
    <cellStyle name="Kop 4 3" xfId="421" xr:uid="{7EE01B75-25AD-41BA-8B8C-C52EE57CAD73}"/>
    <cellStyle name="Kop 4 4" xfId="422" xr:uid="{583A7AC0-9DE3-4D61-B532-B96A77C08604}"/>
    <cellStyle name="Kop 4 5" xfId="423" xr:uid="{F5150F74-EB40-4C1E-AC3D-B7E8FF048C97}"/>
    <cellStyle name="kop 5" xfId="424" xr:uid="{08F63FD8-A96B-41CD-8DD5-C9D3ED8FF4E5}"/>
    <cellStyle name="kop 6" xfId="425" xr:uid="{410B214C-368A-4D85-BA65-BBDD442E5F49}"/>
    <cellStyle name="kop 7" xfId="426" xr:uid="{7FA00649-DB48-4223-A7EE-13DDEF5B59BD}"/>
    <cellStyle name="kop 8" xfId="427" xr:uid="{4EC9EBC9-3656-4692-A289-F3F5B685A0BA}"/>
    <cellStyle name="kop 9" xfId="428" xr:uid="{0A251404-FD24-4318-AC13-2ECB3335C887}"/>
    <cellStyle name="Koppen_rekenblad" xfId="429" xr:uid="{F6922A43-95C3-4970-A854-276186430DC3}"/>
    <cellStyle name="koppenrekenblad2" xfId="430" xr:uid="{19E3D1BB-34B2-4D18-ACFA-5F0488D1A7B4}"/>
    <cellStyle name="koppenrekenblad2 10" xfId="431" xr:uid="{EC85489A-F9BE-4B00-A975-FB501E26022E}"/>
    <cellStyle name="koppenrekenblad2 11" xfId="432" xr:uid="{3E29D400-A800-417D-9849-1D5AB5DFD9D4}"/>
    <cellStyle name="koppenrekenblad2 12" xfId="433" xr:uid="{9AC58092-C90D-4336-A809-893870424ADC}"/>
    <cellStyle name="koppenrekenblad2 13" xfId="434" xr:uid="{4E0CE42B-AB55-433F-B6B5-28FBA6C64529}"/>
    <cellStyle name="koppenrekenblad2 14" xfId="435" xr:uid="{8B32DE21-1E43-4B0E-B5FD-672A3F11D386}"/>
    <cellStyle name="koppenrekenblad2 15" xfId="436" xr:uid="{A0D79ABC-2871-419F-A28B-ACC456421EFF}"/>
    <cellStyle name="koppenrekenblad2 16" xfId="437" xr:uid="{A7357E05-EC78-4CB7-96FB-E607C38DECEA}"/>
    <cellStyle name="koppenrekenblad2 17" xfId="438" xr:uid="{3E8EF38A-48F0-4012-9F21-F9F8E09AFB39}"/>
    <cellStyle name="koppenrekenblad2 18" xfId="439" xr:uid="{F60200B9-254B-4B71-B6DC-3345D716FD4E}"/>
    <cellStyle name="koppenrekenblad2 19" xfId="440" xr:uid="{0D5C26E8-E91C-47BB-8CF2-7662E2104E98}"/>
    <cellStyle name="koppenrekenblad2 2" xfId="441" xr:uid="{F6EA3EA4-56D5-4ACC-BC57-A712D2FA27BC}"/>
    <cellStyle name="koppenrekenblad2 2 2" xfId="442" xr:uid="{FE331205-2E20-4945-94B0-FABE797AA7B3}"/>
    <cellStyle name="koppenrekenblad2 2 3" xfId="443" xr:uid="{376D9EE6-04BC-4F45-91B2-F43E44FCF908}"/>
    <cellStyle name="koppenrekenblad2 2 4" xfId="444" xr:uid="{77D88AAC-0486-4197-AF91-D149D362E802}"/>
    <cellStyle name="koppenrekenblad2 2 5" xfId="445" xr:uid="{A52DFF0D-A3F6-43E6-84A9-77C8529B8399}"/>
    <cellStyle name="koppenrekenblad2 20" xfId="446" xr:uid="{771E1224-D6B3-4CAD-83DB-54EC42C27670}"/>
    <cellStyle name="koppenrekenblad2 21" xfId="447" xr:uid="{8CC87556-D8FE-4C5D-893E-CEDF067D3F3E}"/>
    <cellStyle name="koppenrekenblad2 22" xfId="448" xr:uid="{745D7845-B68A-4F9D-9824-2BA945E73EEB}"/>
    <cellStyle name="koppenrekenblad2 23" xfId="449" xr:uid="{B605FD30-D64E-4531-8B20-7D2B221E13E3}"/>
    <cellStyle name="koppenrekenblad2 24" xfId="450" xr:uid="{B2C6C227-9F77-40DC-84B2-A38BE0C84893}"/>
    <cellStyle name="koppenrekenblad2 25" xfId="451" xr:uid="{B583756F-E89E-4081-A0E5-EA5CC975013B}"/>
    <cellStyle name="koppenrekenblad2 26" xfId="452" xr:uid="{6E71E108-CD26-4642-8C30-FFC4EF84ACDE}"/>
    <cellStyle name="koppenrekenblad2 27" xfId="453" xr:uid="{E031A44C-D6F3-4D1F-A32B-9F5BC8107A51}"/>
    <cellStyle name="koppenrekenblad2 28" xfId="454" xr:uid="{7226C366-FDA7-4D91-9EC1-5552C778B5CA}"/>
    <cellStyle name="koppenrekenblad2 29" xfId="455" xr:uid="{C9E3B6B0-67D4-497A-B07C-CBAC5E443EB4}"/>
    <cellStyle name="koppenrekenblad2 3" xfId="456" xr:uid="{354A377B-87F4-4C8D-8B5A-D39108C9D08B}"/>
    <cellStyle name="koppenrekenblad2 30" xfId="457" xr:uid="{43DF881C-55FD-41BA-94B7-0A21508064BF}"/>
    <cellStyle name="koppenrekenblad2 31" xfId="458" xr:uid="{6E88E755-044B-45C3-A668-7BF94ED361E7}"/>
    <cellStyle name="koppenrekenblad2 32" xfId="459" xr:uid="{28239217-0F73-4993-8F53-87A966201A0F}"/>
    <cellStyle name="koppenrekenblad2 33" xfId="460" xr:uid="{B1CDE297-472A-4B03-AE2C-882C4586B59E}"/>
    <cellStyle name="koppenrekenblad2 34" xfId="461" xr:uid="{4EDDBDC0-C806-4A98-B2D1-3F1BC616A117}"/>
    <cellStyle name="koppenrekenblad2 35" xfId="462" xr:uid="{4F86FED4-67D8-43B2-8600-C80CFC11B11D}"/>
    <cellStyle name="koppenrekenblad2 36" xfId="463" xr:uid="{D0E8300E-3571-410D-9AA3-7D84D2A79545}"/>
    <cellStyle name="koppenrekenblad2 37" xfId="464" xr:uid="{EA5E02C2-6BC8-4F86-AA44-31CBD6867D7B}"/>
    <cellStyle name="koppenrekenblad2 38" xfId="465" xr:uid="{40D0F0EF-B220-451D-9EFC-02AC3DB51E3E}"/>
    <cellStyle name="koppenrekenblad2 39" xfId="466" xr:uid="{A662A2CE-B99C-47C5-B67B-A85DF72A74D9}"/>
    <cellStyle name="koppenrekenblad2 4" xfId="467" xr:uid="{C5893045-5BFC-453E-82CB-FC45DCFE9E8C}"/>
    <cellStyle name="koppenrekenblad2 40" xfId="468" xr:uid="{AA3A9C93-27CC-43EF-89D8-0E89DC79F2CD}"/>
    <cellStyle name="koppenrekenblad2 41" xfId="469" xr:uid="{BE273568-428E-4237-AA14-D4372580C8A4}"/>
    <cellStyle name="koppenrekenblad2 42" xfId="470" xr:uid="{7473C5F2-0F12-4DBA-BA69-7A164CFE1A71}"/>
    <cellStyle name="koppenrekenblad2 43" xfId="471" xr:uid="{F84F3B5F-24E1-4EF5-896A-C125F7DBC35F}"/>
    <cellStyle name="koppenrekenblad2 44" xfId="472" xr:uid="{946CF2E4-09E6-469B-B7F4-444667FCB6C3}"/>
    <cellStyle name="koppenrekenblad2 45" xfId="473" xr:uid="{9995165B-D0AA-4C5A-967C-CB261104D1D6}"/>
    <cellStyle name="koppenrekenblad2 46" xfId="474" xr:uid="{D81A4129-6F7B-4D54-813E-79E4C69F3A1D}"/>
    <cellStyle name="koppenrekenblad2 47" xfId="475" xr:uid="{45D7873C-C24D-4422-ABDF-8EF62AC77554}"/>
    <cellStyle name="koppenrekenblad2 48" xfId="476" xr:uid="{5EE258B4-077F-4A7D-B325-1DCEFBA7AD56}"/>
    <cellStyle name="koppenrekenblad2 49" xfId="477" xr:uid="{7AC57AEC-D8EE-426C-9E0D-FC7478D75E48}"/>
    <cellStyle name="koppenrekenblad2 5" xfId="478" xr:uid="{B8EB04D6-9E2E-4F47-A811-AE64D91C6997}"/>
    <cellStyle name="koppenrekenblad2 50" xfId="479" xr:uid="{A7390A99-19BC-4608-B9F8-00B15BD4C4FE}"/>
    <cellStyle name="koppenrekenblad2 51" xfId="480" xr:uid="{ED428430-9E63-40B8-AB10-5934EC84F45D}"/>
    <cellStyle name="koppenrekenblad2 52" xfId="481" xr:uid="{CEC5F9AA-9B8B-4332-82A7-FA2CEEAD6341}"/>
    <cellStyle name="koppenrekenblad2 53" xfId="482" xr:uid="{363B12D1-D1E7-4E1F-8764-DBB9265135C9}"/>
    <cellStyle name="koppenrekenblad2 54" xfId="483" xr:uid="{E2815204-BB41-42C8-AA28-3B6002D7DAC8}"/>
    <cellStyle name="koppenrekenblad2 6" xfId="484" xr:uid="{4B2B3DE1-D704-4E27-8490-DB24873E0271}"/>
    <cellStyle name="koppenrekenblad2 7" xfId="485" xr:uid="{109B0AAB-D1B4-417F-BD03-1EA090B14B30}"/>
    <cellStyle name="koppenrekenblad2 8" xfId="486" xr:uid="{9AFF1211-F1EF-4E22-A2E4-83D77CB24DC8}"/>
    <cellStyle name="koppenrekenblad2 9" xfId="487" xr:uid="{15CE2CF3-21E0-4E54-8FC3-274C61CA8260}"/>
    <cellStyle name="Linked Cell" xfId="488" xr:uid="{C8791283-9FD9-4497-8585-C40A5B18CE9B}"/>
    <cellStyle name="m2" xfId="489" xr:uid="{43927008-2D4F-46E9-B11E-2A52BF0DA214}"/>
    <cellStyle name="m2 2" xfId="490" xr:uid="{6ABADE63-58E1-4EF4-89ED-3919849CBDE8}"/>
    <cellStyle name="Milliers 2" xfId="491" xr:uid="{E1EA3404-B62B-4E0D-8B41-A12EDBFEE03E}"/>
    <cellStyle name="Monétaire 2" xfId="492" xr:uid="{F8B7CA01-9FAE-4415-9DD2-D27B442945E9}"/>
    <cellStyle name="Neutraal 2" xfId="493" xr:uid="{CB25FC2C-0CD2-4B09-944D-C8B89F6FBB86}"/>
    <cellStyle name="Neutraal 2 2" xfId="494" xr:uid="{1357746A-3DA7-429D-9F72-B247A998BCF8}"/>
    <cellStyle name="Neutraal 3" xfId="495" xr:uid="{B57960BE-D108-4DB9-93B0-653996FFFD9F}"/>
    <cellStyle name="Neutraal 4" xfId="496" xr:uid="{90518A1E-7C90-4C42-8D72-2EC4F60DA1B3}"/>
    <cellStyle name="Neutral" xfId="497" xr:uid="{22AC88F1-1B5B-48D3-AF98-C365B86222FF}"/>
    <cellStyle name="NIBa standaard" xfId="498" xr:uid="{DA1583AC-F304-4840-9B04-2F9E71AECB5C}"/>
    <cellStyle name="Normaal_GLAS gegevens.xls" xfId="499" xr:uid="{CB7928CF-560A-4AC6-A340-AFD532CDFD1E}"/>
    <cellStyle name="Normal" xfId="500" xr:uid="{91492212-FB1E-4888-8AAC-6A00C9D68A34}"/>
    <cellStyle name="Normal 2" xfId="501" xr:uid="{430C6FD2-1C4F-45DF-9FBA-9DA4F6164900}"/>
    <cellStyle name="Normal 2 2" xfId="502" xr:uid="{AD38A05C-E6C5-4849-BCE7-A97B1488DD59}"/>
    <cellStyle name="Normal 2 2 2" xfId="503" xr:uid="{FC4DEA29-47C1-4A9B-8757-0EB684710FD9}"/>
    <cellStyle name="Normal 2 2 3" xfId="504" xr:uid="{E23F9289-85EA-4A44-ACC7-15D6448AA994}"/>
    <cellStyle name="Normal 2 3" xfId="505" xr:uid="{BB130FFE-0A1C-4726-BD78-333938A30299}"/>
    <cellStyle name="Normal 2 3 2" xfId="506" xr:uid="{ED65BE7C-C180-4C3C-A1B1-3C14138F29B8}"/>
    <cellStyle name="Normal 2 4" xfId="507" xr:uid="{92A397C4-C714-4B4B-B750-59D05722D481}"/>
    <cellStyle name="Normal 2 5" xfId="508" xr:uid="{89F0381C-CFD1-4322-983D-8640C65EBEEE}"/>
    <cellStyle name="Normal 2 6" xfId="509" xr:uid="{ACE01A6F-1C40-4690-8F7F-237ED3148AE2}"/>
    <cellStyle name="Normal 3" xfId="510" xr:uid="{ABB02EBF-B27B-41F1-AC74-91C46FF7C35D}"/>
    <cellStyle name="Normal 3 2" xfId="511" xr:uid="{DB9DE044-A603-4F20-A9D1-32E0A316D4DF}"/>
    <cellStyle name="Normal 3 2 2" xfId="512" xr:uid="{28C34DF4-7DC7-4E36-8CDB-79FF4E3F459A}"/>
    <cellStyle name="Normal 3 2 3" xfId="513" xr:uid="{A6B5F5C6-A246-44E4-8116-575D0D1EC598}"/>
    <cellStyle name="Normal 3 3" xfId="514" xr:uid="{4C4B3BEE-ACEF-432C-BF25-B3A0A10CA0DD}"/>
    <cellStyle name="Normal 3 3 2" xfId="515" xr:uid="{D0D1ADF8-C77C-4D1B-BA6E-CBA12F0BD9BB}"/>
    <cellStyle name="Normal 3 4" xfId="516" xr:uid="{FDC2C425-A9FD-43B6-A081-3BEA2FB1E131}"/>
    <cellStyle name="Normal 3 5" xfId="517" xr:uid="{CFEFCA62-4903-4A7A-8C69-186BFF8600BB}"/>
    <cellStyle name="Normal 4" xfId="518" xr:uid="{F58098D0-5C24-4D56-BDC2-698893355B80}"/>
    <cellStyle name="Normal 4 2" xfId="519" xr:uid="{CE95194E-9E7E-497F-982C-511FE1EFE69C}"/>
    <cellStyle name="Normal 4 2 2" xfId="520" xr:uid="{74C396EB-212E-412F-B60B-94982CB6E913}"/>
    <cellStyle name="Normal 4 3" xfId="521" xr:uid="{A27DFD48-1FD8-4A03-B6C5-7475AE8E8BF5}"/>
    <cellStyle name="Normal 4 4" xfId="522" xr:uid="{AA3DD732-661B-4075-BA83-B5EF57727EC7}"/>
    <cellStyle name="Normal 5" xfId="523" xr:uid="{CA80995C-BBB2-4505-B0DA-7F2F80064874}"/>
    <cellStyle name="Normal 5 2" xfId="524" xr:uid="{2B3564E7-6EB3-41F2-A1DC-6A9E19628602}"/>
    <cellStyle name="Normal 5 2 2" xfId="525" xr:uid="{7F8CFE28-9347-42AE-AF4B-AAE5BCF5ABFD}"/>
    <cellStyle name="Normal 5 3" xfId="526" xr:uid="{EFCA6EBD-7998-4428-BC0B-7EE65845CD70}"/>
    <cellStyle name="Normal 6" xfId="527" xr:uid="{5D22673D-8C11-4DF6-A8AE-2D975DB9D5A5}"/>
    <cellStyle name="Normal_ KLM-CTR(STA)-Recap.xls" xfId="528" xr:uid="{6E825338-1B90-4A3E-B1A2-7D6C8004B79D}"/>
    <cellStyle name="Normal_AFRPPRIJS.xls" xfId="1169" xr:uid="{29C251C0-0470-4AE2-AE6D-671D6AC17019}"/>
    <cellStyle name="Note" xfId="529" xr:uid="{C09DBC95-EC98-4883-82C0-A22B615CFC6F}"/>
    <cellStyle name="Note 2" xfId="530" xr:uid="{4EB00D19-DB3A-4096-AB9D-C7FB67748FFD}"/>
    <cellStyle name="Note 2 2" xfId="531" xr:uid="{7C74D1AF-8D9C-424B-902F-8B242B190251}"/>
    <cellStyle name="Note 2 3" xfId="532" xr:uid="{97E5DD3A-8D6E-4C5A-92CC-9478BD05DDD8}"/>
    <cellStyle name="Notitie 2" xfId="533" xr:uid="{D092B89F-D993-46F8-93A7-727C6BF61D85}"/>
    <cellStyle name="Notitie 2 2" xfId="534" xr:uid="{A51882CD-4153-4770-B73B-E5E0AC926774}"/>
    <cellStyle name="Notitie 2 2 2" xfId="535" xr:uid="{AB259454-8CF1-4952-AB57-5EED9D38797E}"/>
    <cellStyle name="Notitie 2 3" xfId="536" xr:uid="{8885E1C6-C5C9-4D2E-B60A-9F00B5A02A1A}"/>
    <cellStyle name="Notitie 3" xfId="537" xr:uid="{DFB9A0D3-7E54-4571-9C24-2C14A87789DB}"/>
    <cellStyle name="Notitie 3 2" xfId="538" xr:uid="{748D0750-45D3-4189-A2BB-9ECBE27334D0}"/>
    <cellStyle name="Notitie 4" xfId="539" xr:uid="{28C58308-5F8A-42A1-96D2-59A4D83A589B}"/>
    <cellStyle name="Notitie 5" xfId="540" xr:uid="{064D933C-3767-427F-98C0-347177E613F6}"/>
    <cellStyle name="Ongedefinieerd" xfId="541" xr:uid="{8138E218-8FA3-4690-BD1F-D2FEBA8EAA0C}"/>
    <cellStyle name="Ongedefinieerd 10" xfId="542" xr:uid="{B9D615C2-F202-4AB3-877A-B2A92D4A2A6A}"/>
    <cellStyle name="Ongedefinieerd 11" xfId="543" xr:uid="{F3295167-A8FE-4231-BA91-28D6A7E4697E}"/>
    <cellStyle name="Ongedefinieerd 12" xfId="544" xr:uid="{E5B25F52-250C-4AB1-8339-F81BCA024544}"/>
    <cellStyle name="Ongedefinieerd 13" xfId="545" xr:uid="{61B29C9C-D08F-4F3B-8662-DD5E072DC667}"/>
    <cellStyle name="Ongedefinieerd 14" xfId="546" xr:uid="{CEB34F8C-E09B-4E0C-8752-C2AC1A051F86}"/>
    <cellStyle name="Ongedefinieerd 15" xfId="547" xr:uid="{0EBE7348-D6E9-410B-B831-4C3FE5A9C2C8}"/>
    <cellStyle name="Ongedefinieerd 16" xfId="548" xr:uid="{D0C2E0E0-6847-490A-9865-C8971BF75635}"/>
    <cellStyle name="Ongedefinieerd 17" xfId="549" xr:uid="{4F9F3037-7564-4154-B41E-530A3DD5BCCD}"/>
    <cellStyle name="Ongedefinieerd 2" xfId="550" xr:uid="{D1133F49-6E76-4AF9-8757-BB3EB4228B56}"/>
    <cellStyle name="Ongedefinieerd 2 2" xfId="551" xr:uid="{D33B8E56-CA43-4A27-8FF7-6F32880D9443}"/>
    <cellStyle name="Ongedefinieerd 3" xfId="552" xr:uid="{62008FD0-6F7C-4694-B6AD-D13F7ABB0576}"/>
    <cellStyle name="Ongedefinieerd 3 2" xfId="553" xr:uid="{15E6F848-023A-4C17-A628-1E70A5A6EBC0}"/>
    <cellStyle name="Ongedefinieerd 4" xfId="554" xr:uid="{3DF21622-0817-4FFA-B3E0-388D0BCEA9AB}"/>
    <cellStyle name="Ongedefinieerd 5" xfId="555" xr:uid="{5C87E6BF-D4B5-457D-9DD3-48C22457AD21}"/>
    <cellStyle name="Ongedefinieerd 6" xfId="556" xr:uid="{957F4EE2-929F-4BEF-9E83-314E8923327C}"/>
    <cellStyle name="Ongedefinieerd 7" xfId="557" xr:uid="{3B25C870-BD56-490C-AAF3-36CBF9A3A72C}"/>
    <cellStyle name="Ongedefinieerd 8" xfId="558" xr:uid="{713C68E6-AFAA-4B93-A561-0238D47577B2}"/>
    <cellStyle name="Ongedefinieerd 9" xfId="559" xr:uid="{8C68B588-3159-4B0C-927E-100DA88A5BD7}"/>
    <cellStyle name="Ongeldig 2" xfId="560" xr:uid="{747EDFAB-936E-4A4C-A847-012748E13FE1}"/>
    <cellStyle name="Ongeldig 2 2" xfId="561" xr:uid="{8FE667B0-7525-4DDF-B388-5FF5CE2B3060}"/>
    <cellStyle name="Ongeldig 3" xfId="562" xr:uid="{E7AFF82B-58EB-4C87-8C9F-3B199AEC0D56}"/>
    <cellStyle name="Ongeldig 4" xfId="563" xr:uid="{80F20F7E-5163-4EDF-B82F-2E48DD31701F}"/>
    <cellStyle name="Ongeldig 5" xfId="564" xr:uid="{D3B468E3-3C2F-4878-BE89-9B8F99A2971F}"/>
    <cellStyle name="Output" xfId="565" xr:uid="{0BB2A730-24DA-47EB-B82F-0DD4248BCC92}"/>
    <cellStyle name="Output 2" xfId="566" xr:uid="{2BD50C25-41C4-4BF8-967E-E3EAB31734D5}"/>
    <cellStyle name="Percent 2" xfId="567" xr:uid="{05CBA8E7-EEA7-4084-B9E6-78DE0E8D6EDA}"/>
    <cellStyle name="Percent 2 2" xfId="568" xr:uid="{BCE6C34A-F025-418D-B6F8-3CA6C684E402}"/>
    <cellStyle name="Percent 2 2 2" xfId="569" xr:uid="{3D17F816-0D6C-42EE-9163-E4049DDF1145}"/>
    <cellStyle name="Percent 2 3" xfId="570" xr:uid="{D549FE40-76CF-450B-A14E-9909D71E52DB}"/>
    <cellStyle name="Percent 2 4" xfId="571" xr:uid="{17A9D84C-EBD9-4298-89C6-7074ED4DE965}"/>
    <cellStyle name="Percent 3" xfId="572" xr:uid="{55DB6BED-B08E-43F4-9E73-96045D7E165D}"/>
    <cellStyle name="Percent 3 2" xfId="573" xr:uid="{9E7980D2-F563-4E6B-921F-8781B18F4FA0}"/>
    <cellStyle name="Percent 3 3" xfId="574" xr:uid="{2159F918-AE52-4235-B1D6-5C00002779AD}"/>
    <cellStyle name="Percent 4" xfId="575" xr:uid="{EF16735E-714D-4083-BCB8-F2E21C7792DE}"/>
    <cellStyle name="Percent 5" xfId="576" xr:uid="{DAA2703C-D0AF-49F1-BEE5-6DE08F2C9874}"/>
    <cellStyle name="Percent 5 2" xfId="577" xr:uid="{2279161A-08AC-4192-95CE-4FDA73364E44}"/>
    <cellStyle name="Percent 6" xfId="578" xr:uid="{D6AA9322-D84A-4B5C-A875-F0294512FAEB}"/>
    <cellStyle name="Pourcentage (2)" xfId="579" xr:uid="{6EEDF020-D313-4408-ACB9-139E2CF8EF82}"/>
    <cellStyle name="Pourcentage 2" xfId="580" xr:uid="{625BD5B7-2BDC-40F6-8C0E-57BEB4384E95}"/>
    <cellStyle name="Pourcentage 3" xfId="581" xr:uid="{21A7A01A-DA08-4353-8D99-2A56E6F72F52}"/>
    <cellStyle name="prijslijst" xfId="582" xr:uid="{9DADC8EC-CD62-473B-B2B9-15E5FF6CB15F}"/>
    <cellStyle name="Procent" xfId="583" builtinId="5"/>
    <cellStyle name="Procent 2" xfId="584" xr:uid="{61C844EA-7369-48D7-BECD-41C8EA95E1CC}"/>
    <cellStyle name="Procent 2 2" xfId="585" xr:uid="{C7D708D3-0C84-4823-833C-4DA5F8DCDDC8}"/>
    <cellStyle name="Procent 2 2 2" xfId="586" xr:uid="{C3F25F5B-D3C8-4E63-A530-60454376DA6B}"/>
    <cellStyle name="Procent 2 2 2 2" xfId="587" xr:uid="{F24E711B-02E5-4918-B605-C440F811A195}"/>
    <cellStyle name="Procent 2 2 3" xfId="588" xr:uid="{B91FE5EA-FAEB-491F-B02E-3F609FD51AE6}"/>
    <cellStyle name="Procent 2 2 4" xfId="589" xr:uid="{C0D0C359-CAE3-4965-A353-34F31021415A}"/>
    <cellStyle name="Procent 2 2 5" xfId="590" xr:uid="{6422219B-8847-4792-95E6-552905711BA6}"/>
    <cellStyle name="Procent 2 3" xfId="591" xr:uid="{C70B70B3-1FEA-4C11-81B8-CF5D685BE661}"/>
    <cellStyle name="Procent 2 3 2" xfId="592" xr:uid="{E267043A-B47E-4AE5-A2A3-B03F0582553E}"/>
    <cellStyle name="Procent 2 4" xfId="593" xr:uid="{559C795C-DC69-412D-BE75-11B1B2A9D1FA}"/>
    <cellStyle name="Procent 2 4 2" xfId="594" xr:uid="{228646CD-4379-47BD-9282-C1C6E373A4B3}"/>
    <cellStyle name="Procent 2 5" xfId="595" xr:uid="{F31C54D4-EDE0-4B82-8E62-74FFA0ECED25}"/>
    <cellStyle name="Procent 2 6" xfId="596" xr:uid="{9A340A5D-7AEC-4007-B9A8-515418B606F8}"/>
    <cellStyle name="Procent 2 7" xfId="597" xr:uid="{A4856AD4-D05E-426E-AF99-EDA25CB62506}"/>
    <cellStyle name="Procent 2 8" xfId="598" xr:uid="{7F14E245-9AEE-442C-B535-682BB7FA1288}"/>
    <cellStyle name="Procent 2 9" xfId="599" xr:uid="{4B26BD31-1ADC-4B3F-BEE1-ED2B41E18100}"/>
    <cellStyle name="Procent 3" xfId="600" xr:uid="{B2C2BD4B-2874-4E21-908B-25D6A2C4311D}"/>
    <cellStyle name="Procent 3 2" xfId="601" xr:uid="{621948B9-8AC8-4C58-B52E-C81E1477FDAD}"/>
    <cellStyle name="Procent 3 2 2" xfId="602" xr:uid="{5077A020-5382-49FC-B3F3-AF7D13C18BB3}"/>
    <cellStyle name="Procent 3 2 2 2" xfId="603" xr:uid="{0E12D28D-6046-4D58-9960-A6B9AF89D47A}"/>
    <cellStyle name="Procent 3 2 3" xfId="604" xr:uid="{1BC4C491-CC4E-4A24-9C2D-C63680100948}"/>
    <cellStyle name="Procent 3 3" xfId="605" xr:uid="{06D6060D-5221-4AD0-AED0-3873B9AD0B43}"/>
    <cellStyle name="Procent 3 3 2" xfId="606" xr:uid="{8108A400-0471-4AD3-AF95-80214887C7AB}"/>
    <cellStyle name="Procent 3 3 2 2" xfId="607" xr:uid="{004EC4C7-D863-4A38-B7B4-448B1DD18B81}"/>
    <cellStyle name="Procent 3 3 3" xfId="608" xr:uid="{5775A0B5-A609-45F7-BBD3-9915A45FD86A}"/>
    <cellStyle name="Procent 3 4" xfId="609" xr:uid="{6A5DC2A6-503A-47E8-B16A-77C063921AF3}"/>
    <cellStyle name="Procent 3 5" xfId="610" xr:uid="{2A5E06B2-FDC3-4FAC-ACFB-03C6DB7D7366}"/>
    <cellStyle name="Procent 3 6" xfId="611" xr:uid="{13DEEA31-F744-49B9-A98F-141C84D5441B}"/>
    <cellStyle name="Procent 4" xfId="612" xr:uid="{36C4B1C4-4709-4A3F-B0D2-701E0FE5650F}"/>
    <cellStyle name="Procent 4 2" xfId="613" xr:uid="{348F2002-3E30-4DFD-8931-247A0F6ECB4B}"/>
    <cellStyle name="Procent 4 2 2" xfId="614" xr:uid="{B3B3F398-E576-4BF0-A382-DE7E824F2A24}"/>
    <cellStyle name="Procent 4 2 2 2" xfId="615" xr:uid="{638EA193-EBA5-4D8D-82A4-28FA7567DD4A}"/>
    <cellStyle name="Procent 4 3" xfId="616" xr:uid="{8BF4DDF2-07D4-46A5-84F1-3E26B47A7EEA}"/>
    <cellStyle name="Procent 4 3 2" xfId="617" xr:uid="{C3FA5377-5894-4DE8-8710-84ECA588293D}"/>
    <cellStyle name="Procent 4 4" xfId="618" xr:uid="{27BAF8C6-E56C-436E-BBA2-F9F0381D5D0B}"/>
    <cellStyle name="Procent 4 5" xfId="619" xr:uid="{FC118E34-C91F-4D51-97D0-822EB3905647}"/>
    <cellStyle name="Procent 5" xfId="620" xr:uid="{F12382D6-8FCF-4C90-9D10-5A03FFA89075}"/>
    <cellStyle name="Procent 5 2" xfId="621" xr:uid="{0B406147-9F32-4107-A1E9-C1395EE32563}"/>
    <cellStyle name="Procent 5 2 2" xfId="622" xr:uid="{D56EA814-A945-4A80-BA9A-ACF350A5B795}"/>
    <cellStyle name="Procent 5 3" xfId="623" xr:uid="{6373CEEB-C334-4A44-908B-EB1D4B44414E}"/>
    <cellStyle name="Procent 6" xfId="624" xr:uid="{A89B005C-7B70-4843-893B-AC39F5F04F37}"/>
    <cellStyle name="Procent 7" xfId="625" xr:uid="{4C02D347-DEF4-404D-9E82-D27337395440}"/>
    <cellStyle name="Procent 7 2" xfId="626" xr:uid="{AF4A6EDD-70A9-4C2C-A03A-3E02C8658C5C}"/>
    <cellStyle name="Procent 8" xfId="627" xr:uid="{86E3C104-B780-4D54-A40D-6ECD2B993F1D}"/>
    <cellStyle name="Procent 9" xfId="628" xr:uid="{E59DED83-35AC-4869-BF57-E0526C0D1D81}"/>
    <cellStyle name="PSChar" xfId="629" xr:uid="{8FDC2D1B-C45C-43C1-AE29-1790A5A55431}"/>
    <cellStyle name="PSHeading" xfId="630" xr:uid="{F8AF1A9E-437E-4A0E-8776-301D07942CDA}"/>
    <cellStyle name="Result" xfId="631" xr:uid="{BB44BEFF-5717-428F-BDC8-5CED327DF3D5}"/>
    <cellStyle name="Result2" xfId="632" xr:uid="{0CA0EFDC-C14A-4BC2-88BE-1F1996EF79B0}"/>
    <cellStyle name="Ruimtestaat_Koppen" xfId="633" xr:uid="{3D8616DF-D819-4FBA-80AF-E7F8BA3BD47B}"/>
    <cellStyle name="Ruimtestaat_Koppen 2" xfId="1167" xr:uid="{F6790E82-FDFE-44C5-9399-752014C952EE}"/>
    <cellStyle name="Standaard" xfId="0" builtinId="0"/>
    <cellStyle name="Standaard 10" xfId="634" xr:uid="{45F9BE61-E908-4FF3-ADEA-8B3884BD0DD9}"/>
    <cellStyle name="Standaard 10 10" xfId="635" xr:uid="{B4BEC664-196F-4D4D-B05E-306CB174018A}"/>
    <cellStyle name="Standaard 10 11" xfId="636" xr:uid="{D7801B84-34D3-40ED-AD91-33117D253F9E}"/>
    <cellStyle name="Standaard 10 12" xfId="637" xr:uid="{6938C48C-273C-4AB1-82C9-DC369423BCDC}"/>
    <cellStyle name="Standaard 10 13" xfId="638" xr:uid="{33EB7D1B-A7F9-4C9A-A86A-218AA7471B94}"/>
    <cellStyle name="Standaard 10 14" xfId="639" xr:uid="{23D050C8-EFFD-4BF0-9255-1FACD15C5050}"/>
    <cellStyle name="Standaard 10 15" xfId="640" xr:uid="{2CDA9F4B-D320-4A13-B859-060059A21B50}"/>
    <cellStyle name="Standaard 10 16" xfId="641" xr:uid="{20D01EB5-C1E2-4428-B288-6ECAF5FB24DB}"/>
    <cellStyle name="Standaard 10 17" xfId="642" xr:uid="{A4F2D20F-045D-4C0E-90BB-07D033801B7A}"/>
    <cellStyle name="Standaard 10 18" xfId="643" xr:uid="{51B5A35C-F73D-44AF-B15B-DBAF513E7861}"/>
    <cellStyle name="Standaard 10 19" xfId="644" xr:uid="{4A0838B2-BCB0-42D2-9F7B-225C45B2EC79}"/>
    <cellStyle name="Standaard 10 2" xfId="645" xr:uid="{40883770-8032-4FB0-93DA-AD0E8B0210EF}"/>
    <cellStyle name="Standaard 10 2 2" xfId="646" xr:uid="{33CA59B3-6D71-44F4-8685-C4ED926B0558}"/>
    <cellStyle name="Standaard 10 2 2 2" xfId="647" xr:uid="{0D47AE95-6CE5-498E-9EB9-3D15B530A82A}"/>
    <cellStyle name="Standaard 10 2 2 2 2" xfId="1168" xr:uid="{75EAB448-D97C-4972-840E-88E18AAB4144}"/>
    <cellStyle name="Standaard 10 2 3" xfId="648" xr:uid="{E80FB9C4-8610-4F9A-B2C1-A7AA5AEC0002}"/>
    <cellStyle name="Standaard 10 20" xfId="649" xr:uid="{92783A4E-23AD-47B9-B721-40881D0D35FB}"/>
    <cellStyle name="Standaard 10 21" xfId="650" xr:uid="{424AEB6A-123D-41C1-AE8C-586FD45E5D0C}"/>
    <cellStyle name="Standaard 10 22" xfId="651" xr:uid="{04F16641-D97F-451C-9A50-1CF0C346503F}"/>
    <cellStyle name="Standaard 10 23" xfId="652" xr:uid="{A67B26F5-F2AB-41DD-9AB5-B77257E3CD81}"/>
    <cellStyle name="Standaard 10 24" xfId="653" xr:uid="{08C2E325-3F15-4C41-AAA3-1B4796BDBE85}"/>
    <cellStyle name="Standaard 10 25" xfId="654" xr:uid="{C017336E-83F3-4E1E-828F-EB38D74E5B74}"/>
    <cellStyle name="Standaard 10 26" xfId="655" xr:uid="{66ED2E66-BA3E-4F1C-9C6B-4A4984FAFD16}"/>
    <cellStyle name="Standaard 10 27" xfId="656" xr:uid="{19F170F4-B2D2-4C8E-A3E3-672A746383A3}"/>
    <cellStyle name="Standaard 10 28" xfId="657" xr:uid="{20B6B5B8-EC5D-48FB-B16E-67672BCF3B8D}"/>
    <cellStyle name="Standaard 10 29" xfId="658" xr:uid="{46AAF0B8-326F-43A1-8872-5973410715AF}"/>
    <cellStyle name="Standaard 10 3" xfId="659" xr:uid="{5E193E0B-F868-44BF-B230-E46B58DBF96E}"/>
    <cellStyle name="Standaard 10 30" xfId="660" xr:uid="{FFBB3B69-968D-4834-A029-E2637DFFEC99}"/>
    <cellStyle name="Standaard 10 31" xfId="661" xr:uid="{3DE1B8C5-338B-47D6-A3BC-49B49588020D}"/>
    <cellStyle name="Standaard 10 32" xfId="662" xr:uid="{00B759D6-6DE2-4667-92EC-91E1AE2632F0}"/>
    <cellStyle name="Standaard 10 33" xfId="663" xr:uid="{D885A75D-BF76-4370-8E40-A4486CB14730}"/>
    <cellStyle name="Standaard 10 34" xfId="664" xr:uid="{3257AD0D-7506-4B65-B447-503CB9F98E96}"/>
    <cellStyle name="Standaard 10 35" xfId="665" xr:uid="{172DCDD2-6647-4F5B-AE24-1AFD49EC1523}"/>
    <cellStyle name="Standaard 10 36" xfId="666" xr:uid="{238781CA-DABF-48C4-99BA-7C6A347563D3}"/>
    <cellStyle name="Standaard 10 37" xfId="667" xr:uid="{4636E2C5-D1E5-4F96-9FBC-3C2A02DE9CA8}"/>
    <cellStyle name="Standaard 10 38" xfId="668" xr:uid="{879F1CC1-09DA-4C94-8206-75EEBB8DD3D5}"/>
    <cellStyle name="Standaard 10 39" xfId="669" xr:uid="{CEB2C425-B0C6-4487-81BD-AADD25BDB275}"/>
    <cellStyle name="Standaard 10 4" xfId="670" xr:uid="{A821D579-21AC-4884-AD9E-9A352C3E3F0D}"/>
    <cellStyle name="Standaard 10 40" xfId="671" xr:uid="{537D3BDF-B693-40ED-BC7E-22A93EFB3FA4}"/>
    <cellStyle name="Standaard 10 41" xfId="672" xr:uid="{513C029A-3B90-4CC5-AD13-BEEF7616B058}"/>
    <cellStyle name="Standaard 10 42" xfId="673" xr:uid="{415120A8-6528-41CA-ADFA-4F28237294D9}"/>
    <cellStyle name="Standaard 10 5" xfId="674" xr:uid="{D2E987C6-3BB7-4097-A6B6-2E049FD3A413}"/>
    <cellStyle name="Standaard 10 6" xfId="675" xr:uid="{69007708-C107-4BBC-A7C6-11FFD5BD947F}"/>
    <cellStyle name="Standaard 10 7" xfId="676" xr:uid="{7124D873-9EF7-4DB2-9E31-9AF741A5AAD6}"/>
    <cellStyle name="Standaard 10 8" xfId="677" xr:uid="{B71A7CD9-A7DA-4A77-94CA-76A99246DFC3}"/>
    <cellStyle name="Standaard 10 9" xfId="678" xr:uid="{8BA3EFD8-3708-4D0E-875A-C9AF645F34A1}"/>
    <cellStyle name="Standaard 11" xfId="679" xr:uid="{8DF8B89D-5E3F-44B9-9273-B6967EEB21E3}"/>
    <cellStyle name="Standaard 11 2" xfId="680" xr:uid="{401932EE-19B2-4370-9A82-6E014B17A3BD}"/>
    <cellStyle name="Standaard 12" xfId="681" xr:uid="{A265C9AA-EE60-4623-9BB5-267464F9F780}"/>
    <cellStyle name="Standaard 12 10" xfId="682" xr:uid="{4E797168-7F8B-44A7-8F5F-4A79DB6B2FB7}"/>
    <cellStyle name="Standaard 12 11" xfId="683" xr:uid="{21793D28-DEE0-444A-9ECA-EE1217828620}"/>
    <cellStyle name="Standaard 12 12" xfId="684" xr:uid="{093EC775-E523-4D24-8760-68F0B1F0F81C}"/>
    <cellStyle name="Standaard 12 13" xfId="685" xr:uid="{7257BC72-811A-421D-91FA-77FE91224A1A}"/>
    <cellStyle name="Standaard 12 14" xfId="686" xr:uid="{A2B2345D-B083-4745-B22B-8575337548BF}"/>
    <cellStyle name="Standaard 12 15" xfId="687" xr:uid="{443434A5-856F-4024-B5BD-0A0678DAAB42}"/>
    <cellStyle name="Standaard 12 16" xfId="688" xr:uid="{C8DBDAF1-18A0-452A-92CE-98B4F5DC8901}"/>
    <cellStyle name="Standaard 12 17" xfId="689" xr:uid="{DBF6F043-1529-463D-B611-3B4C733439AC}"/>
    <cellStyle name="Standaard 12 18" xfId="690" xr:uid="{DD4AE382-1C59-48F7-9129-636CA7895F4E}"/>
    <cellStyle name="Standaard 12 19" xfId="691" xr:uid="{2AE3C61E-BB33-4E6A-82E6-CA9C67B0EBCB}"/>
    <cellStyle name="Standaard 12 2" xfId="692" xr:uid="{45AC6A51-5093-46ED-8303-F81B86DB28B8}"/>
    <cellStyle name="Standaard 12 20" xfId="693" xr:uid="{EE558A9C-38DB-41D9-989A-C2F85AAD23E9}"/>
    <cellStyle name="Standaard 12 21" xfId="694" xr:uid="{C2EB6000-41B1-4A74-91FA-B1F1C79819E4}"/>
    <cellStyle name="Standaard 12 22" xfId="695" xr:uid="{8179FB20-053A-4902-AC7D-466FB69A3579}"/>
    <cellStyle name="Standaard 12 23" xfId="696" xr:uid="{CFBB2E1B-AD67-43D8-A08C-BB6DEFEE3FC7}"/>
    <cellStyle name="Standaard 12 24" xfId="697" xr:uid="{4F6B3BEB-6900-483C-AEA0-410BEE806758}"/>
    <cellStyle name="Standaard 12 25" xfId="698" xr:uid="{A07EB2AC-F1E8-4F65-ABAD-F278B6E4EAED}"/>
    <cellStyle name="Standaard 12 26" xfId="699" xr:uid="{201F9EE0-1CAF-4E68-A86C-F0DC0DDC5DFC}"/>
    <cellStyle name="Standaard 12 27" xfId="700" xr:uid="{7EB9218B-6EAC-4112-A429-A68A107B6153}"/>
    <cellStyle name="Standaard 12 28" xfId="701" xr:uid="{A4A798DF-4AF0-412D-8611-D91873D39BCC}"/>
    <cellStyle name="Standaard 12 29" xfId="702" xr:uid="{F56CF051-944E-47FE-96D6-59535C3B00EF}"/>
    <cellStyle name="Standaard 12 3" xfId="703" xr:uid="{F03C30C1-8C7F-4918-8E76-FEF2EFDEAFAD}"/>
    <cellStyle name="Standaard 12 30" xfId="704" xr:uid="{C08EA8CA-48BF-49DD-B881-340C170A89F9}"/>
    <cellStyle name="Standaard 12 31" xfId="705" xr:uid="{3183EAF1-5F86-484C-93C5-CCAB2263B9DB}"/>
    <cellStyle name="Standaard 12 32" xfId="706" xr:uid="{BF529FBA-4642-4421-9AFC-4A3E8928F660}"/>
    <cellStyle name="Standaard 12 33" xfId="707" xr:uid="{E2C751D6-F56F-4D37-A378-C3FF3E7C2F54}"/>
    <cellStyle name="Standaard 12 34" xfId="708" xr:uid="{D866D4FD-3A65-46F1-96A2-FB0E27E61F23}"/>
    <cellStyle name="Standaard 12 35" xfId="709" xr:uid="{4D39082C-2894-453A-93B7-1C35E288E5F2}"/>
    <cellStyle name="Standaard 12 36" xfId="710" xr:uid="{DA26AF4D-4EE7-404C-B680-577C73EA259A}"/>
    <cellStyle name="Standaard 12 37" xfId="711" xr:uid="{F656810B-26CE-49CD-B960-5EB20E6B6093}"/>
    <cellStyle name="Standaard 12 38" xfId="712" xr:uid="{916014AF-6577-473A-8108-60D7F5AD9299}"/>
    <cellStyle name="Standaard 12 39" xfId="713" xr:uid="{46E85EB2-5A00-452E-9176-601AA17F6C2E}"/>
    <cellStyle name="Standaard 12 4" xfId="714" xr:uid="{60B5A3CB-F250-4C88-8210-05CD82E21B64}"/>
    <cellStyle name="Standaard 12 40" xfId="715" xr:uid="{FBFD54C2-E9BC-439C-95CB-42F88642D0D1}"/>
    <cellStyle name="Standaard 12 41" xfId="716" xr:uid="{C4AE72A4-6117-4749-84E3-747F96D08E14}"/>
    <cellStyle name="Standaard 12 42" xfId="717" xr:uid="{9402B9CA-8AB3-40A4-A1BE-F2C2FB0E7B54}"/>
    <cellStyle name="Standaard 12 43" xfId="718" xr:uid="{D8AE9842-6B18-4266-AF1D-196E1FC2855C}"/>
    <cellStyle name="Standaard 12 5" xfId="719" xr:uid="{22093D07-5661-424E-8C3E-49C112DF6A55}"/>
    <cellStyle name="Standaard 12 6" xfId="720" xr:uid="{36DECB64-A29B-4077-A6DF-E0F31DE66E69}"/>
    <cellStyle name="Standaard 12 7" xfId="721" xr:uid="{71BCF10B-6EC6-4E4D-890B-9EE9CD38ADC0}"/>
    <cellStyle name="Standaard 12 8" xfId="722" xr:uid="{03392EA7-8945-45D0-AA7C-CABBF16077CA}"/>
    <cellStyle name="Standaard 12 9" xfId="723" xr:uid="{8F89363A-9A8C-4A9A-AEAB-D313182BA164}"/>
    <cellStyle name="Standaard 13" xfId="724" xr:uid="{771F14D8-DA50-4F89-95D8-FC73D02C8BB2}"/>
    <cellStyle name="Standaard 13 10" xfId="725" xr:uid="{824BC8FC-C733-453D-BDA6-68DF5AC14E92}"/>
    <cellStyle name="Standaard 13 11" xfId="726" xr:uid="{B70005A4-9A83-422F-89C4-4C5DCFC1DE99}"/>
    <cellStyle name="Standaard 13 12" xfId="727" xr:uid="{742C9B49-2F4C-4A87-889C-C89B9FD970A2}"/>
    <cellStyle name="Standaard 13 13" xfId="728" xr:uid="{5453CA34-D4CD-47BA-8A07-A9C85F8A7D6C}"/>
    <cellStyle name="Standaard 13 14" xfId="729" xr:uid="{D02C0157-E95D-4852-9F2B-B79B3B061D08}"/>
    <cellStyle name="Standaard 13 15" xfId="730" xr:uid="{9C0D8848-30B5-4F64-8970-3149BB5DAC2F}"/>
    <cellStyle name="Standaard 13 16" xfId="731" xr:uid="{4D6925A9-541D-4EF4-B122-118BE91E120E}"/>
    <cellStyle name="Standaard 13 17" xfId="732" xr:uid="{87C6A504-84D0-423D-9511-DABA6547812D}"/>
    <cellStyle name="Standaard 13 18" xfId="733" xr:uid="{769D1A88-8C9E-455F-9CDA-838E502C896C}"/>
    <cellStyle name="Standaard 13 19" xfId="734" xr:uid="{743CED1D-2B59-4000-8F93-DE3BFC27D438}"/>
    <cellStyle name="Standaard 13 2" xfId="735" xr:uid="{2FF29690-A08E-4826-8B21-991E54B6483D}"/>
    <cellStyle name="Standaard 13 20" xfId="736" xr:uid="{0A4B08E2-CAC0-438D-B007-648843C4E437}"/>
    <cellStyle name="Standaard 13 21" xfId="737" xr:uid="{C37B32DB-7280-4C41-8FA0-31C8E9F13F70}"/>
    <cellStyle name="Standaard 13 22" xfId="738" xr:uid="{4892D28D-BF18-4A00-A867-EBDAC2B739A5}"/>
    <cellStyle name="Standaard 13 23" xfId="739" xr:uid="{07AFD6B2-1957-4750-98E3-BFF7450F6DA4}"/>
    <cellStyle name="Standaard 13 24" xfId="740" xr:uid="{328BBD5D-69AF-4624-9B79-A1C8E2BFC860}"/>
    <cellStyle name="Standaard 13 25" xfId="741" xr:uid="{EAB951BD-26ED-4E23-B176-F3F3A74C0207}"/>
    <cellStyle name="Standaard 13 26" xfId="742" xr:uid="{964731DE-11D5-4A6C-A1D2-3B9D753D1A7B}"/>
    <cellStyle name="Standaard 13 27" xfId="743" xr:uid="{7A83B072-9BAB-42A8-9232-CA4910D38434}"/>
    <cellStyle name="Standaard 13 28" xfId="744" xr:uid="{9AD2269E-0586-4572-B2E6-03832255E890}"/>
    <cellStyle name="Standaard 13 29" xfId="745" xr:uid="{00BF306A-E9FD-4A50-9C46-788A04FBFA11}"/>
    <cellStyle name="Standaard 13 3" xfId="746" xr:uid="{55CF1E31-1887-424A-B028-85C3FEAEB8E0}"/>
    <cellStyle name="Standaard 13 30" xfId="747" xr:uid="{519A7900-BCC1-4420-B668-259E47FA666E}"/>
    <cellStyle name="Standaard 13 31" xfId="748" xr:uid="{D64C9DE3-01C3-485F-9775-558B77436B9C}"/>
    <cellStyle name="Standaard 13 32" xfId="749" xr:uid="{E8BA3FF8-4073-41E6-83BF-62664C0F171D}"/>
    <cellStyle name="Standaard 13 33" xfId="750" xr:uid="{DED3C528-FDB8-4392-A438-01B8CF80DFC1}"/>
    <cellStyle name="Standaard 13 34" xfId="751" xr:uid="{B7A0A5D6-93DB-46C0-8F92-9C19C5CBC03B}"/>
    <cellStyle name="Standaard 13 35" xfId="752" xr:uid="{0FEAEFA8-007D-416A-99B0-C7D1237E51F5}"/>
    <cellStyle name="Standaard 13 36" xfId="753" xr:uid="{3A760447-4808-4C6C-BE9D-0493D3F4448B}"/>
    <cellStyle name="Standaard 13 37" xfId="754" xr:uid="{73CB931C-5FDD-4C7F-9622-A09D8A18BB26}"/>
    <cellStyle name="Standaard 13 38" xfId="755" xr:uid="{30E8F167-5A7A-4E63-804B-D8B9AE58DB11}"/>
    <cellStyle name="Standaard 13 39" xfId="756" xr:uid="{6FA6A358-33CC-4D1A-B3A0-113EF504AC4D}"/>
    <cellStyle name="Standaard 13 4" xfId="757" xr:uid="{10AEBBE6-59C7-449D-AFF4-FBDB71AE0064}"/>
    <cellStyle name="Standaard 13 40" xfId="758" xr:uid="{33D528DB-E12D-41A9-9546-DF1911269F92}"/>
    <cellStyle name="Standaard 13 41" xfId="759" xr:uid="{6C452FDE-EF52-4E7F-82EF-75A94FB6AE1B}"/>
    <cellStyle name="Standaard 13 42" xfId="760" xr:uid="{6A6BF125-7E56-4509-A1BC-D8B76B6B77E2}"/>
    <cellStyle name="Standaard 13 5" xfId="761" xr:uid="{CB4E3703-144F-47B4-9516-5D2C55E50644}"/>
    <cellStyle name="Standaard 13 6" xfId="762" xr:uid="{EC130BB2-B20A-4045-8F4C-63FB3FD9231B}"/>
    <cellStyle name="Standaard 13 7" xfId="763" xr:uid="{CD8017B4-91F0-4A9B-861C-1ED6D7D655AF}"/>
    <cellStyle name="Standaard 13 8" xfId="764" xr:uid="{36F063A7-3ACD-45E5-87CF-7E1A3C3A4EB4}"/>
    <cellStyle name="Standaard 13 9" xfId="765" xr:uid="{76C0B62E-E449-47FD-91D6-371CCE7C9302}"/>
    <cellStyle name="Standaard 14" xfId="766" xr:uid="{59A723E8-A1B2-405B-9716-910E9630FC12}"/>
    <cellStyle name="Standaard 14 2" xfId="767" xr:uid="{0B2F5C09-96B5-4C40-8ACC-C7B727134C40}"/>
    <cellStyle name="Standaard 15" xfId="768" xr:uid="{36E26724-C3F5-4DCE-87A2-0608636F3308}"/>
    <cellStyle name="Standaard 16" xfId="769" xr:uid="{42E66692-2C50-4A41-8EBE-DCEED3B45F84}"/>
    <cellStyle name="Standaard 16 2" xfId="770" xr:uid="{FDF53B5F-D420-49E6-B6D5-263CC8B2287C}"/>
    <cellStyle name="Standaard 17" xfId="771" xr:uid="{30669AA5-7A9E-4AE9-ADD5-99DD32B5629E}"/>
    <cellStyle name="Standaard 18" xfId="772" xr:uid="{105C8C77-5F72-4267-91E7-4C38C0C245AA}"/>
    <cellStyle name="Standaard 19" xfId="1171" xr:uid="{BB4231AB-A148-4DB1-978E-40BE38E4DE4D}"/>
    <cellStyle name="Standaard 2" xfId="773" xr:uid="{89DCA6E2-00CF-4355-A669-5DE99319C2ED}"/>
    <cellStyle name="Standaard 2 2" xfId="774" xr:uid="{D7BAF2A3-C335-4880-9CD9-AC30B77AEF10}"/>
    <cellStyle name="Standaard 2 2 2" xfId="775" xr:uid="{095099C4-8CBE-45C3-AE4B-FD804C76F41B}"/>
    <cellStyle name="Standaard 2 2 2 2" xfId="776" xr:uid="{A8913DFD-150C-4214-91E1-A423B0F6C8ED}"/>
    <cellStyle name="Standaard 2 2 2 3" xfId="777" xr:uid="{F73B1FE8-124C-4594-B413-29CF75862743}"/>
    <cellStyle name="Standaard 2 2 2 4" xfId="778" xr:uid="{C75DF18E-ED97-4325-B41A-3CCFB5F0D3BA}"/>
    <cellStyle name="Standaard 2 2 3" xfId="779" xr:uid="{5B158A94-E9A2-4ADB-A42F-81EA16499CE3}"/>
    <cellStyle name="Standaard 2 2 4" xfId="780" xr:uid="{3D88C00C-C5C5-4BBD-89E1-269C6EC119C3}"/>
    <cellStyle name="Standaard 2 2 4 2" xfId="781" xr:uid="{C32735E2-A08A-48E2-A36C-32830DC8FDAA}"/>
    <cellStyle name="Standaard 2 2 5" xfId="782" xr:uid="{68EA4706-CA91-43C3-9AF0-E7AD1B1D7CA7}"/>
    <cellStyle name="Standaard 2 3" xfId="783" xr:uid="{4541C13A-A241-4CE7-8582-6B098FA56DBA}"/>
    <cellStyle name="Standaard 2 3 2" xfId="784" xr:uid="{43600925-B8AE-464D-847D-6F708CE12013}"/>
    <cellStyle name="Standaard 2 3 3" xfId="785" xr:uid="{3C09EDEE-1BC7-42CA-9413-FBDDC8F602FE}"/>
    <cellStyle name="Standaard 2 3 3 2" xfId="786" xr:uid="{1720FAB9-7D4D-43DE-8351-FE567311594F}"/>
    <cellStyle name="Standaard 2 3 4" xfId="787" xr:uid="{6ABD59F3-5695-40A8-A1D1-86C4A4B361F2}"/>
    <cellStyle name="Standaard 2 3 5" xfId="788" xr:uid="{8368230C-E914-4DD2-B063-ED7F4C058105}"/>
    <cellStyle name="Standaard 2 3 6" xfId="789" xr:uid="{5F02F978-6406-4E24-83F3-72E813ECFD2F}"/>
    <cellStyle name="Standaard 2 4" xfId="790" xr:uid="{A2944185-9856-4009-A7AF-FD1F4EEABCA6}"/>
    <cellStyle name="Standaard 2 5" xfId="791" xr:uid="{A8D8BC27-77BD-4192-80F6-AC0E8889FCAB}"/>
    <cellStyle name="Standaard 2 6" xfId="792" xr:uid="{AC480643-7852-40B9-9C39-5FFF82716010}"/>
    <cellStyle name="Standaard 2 7" xfId="793" xr:uid="{33CD73D8-8DFF-495D-B2B9-366530746C92}"/>
    <cellStyle name="Standaard 2 8" xfId="794" xr:uid="{F1DC6D81-2212-4317-B996-2A7ED988A67A}"/>
    <cellStyle name="Standaard 2_2010 Succes omzet verbruik per object 1e kwartaal 2010" xfId="795" xr:uid="{5EF4B1C5-D5F5-4CEE-85DA-B0E35F989A91}"/>
    <cellStyle name="Standaard 3" xfId="796" xr:uid="{DE5006AF-82E4-4704-95F0-AE11C160BFC3}"/>
    <cellStyle name="Standaard 3 10" xfId="797" xr:uid="{23C58A56-2B6A-4465-8DF3-6A23D7CA3DE3}"/>
    <cellStyle name="Standaard 3 11" xfId="798" xr:uid="{D4FC1ED9-7C8E-40D6-8DAC-C3E7022CF764}"/>
    <cellStyle name="Standaard 3 12" xfId="799" xr:uid="{989E5B10-FE1F-4B69-A8E3-C85BC9222FB1}"/>
    <cellStyle name="Standaard 3 13" xfId="800" xr:uid="{ACB31384-8887-434F-BE7F-FB9A21BE7DA2}"/>
    <cellStyle name="Standaard 3 14" xfId="801" xr:uid="{8EA7F383-34BB-4D40-A370-CCC21A6F3C24}"/>
    <cellStyle name="Standaard 3 15" xfId="802" xr:uid="{61A317A8-DE17-4C6F-8CC2-F856D40EE0E0}"/>
    <cellStyle name="Standaard 3 16" xfId="803" xr:uid="{743D1C66-755E-4DD5-966D-A0B0420DB5BB}"/>
    <cellStyle name="Standaard 3 17" xfId="804" xr:uid="{70F641BA-E84D-42B1-A889-70626216EFF3}"/>
    <cellStyle name="Standaard 3 18" xfId="805" xr:uid="{F3B83465-5698-4F17-B4AC-9A8308F0FB4F}"/>
    <cellStyle name="Standaard 3 19" xfId="806" xr:uid="{9061E93C-C97D-4188-B173-376C14B1D846}"/>
    <cellStyle name="Standaard 3 2" xfId="807" xr:uid="{F2200E2A-9AD6-461D-88AD-98C7DEF35801}"/>
    <cellStyle name="Standaard 3 2 2" xfId="808" xr:uid="{CDCFB1F6-55D4-4FDD-B6E4-911A48EC54FE}"/>
    <cellStyle name="Standaard 3 2 3" xfId="809" xr:uid="{261A8617-177C-4859-8037-A838C7F018DB}"/>
    <cellStyle name="Standaard 3 2 4" xfId="810" xr:uid="{92E8C3E8-05A3-4B9C-819C-B5A04FDF76B5}"/>
    <cellStyle name="Standaard 3 20" xfId="811" xr:uid="{88ABF963-B4E6-4714-AE96-4DAA72DAF785}"/>
    <cellStyle name="Standaard 3 21" xfId="812" xr:uid="{9A0C593C-87DD-4FFC-9A54-8A56F9E5B651}"/>
    <cellStyle name="Standaard 3 22" xfId="813" xr:uid="{7DBD66C9-4D09-4CF1-A21F-142C4E890841}"/>
    <cellStyle name="Standaard 3 23" xfId="814" xr:uid="{0662C98E-04EE-4E38-A1AB-D8CAD322CC52}"/>
    <cellStyle name="Standaard 3 24" xfId="815" xr:uid="{086F8E76-A40A-4550-8B40-636F127E00AE}"/>
    <cellStyle name="Standaard 3 25" xfId="816" xr:uid="{0F8C97FB-4454-4D10-B21C-AF3E72087BB7}"/>
    <cellStyle name="Standaard 3 26" xfId="817" xr:uid="{BC1D4D9D-B7A0-4438-92EA-91C79E939B77}"/>
    <cellStyle name="Standaard 3 27" xfId="818" xr:uid="{D5EE9683-16C2-4927-AEDB-7D5C7DDD26B2}"/>
    <cellStyle name="Standaard 3 28" xfId="819" xr:uid="{719D18C6-A751-47A4-A19F-EB45D6301CB6}"/>
    <cellStyle name="Standaard 3 29" xfId="820" xr:uid="{0479A103-8F68-4F9A-ADF6-8F0DD6166EDA}"/>
    <cellStyle name="Standaard 3 3" xfId="821" xr:uid="{1AF5FD7B-B4D4-4374-9FD7-E604A52BD67D}"/>
    <cellStyle name="Standaard 3 30" xfId="822" xr:uid="{34E33370-6B61-44A9-B05C-20A02E0EF08A}"/>
    <cellStyle name="Standaard 3 31" xfId="823" xr:uid="{9CD45FFD-1646-411E-A33B-C886D6342874}"/>
    <cellStyle name="Standaard 3 32" xfId="824" xr:uid="{167DA067-3FBD-4CF7-ADC8-CEA06F0CC763}"/>
    <cellStyle name="Standaard 3 33" xfId="825" xr:uid="{617F4EE8-1E43-4829-9C9C-31769482ABA3}"/>
    <cellStyle name="Standaard 3 34" xfId="826" xr:uid="{835FADF0-2E1D-4524-A33D-36FD51C5024C}"/>
    <cellStyle name="Standaard 3 35" xfId="827" xr:uid="{8376FF86-C5DC-4AE0-9D84-2D61E086DFAF}"/>
    <cellStyle name="Standaard 3 36" xfId="828" xr:uid="{A2F3B7A9-2806-4D51-9318-A561931993DA}"/>
    <cellStyle name="Standaard 3 37" xfId="829" xr:uid="{91739C5B-C181-4411-8432-04F746F8D191}"/>
    <cellStyle name="Standaard 3 38" xfId="830" xr:uid="{353473D2-2826-48D4-826B-3E9E0D60C37F}"/>
    <cellStyle name="Standaard 3 39" xfId="831" xr:uid="{E8D29722-8BA4-428F-ACA8-D7A13CE42257}"/>
    <cellStyle name="Standaard 3 4" xfId="832" xr:uid="{56E0196E-FEFC-47B9-A5A2-8C93511E31A3}"/>
    <cellStyle name="Standaard 3 40" xfId="833" xr:uid="{90E72384-BBC5-491A-AB85-A963F39EC490}"/>
    <cellStyle name="Standaard 3 41" xfId="834" xr:uid="{35E73AC0-0808-4DB7-B866-80312643D1F7}"/>
    <cellStyle name="Standaard 3 42" xfId="835" xr:uid="{60D20472-45DE-422D-B3A1-EB8548893415}"/>
    <cellStyle name="Standaard 3 5" xfId="836" xr:uid="{826515F9-73C9-4A9C-9332-3CCF0D140A82}"/>
    <cellStyle name="Standaard 3 6" xfId="837" xr:uid="{DCC93389-A6BD-4239-9F31-B4D76052F851}"/>
    <cellStyle name="Standaard 3 7" xfId="838" xr:uid="{F898BF4F-31E3-450D-953E-2D1D6D38129C}"/>
    <cellStyle name="Standaard 3 8" xfId="839" xr:uid="{3C62EE57-77B0-4F61-8610-876F10BEE5E4}"/>
    <cellStyle name="Standaard 3 9" xfId="840" xr:uid="{212DD11C-91B4-4C83-8DE0-A0016DE01943}"/>
    <cellStyle name="Standaard 4" xfId="841" xr:uid="{2BDA06F3-EED2-4DD2-A09E-491CC3689B67}"/>
    <cellStyle name="Standaard 4 10" xfId="842" xr:uid="{D7E22C2C-0AFC-44CE-A4D5-101A90563355}"/>
    <cellStyle name="Standaard 4 11" xfId="843" xr:uid="{953E0512-E2D3-4071-9BE7-0DA6DBB54CB4}"/>
    <cellStyle name="Standaard 4 12" xfId="844" xr:uid="{D0C51B7D-CB90-4441-8FB3-BB538C37A33E}"/>
    <cellStyle name="Standaard 4 13" xfId="845" xr:uid="{7F1E2C3D-8CAC-4083-B556-4A7C29E8AD60}"/>
    <cellStyle name="Standaard 4 14" xfId="846" xr:uid="{97B9E6A8-23C6-4695-ABD4-432AA1110565}"/>
    <cellStyle name="Standaard 4 15" xfId="847" xr:uid="{9BAAEDA2-DC6D-469B-84C8-FC71602C98CA}"/>
    <cellStyle name="Standaard 4 16" xfId="848" xr:uid="{5E971CF5-07B3-420C-A73D-D9E264148DB7}"/>
    <cellStyle name="Standaard 4 17" xfId="849" xr:uid="{06E5B75A-A355-4401-B5A4-F593F302700E}"/>
    <cellStyle name="Standaard 4 18" xfId="850" xr:uid="{89E12B48-D23E-4703-A839-E2194CF0CCF0}"/>
    <cellStyle name="Standaard 4 19" xfId="851" xr:uid="{F3B9D367-9D1D-4589-905B-581F4A45A2C7}"/>
    <cellStyle name="Standaard 4 2" xfId="852" xr:uid="{6B173ABA-F8D3-406A-9413-268787E58EF7}"/>
    <cellStyle name="Standaard 4 2 2" xfId="853" xr:uid="{9231275C-EC15-430B-BFB6-C5853EA2ADBF}"/>
    <cellStyle name="Standaard 4 2 3" xfId="854" xr:uid="{2F29C808-737E-4646-A9BD-9EAA50170EE9}"/>
    <cellStyle name="Standaard 4 2 3 2" xfId="855" xr:uid="{399A986F-44DF-4540-BE91-1C3465041C2A}"/>
    <cellStyle name="Standaard 4 2 4" xfId="856" xr:uid="{202DCD02-C660-4A11-8FD1-08F932740A07}"/>
    <cellStyle name="Standaard 4 20" xfId="857" xr:uid="{BE82EA59-DE5F-46CC-9EBC-DDE755E37F21}"/>
    <cellStyle name="Standaard 4 21" xfId="858" xr:uid="{B6A095BF-6926-4FF9-9384-5D0F7791B34E}"/>
    <cellStyle name="Standaard 4 22" xfId="859" xr:uid="{FD403308-6DA3-4E36-BA77-6B61374B9877}"/>
    <cellStyle name="Standaard 4 23" xfId="860" xr:uid="{9A8EEEAE-4B02-426F-8B01-7689600DC862}"/>
    <cellStyle name="Standaard 4 24" xfId="861" xr:uid="{410A72E7-990E-4243-A8B0-285F23FE212C}"/>
    <cellStyle name="Standaard 4 25" xfId="862" xr:uid="{61C312A1-3BE1-4465-B6DF-7589D515CCEC}"/>
    <cellStyle name="Standaard 4 26" xfId="863" xr:uid="{D6D063F0-DF6C-40DF-AB01-24E87F678CC0}"/>
    <cellStyle name="Standaard 4 27" xfId="864" xr:uid="{49F8BD1D-90D4-4C5D-B11B-3DB1BDD7ADB3}"/>
    <cellStyle name="Standaard 4 28" xfId="865" xr:uid="{31F21E35-9269-42B4-9BC1-C014B48D6606}"/>
    <cellStyle name="Standaard 4 29" xfId="866" xr:uid="{5AA2A0C0-07CD-4F3C-9E7C-9A14D0EAB6E6}"/>
    <cellStyle name="Standaard 4 3" xfId="867" xr:uid="{A045A300-C2F6-4C6E-92B1-DC018D73749F}"/>
    <cellStyle name="Standaard 4 30" xfId="868" xr:uid="{306DCA39-94DE-424C-8464-6F610A41E254}"/>
    <cellStyle name="Standaard 4 31" xfId="869" xr:uid="{3A5BFC75-868A-4A1E-97F7-E28BF592BB39}"/>
    <cellStyle name="Standaard 4 32" xfId="870" xr:uid="{799C9FE0-2622-4ED3-AD88-B4028303352B}"/>
    <cellStyle name="Standaard 4 33" xfId="871" xr:uid="{8F07C5BA-65F3-4A7B-AAD9-9015C21E67AA}"/>
    <cellStyle name="Standaard 4 34" xfId="872" xr:uid="{5264B662-AD9C-48C2-8B70-61D98B4D87B4}"/>
    <cellStyle name="Standaard 4 35" xfId="873" xr:uid="{D9EB29B1-CCFA-4F7D-A65B-24279F10F743}"/>
    <cellStyle name="Standaard 4 36" xfId="874" xr:uid="{A9C1E359-5168-4C22-A167-60F43BF64D04}"/>
    <cellStyle name="Standaard 4 37" xfId="875" xr:uid="{19CA1DD4-7C43-4F4C-BCDB-A3B6D5F4BBA5}"/>
    <cellStyle name="Standaard 4 38" xfId="876" xr:uid="{752DF365-87FB-4E0E-B237-439ACBC3E9DB}"/>
    <cellStyle name="Standaard 4 39" xfId="877" xr:uid="{FDB51B2F-60CD-486F-9D4E-061CB9DC5842}"/>
    <cellStyle name="Standaard 4 4" xfId="878" xr:uid="{512CE324-D103-4877-8AC9-2F2D88653FFC}"/>
    <cellStyle name="Standaard 4 40" xfId="879" xr:uid="{CBB7C302-98B9-410E-964E-A0110BB56EC7}"/>
    <cellStyle name="Standaard 4 41" xfId="880" xr:uid="{C85DB8DF-C280-46AA-9AA7-DDDA087EBABA}"/>
    <cellStyle name="Standaard 4 42" xfId="881" xr:uid="{84769B29-0541-4914-9B1E-B2B178439DCD}"/>
    <cellStyle name="Standaard 4 5" xfId="882" xr:uid="{F76BFA62-EA5D-4BB7-9D62-7D177E069EB4}"/>
    <cellStyle name="Standaard 4 6" xfId="883" xr:uid="{0BD99DD4-C13C-4ED0-87EB-08528BD65490}"/>
    <cellStyle name="Standaard 4 7" xfId="884" xr:uid="{D0F5965E-5040-4AE6-B811-789FA9C14A89}"/>
    <cellStyle name="Standaard 4 8" xfId="885" xr:uid="{AB2AF9FD-0331-4FF2-AB26-ACE190889BB6}"/>
    <cellStyle name="Standaard 4 9" xfId="886" xr:uid="{5D383368-2541-4F99-A65F-DA7779AD8A9F}"/>
    <cellStyle name="Standaard 4_Ruimtestaat AKN &amp; Villa" xfId="887" xr:uid="{0B5BEB64-CB13-4C8E-9B0F-9D876C6F26C3}"/>
    <cellStyle name="Standaard 5" xfId="888" xr:uid="{B988ACA0-DE35-4D2D-A0CD-045500E8523C}"/>
    <cellStyle name="Standaard 5 2" xfId="889" xr:uid="{AB3C6CBC-4777-4600-BD6D-A8FE52C79104}"/>
    <cellStyle name="Standaard 5 2 2" xfId="890" xr:uid="{DC20EB44-B80B-477F-B3DB-A3C0919AF039}"/>
    <cellStyle name="Standaard 5 2 3" xfId="891" xr:uid="{A0702B75-B597-4985-B5A9-C4A74BB609CF}"/>
    <cellStyle name="Standaard 5 3" xfId="892" xr:uid="{50CAF849-D5C7-41E0-BF89-370DE89B47BA}"/>
    <cellStyle name="Standaard 5 4" xfId="893" xr:uid="{28FEC103-EFF1-4E9D-B8B0-A59D854F3557}"/>
    <cellStyle name="Standaard 5 5" xfId="894" xr:uid="{2CB43F56-71DF-4640-BC89-898D60A32EEA}"/>
    <cellStyle name="Standaard 5_Ruimtestaat AKN &amp; Villa" xfId="895" xr:uid="{4E600C9B-CCAF-4713-8E63-C2E388656C53}"/>
    <cellStyle name="Standaard 6" xfId="896" xr:uid="{48383CF1-DF98-4D74-90FA-31AC2FC77809}"/>
    <cellStyle name="Standaard 6 10" xfId="897" xr:uid="{049B6082-A019-4CF1-93A4-DC06CB7EC52B}"/>
    <cellStyle name="Standaard 6 11" xfId="898" xr:uid="{6B3965DE-6725-4A48-BE4C-E181D83F370B}"/>
    <cellStyle name="Standaard 6 12" xfId="899" xr:uid="{A5D7C411-5234-4060-93B6-E3FEE6F96566}"/>
    <cellStyle name="Standaard 6 13" xfId="900" xr:uid="{C2BEAC26-5F4F-456F-829A-7B495D4252B1}"/>
    <cellStyle name="Standaard 6 14" xfId="901" xr:uid="{ECB48D10-B900-4484-B6D0-043BB1520F0D}"/>
    <cellStyle name="Standaard 6 15" xfId="902" xr:uid="{4BD87093-DA99-4FA2-81A7-6F88D5ACE3C3}"/>
    <cellStyle name="Standaard 6 16" xfId="903" xr:uid="{E1222E18-3C33-40D3-A094-B25688B24C64}"/>
    <cellStyle name="Standaard 6 17" xfId="904" xr:uid="{767E06FF-D878-4A18-983F-85DF165D65DF}"/>
    <cellStyle name="Standaard 6 18" xfId="905" xr:uid="{3A8314DE-28EA-468C-BB9D-EF51A472EC8D}"/>
    <cellStyle name="Standaard 6 19" xfId="906" xr:uid="{2A39BF66-6175-4133-85B7-70630E76D40B}"/>
    <cellStyle name="Standaard 6 2" xfId="907" xr:uid="{A0D69529-3AE9-4065-928D-4F0A61F04638}"/>
    <cellStyle name="Standaard 6 2 2" xfId="908" xr:uid="{857A2950-2200-4D11-979D-B44FB83477F4}"/>
    <cellStyle name="Standaard 6 2 2 2" xfId="909" xr:uid="{858861B8-8F36-457B-B565-255665CCAADA}"/>
    <cellStyle name="Standaard 6 20" xfId="910" xr:uid="{530C41C9-9901-4B47-AD4B-F3059483E643}"/>
    <cellStyle name="Standaard 6 21" xfId="911" xr:uid="{33AA4309-344C-441B-9236-85BCC8C942E4}"/>
    <cellStyle name="Standaard 6 22" xfId="912" xr:uid="{484A44AF-277C-442E-953B-427CE824F290}"/>
    <cellStyle name="Standaard 6 23" xfId="913" xr:uid="{218495F0-3AF9-4D57-A4C8-2C47BE33E558}"/>
    <cellStyle name="Standaard 6 24" xfId="914" xr:uid="{B46FEDA5-6297-4E8F-BD32-5001F48B3CD3}"/>
    <cellStyle name="Standaard 6 25" xfId="915" xr:uid="{61F65381-75EB-43DB-9C93-50E862F1A41E}"/>
    <cellStyle name="Standaard 6 26" xfId="916" xr:uid="{3B3B7B10-ECF7-4ABE-B345-1D1B955D1133}"/>
    <cellStyle name="Standaard 6 27" xfId="917" xr:uid="{D4C4B937-8F6A-4D20-986E-4EC942EF39D0}"/>
    <cellStyle name="Standaard 6 28" xfId="918" xr:uid="{D6617985-7B6F-490B-94B5-25067E88026F}"/>
    <cellStyle name="Standaard 6 29" xfId="919" xr:uid="{59E62047-7E11-4C1E-B0F5-FD94A1D905FD}"/>
    <cellStyle name="Standaard 6 3" xfId="920" xr:uid="{0633F3C2-A8F5-493F-A955-690120F130AF}"/>
    <cellStyle name="Standaard 6 3 2" xfId="921" xr:uid="{7E545829-AD86-4A3F-B23F-3E7A99348D7B}"/>
    <cellStyle name="Standaard 6 30" xfId="922" xr:uid="{35A89149-ACC3-409D-B885-840ACEEA0FD3}"/>
    <cellStyle name="Standaard 6 31" xfId="923" xr:uid="{FDC643DD-9330-4D7F-84FE-62F79A8EADFE}"/>
    <cellStyle name="Standaard 6 32" xfId="924" xr:uid="{B80A7D94-0EE4-46AA-A2D8-9084F055E0B1}"/>
    <cellStyle name="Standaard 6 33" xfId="925" xr:uid="{08BB9FE7-C29D-4272-861F-6489B0FC168D}"/>
    <cellStyle name="Standaard 6 34" xfId="926" xr:uid="{9F943BCB-1605-42F1-8CAC-050B34F8ED94}"/>
    <cellStyle name="Standaard 6 35" xfId="927" xr:uid="{F0EF19D6-B585-4876-B2B8-DFB8EC2A1DD6}"/>
    <cellStyle name="Standaard 6 36" xfId="928" xr:uid="{4BA5C8E4-A4B4-4DE7-937A-B420D5925EEF}"/>
    <cellStyle name="Standaard 6 37" xfId="929" xr:uid="{36FB81FC-2B85-421C-94B7-B3C34315D429}"/>
    <cellStyle name="Standaard 6 38" xfId="930" xr:uid="{74E85AF0-4DA2-4DED-A0A7-3A9FE31FF284}"/>
    <cellStyle name="Standaard 6 39" xfId="931" xr:uid="{2CF43436-7938-4797-B721-7E1456376A2A}"/>
    <cellStyle name="Standaard 6 4" xfId="932" xr:uid="{5E6D2807-06FE-4C76-915E-DF2BB6FB4023}"/>
    <cellStyle name="Standaard 6 40" xfId="933" xr:uid="{68ECCF88-42FD-4290-9CB8-2DF2A4E01812}"/>
    <cellStyle name="Standaard 6 41" xfId="934" xr:uid="{1E7F3606-BF1C-41A4-A0FD-3D6B1C8DFF78}"/>
    <cellStyle name="Standaard 6 42" xfId="935" xr:uid="{6D37047E-EFEE-4305-A1CB-54145BD5FBF6}"/>
    <cellStyle name="Standaard 6 43" xfId="936" xr:uid="{6AAE7BBE-D8B0-40E3-8C88-DA4DD159C0C4}"/>
    <cellStyle name="Standaard 6 5" xfId="937" xr:uid="{49399137-056F-410A-92E6-BA44C1562B5A}"/>
    <cellStyle name="Standaard 6 6" xfId="938" xr:uid="{1E2DB879-CADC-4EAB-A765-E67119946DAF}"/>
    <cellStyle name="Standaard 6 7" xfId="939" xr:uid="{F6B8C808-D077-4699-BBF6-FCD07CBF1C83}"/>
    <cellStyle name="Standaard 6 8" xfId="940" xr:uid="{707C3BE3-1926-4412-8369-5A87DF1518DF}"/>
    <cellStyle name="Standaard 6 9" xfId="941" xr:uid="{A881AD4B-1F0C-4D13-BFB0-E031DDABDD7E}"/>
    <cellStyle name="Standaard 7" xfId="942" xr:uid="{CD3F0504-E7C1-4520-A418-275F3FCAB751}"/>
    <cellStyle name="Standaard 7 10" xfId="943" xr:uid="{6320E5D4-2AF2-4488-8A38-1FB391543997}"/>
    <cellStyle name="Standaard 7 11" xfId="944" xr:uid="{5A593133-C85D-4A16-AF06-C897E5A158F7}"/>
    <cellStyle name="Standaard 7 12" xfId="945" xr:uid="{2BC81F01-F104-44A3-A9DB-64E5233B9D47}"/>
    <cellStyle name="Standaard 7 13" xfId="946" xr:uid="{89DFCCA4-A443-4293-9E68-050180C5BFE2}"/>
    <cellStyle name="Standaard 7 14" xfId="947" xr:uid="{283ABF50-0F96-4F1D-9654-959615610EC3}"/>
    <cellStyle name="Standaard 7 15" xfId="948" xr:uid="{396026BC-2C0F-4D1A-AD42-ECC88223143C}"/>
    <cellStyle name="Standaard 7 16" xfId="949" xr:uid="{025C0D17-0747-4E24-B3F4-DB974CEA938D}"/>
    <cellStyle name="Standaard 7 17" xfId="950" xr:uid="{1C385007-322F-4934-8D02-06CFFE243CBB}"/>
    <cellStyle name="Standaard 7 18" xfId="951" xr:uid="{147A6F81-8A67-4502-89F0-AF59D6368B59}"/>
    <cellStyle name="Standaard 7 19" xfId="952" xr:uid="{8EE655CB-ACD3-47F2-9973-0259A650216F}"/>
    <cellStyle name="Standaard 7 2" xfId="953" xr:uid="{DB398FCF-E7D0-4885-93FA-67CA05150BF8}"/>
    <cellStyle name="Standaard 7 20" xfId="954" xr:uid="{2039B9A5-F0A0-4031-9E9C-06F29AF2C2F8}"/>
    <cellStyle name="Standaard 7 21" xfId="955" xr:uid="{900C9FC0-FB9B-405D-8DE5-0AFF1AFF2F40}"/>
    <cellStyle name="Standaard 7 22" xfId="956" xr:uid="{611B743F-1761-4DC6-BEB3-43B5EB210FA2}"/>
    <cellStyle name="Standaard 7 23" xfId="957" xr:uid="{84CCDF43-C52B-4DD0-B3F2-86C3A5D7055B}"/>
    <cellStyle name="Standaard 7 24" xfId="958" xr:uid="{39C42E57-7C50-4F01-9899-806A8C34712C}"/>
    <cellStyle name="Standaard 7 25" xfId="959" xr:uid="{AB30BF8D-6F2E-4209-97F4-8CD598374465}"/>
    <cellStyle name="Standaard 7 26" xfId="960" xr:uid="{12C563F4-4F1E-4CC6-B9CD-E3778389ED4A}"/>
    <cellStyle name="Standaard 7 27" xfId="961" xr:uid="{0CFF64AE-E9CB-437D-BCCF-471A8FA90E23}"/>
    <cellStyle name="Standaard 7 28" xfId="962" xr:uid="{5E6E1945-2121-4C6B-A419-7C674A303F83}"/>
    <cellStyle name="Standaard 7 29" xfId="963" xr:uid="{B040AD66-F3FD-4C8B-B19B-1272DA0ABFC5}"/>
    <cellStyle name="Standaard 7 3" xfId="964" xr:uid="{52A1688D-DA99-46A7-8DA1-A4BEDDFA91F1}"/>
    <cellStyle name="Standaard 7 30" xfId="965" xr:uid="{11D1C5F0-9831-4D33-AB5C-5C6CEEB8F115}"/>
    <cellStyle name="Standaard 7 31" xfId="966" xr:uid="{73694937-85F1-48A3-A689-72BC236969A2}"/>
    <cellStyle name="Standaard 7 32" xfId="967" xr:uid="{ABCF3DB8-4291-4759-96FD-FD2BE167F619}"/>
    <cellStyle name="Standaard 7 33" xfId="968" xr:uid="{8F3FDEBF-D1CF-45F5-9F99-3EA0CB2D0472}"/>
    <cellStyle name="Standaard 7 34" xfId="969" xr:uid="{4B88584D-1692-4BD7-82BD-9A1AFA0F51AC}"/>
    <cellStyle name="Standaard 7 35" xfId="970" xr:uid="{B8E5E42C-91B2-4AB9-94E9-D72210FDFF40}"/>
    <cellStyle name="Standaard 7 36" xfId="971" xr:uid="{E815B8C8-8A39-4DA1-AD04-7CA6A9E65019}"/>
    <cellStyle name="Standaard 7 37" xfId="972" xr:uid="{DD9A44C0-4CD9-4005-9FC8-35D650E8CE7F}"/>
    <cellStyle name="Standaard 7 38" xfId="973" xr:uid="{618E8D83-339D-4F05-AFD6-AF3B5B94A717}"/>
    <cellStyle name="Standaard 7 39" xfId="974" xr:uid="{BCFF19B9-BD97-4C7F-B5CF-772196218344}"/>
    <cellStyle name="Standaard 7 4" xfId="975" xr:uid="{187CF059-43F9-48A5-A6FC-B1E0E0ED9730}"/>
    <cellStyle name="Standaard 7 40" xfId="976" xr:uid="{709871CA-CDCB-4E09-9541-1E26041F93BF}"/>
    <cellStyle name="Standaard 7 41" xfId="977" xr:uid="{84725397-572E-4BED-AA81-94CD033DD760}"/>
    <cellStyle name="Standaard 7 42" xfId="978" xr:uid="{58B7A3A9-BF68-4E01-97A9-B247E61B3398}"/>
    <cellStyle name="Standaard 7 43" xfId="979" xr:uid="{D9336F20-8ABF-4210-A732-A675247E0603}"/>
    <cellStyle name="Standaard 7 5" xfId="980" xr:uid="{42BC4E45-6041-4CC3-9508-1CD6058B66E7}"/>
    <cellStyle name="Standaard 7 6" xfId="981" xr:uid="{D7FC8A16-27DA-4836-86A8-AAE5927C9F03}"/>
    <cellStyle name="Standaard 7 7" xfId="982" xr:uid="{9AD359E6-FDE2-4F9A-A433-A6B730F5658A}"/>
    <cellStyle name="Standaard 7 8" xfId="983" xr:uid="{1CBD3CFA-462E-4E35-BF8E-E0F76FA8176E}"/>
    <cellStyle name="Standaard 7 9" xfId="984" xr:uid="{F4E0662B-D34F-4618-A81B-EA67D8BBA4E6}"/>
    <cellStyle name="Standaard 8" xfId="985" xr:uid="{32095A71-1DC7-4958-A468-DA26C6425EE6}"/>
    <cellStyle name="Standaard 8 10" xfId="986" xr:uid="{982E388D-22B8-467A-8C80-B35684E3BE6A}"/>
    <cellStyle name="Standaard 8 11" xfId="987" xr:uid="{6B181BD3-28C5-4C40-B5D3-64224EE658D9}"/>
    <cellStyle name="Standaard 8 12" xfId="988" xr:uid="{B672A14F-7933-47FC-9AAD-73EA43BBEC9A}"/>
    <cellStyle name="Standaard 8 13" xfId="989" xr:uid="{CD526725-ACC9-42B1-86F8-F7663B0C28A9}"/>
    <cellStyle name="Standaard 8 14" xfId="990" xr:uid="{255FBE8F-178C-49BB-A94C-7FD8E57824D2}"/>
    <cellStyle name="Standaard 8 15" xfId="991" xr:uid="{79410738-A7EC-4FD5-83AC-2EDFD33EA8D8}"/>
    <cellStyle name="Standaard 8 16" xfId="992" xr:uid="{9ACC493A-274C-4F45-A323-B5883D98C590}"/>
    <cellStyle name="Standaard 8 17" xfId="993" xr:uid="{348813F5-40E5-4111-A1F2-AB1BFA9BF2E3}"/>
    <cellStyle name="Standaard 8 18" xfId="994" xr:uid="{3661CD04-8B29-494F-A92A-85399DB46971}"/>
    <cellStyle name="Standaard 8 19" xfId="995" xr:uid="{46080181-3821-4888-BBC7-69B0F54CB67F}"/>
    <cellStyle name="Standaard 8 2" xfId="996" xr:uid="{837B8EC9-824A-4E8C-9A13-610A53EE9E78}"/>
    <cellStyle name="Standaard 8 2 2" xfId="997" xr:uid="{7FA0445D-BAF9-49B4-B5E7-555EB7D1B20E}"/>
    <cellStyle name="Standaard 8 2 3" xfId="998" xr:uid="{B1088495-E85F-4DE4-AABC-7C45054012BB}"/>
    <cellStyle name="Standaard 8 20" xfId="999" xr:uid="{79E8FBA3-720B-421A-A12D-6C41B9E09BB4}"/>
    <cellStyle name="Standaard 8 21" xfId="1000" xr:uid="{7157753A-617C-4197-B55E-F93D7B21910E}"/>
    <cellStyle name="Standaard 8 22" xfId="1001" xr:uid="{B03B37FF-64F2-4690-AC87-4D280EA7ADAD}"/>
    <cellStyle name="Standaard 8 23" xfId="1002" xr:uid="{3CA61B1F-2D43-4EA4-9195-AA56293F7696}"/>
    <cellStyle name="Standaard 8 24" xfId="1003" xr:uid="{DF8AA91C-4346-441C-B188-ACED7CA56A02}"/>
    <cellStyle name="Standaard 8 25" xfId="1004" xr:uid="{B65B9A24-0561-4EE4-9A71-1F36EA8FFF39}"/>
    <cellStyle name="Standaard 8 26" xfId="1005" xr:uid="{E7B7A29B-FCBF-4B1E-B08E-80088A36A930}"/>
    <cellStyle name="Standaard 8 27" xfId="1006" xr:uid="{DC36E2B6-FD58-4C4E-BE5A-0E68586E6C0A}"/>
    <cellStyle name="Standaard 8 28" xfId="1007" xr:uid="{3A247C31-AC5C-4907-A2C7-D7E62D9860EA}"/>
    <cellStyle name="Standaard 8 29" xfId="1008" xr:uid="{32027BB4-A3BD-4CE1-8561-EC3C7F04499E}"/>
    <cellStyle name="Standaard 8 3" xfId="1009" xr:uid="{E1FB13E5-21BF-4537-A9C8-8FE9811390C9}"/>
    <cellStyle name="Standaard 8 30" xfId="1010" xr:uid="{045A24EA-F729-4F40-A55C-4DCBAFB1A8F3}"/>
    <cellStyle name="Standaard 8 31" xfId="1011" xr:uid="{06773100-57D8-48D0-8A5A-6874C818C7EF}"/>
    <cellStyle name="Standaard 8 32" xfId="1012" xr:uid="{1ABBEF78-0A2A-44A2-A373-022DADDD0ECA}"/>
    <cellStyle name="Standaard 8 33" xfId="1013" xr:uid="{6BBFED88-7DC9-4C99-9C1F-840DFAF30A8E}"/>
    <cellStyle name="Standaard 8 34" xfId="1014" xr:uid="{3DD59556-6075-4806-A9A2-64880AEF573F}"/>
    <cellStyle name="Standaard 8 35" xfId="1015" xr:uid="{5B5D656D-EF32-4982-8D23-D61B62F02571}"/>
    <cellStyle name="Standaard 8 36" xfId="1016" xr:uid="{F82B8217-59AA-4BB2-B5D7-D672F5ECA0EF}"/>
    <cellStyle name="Standaard 8 37" xfId="1017" xr:uid="{6AAE8775-E4CB-4E34-987D-C073FB238368}"/>
    <cellStyle name="Standaard 8 38" xfId="1018" xr:uid="{97889BFE-753E-401A-8296-772324BDC67A}"/>
    <cellStyle name="Standaard 8 39" xfId="1019" xr:uid="{EE67966C-7418-4F18-BA10-E5CF0D2645E2}"/>
    <cellStyle name="Standaard 8 4" xfId="1020" xr:uid="{41EBB56E-CE65-43E6-94BE-D401D4138C35}"/>
    <cellStyle name="Standaard 8 40" xfId="1021" xr:uid="{2A7F49F5-6B40-4BAB-BC3D-8ED75B590B47}"/>
    <cellStyle name="Standaard 8 41" xfId="1022" xr:uid="{DC2E6564-D01C-4D31-9005-A7E0D9DB8318}"/>
    <cellStyle name="Standaard 8 42" xfId="1023" xr:uid="{0729CBF2-CD04-4585-A46E-69CF1500E4B2}"/>
    <cellStyle name="Standaard 8 43" xfId="1024" xr:uid="{74C51EF1-DF69-43B2-B462-D0BA74F9BD7E}"/>
    <cellStyle name="Standaard 8 44" xfId="1025" xr:uid="{56BAFCE0-EFBD-4F7E-98B5-AC39EF77EAEB}"/>
    <cellStyle name="Standaard 8 5" xfId="1026" xr:uid="{CD02F691-2A13-4A96-A79E-EAEDDFF138AF}"/>
    <cellStyle name="Standaard 8 6" xfId="1027" xr:uid="{96F0646F-884F-46B2-ABBA-F94D910C571F}"/>
    <cellStyle name="Standaard 8 7" xfId="1028" xr:uid="{705B3639-9927-4229-84F8-631AC2A84F30}"/>
    <cellStyle name="Standaard 8 8" xfId="1029" xr:uid="{BB922467-A4AE-4730-8F3A-4F0AC9A843FA}"/>
    <cellStyle name="Standaard 8 9" xfId="1030" xr:uid="{D98A68B4-20DC-410D-8B7C-D8855CF958F0}"/>
    <cellStyle name="Standaard 9" xfId="1031" xr:uid="{3643A798-DE73-44A0-8081-5295907CE5B4}"/>
    <cellStyle name="Standaard 9 10" xfId="1032" xr:uid="{AB4D8E4F-1987-47E5-873E-B1E56B6C39D4}"/>
    <cellStyle name="Standaard 9 11" xfId="1033" xr:uid="{94F617BB-C404-450C-A150-C762D60106C3}"/>
    <cellStyle name="Standaard 9 12" xfId="1034" xr:uid="{77752B8A-BEE1-4677-A02F-3CB8204527E7}"/>
    <cellStyle name="Standaard 9 13" xfId="1035" xr:uid="{83B84248-C7DA-42C4-8005-C33A0D57C890}"/>
    <cellStyle name="Standaard 9 14" xfId="1036" xr:uid="{648C4732-DAD6-436D-8D6C-75A2C69D6D89}"/>
    <cellStyle name="Standaard 9 15" xfId="1037" xr:uid="{AE300195-0473-4D6E-BF71-4FA2C255F65D}"/>
    <cellStyle name="Standaard 9 16" xfId="1038" xr:uid="{948F90A2-E43F-4383-BE64-B1A14CE4538A}"/>
    <cellStyle name="Standaard 9 17" xfId="1039" xr:uid="{D8E6D3ED-E660-4AA1-A25E-0D7F94CC8297}"/>
    <cellStyle name="Standaard 9 18" xfId="1040" xr:uid="{74401D84-240F-4AE6-A602-720EC612B53A}"/>
    <cellStyle name="Standaard 9 19" xfId="1041" xr:uid="{95E16F8D-D543-4633-8CC7-FCA908EBE5E4}"/>
    <cellStyle name="Standaard 9 2" xfId="1042" xr:uid="{CDD1CD65-F1CF-457A-8A7A-3EFD22F08B60}"/>
    <cellStyle name="Standaard 9 20" xfId="1043" xr:uid="{6BA02B38-B3A5-4AE1-A9EB-4DDA14BEBEFF}"/>
    <cellStyle name="Standaard 9 21" xfId="1044" xr:uid="{00FC717D-BDC3-4A55-9CD8-ED4FECABB61E}"/>
    <cellStyle name="Standaard 9 22" xfId="1045" xr:uid="{9941B03A-E2B7-4CE3-95C2-242E506124CC}"/>
    <cellStyle name="Standaard 9 23" xfId="1046" xr:uid="{E1DB2FC7-4612-4E65-B627-783AB98367CA}"/>
    <cellStyle name="Standaard 9 24" xfId="1047" xr:uid="{52BBB64D-6FAE-4F1B-A313-3DD038E7D9F6}"/>
    <cellStyle name="Standaard 9 25" xfId="1048" xr:uid="{7DC4A23F-6639-4C53-9F5E-A3853B467F4B}"/>
    <cellStyle name="Standaard 9 26" xfId="1049" xr:uid="{FA928AEB-1AFC-4F9C-B94C-EE213EF8DCCA}"/>
    <cellStyle name="Standaard 9 27" xfId="1050" xr:uid="{6C73AC90-50B4-4702-B79E-F6246C2E6C49}"/>
    <cellStyle name="Standaard 9 28" xfId="1051" xr:uid="{C44C019A-C0D8-482C-9895-2B2988CA8260}"/>
    <cellStyle name="Standaard 9 29" xfId="1052" xr:uid="{D3F436F9-3B56-4824-8FEB-B9C244369A03}"/>
    <cellStyle name="Standaard 9 3" xfId="1053" xr:uid="{953BC243-DDDA-4FE0-AE19-3C1822CEEA7A}"/>
    <cellStyle name="Standaard 9 30" xfId="1054" xr:uid="{66CF26F2-FC3C-417E-A0A8-2DEDB7718EF5}"/>
    <cellStyle name="Standaard 9 31" xfId="1055" xr:uid="{7C9DF968-EA06-462C-BD3E-45618456C41E}"/>
    <cellStyle name="Standaard 9 32" xfId="1056" xr:uid="{2BC0E982-EE10-49C3-84B6-B5AB1206C1A2}"/>
    <cellStyle name="Standaard 9 33" xfId="1057" xr:uid="{1FEC0EFF-28F5-4B1D-9E1E-E8A0B4704A41}"/>
    <cellStyle name="Standaard 9 34" xfId="1058" xr:uid="{C661E97E-0AD7-473D-BF2D-8A5720456F42}"/>
    <cellStyle name="Standaard 9 35" xfId="1059" xr:uid="{3E534D1E-A4E5-4756-BF46-807390E85967}"/>
    <cellStyle name="Standaard 9 36" xfId="1060" xr:uid="{2AFD96DD-9932-4705-BBAC-A7CC0C34FF99}"/>
    <cellStyle name="Standaard 9 37" xfId="1061" xr:uid="{377BD01B-405F-4E01-8541-7420B573A8C1}"/>
    <cellStyle name="Standaard 9 38" xfId="1062" xr:uid="{FAC1E263-328C-4B3F-9596-FE81AB4500BB}"/>
    <cellStyle name="Standaard 9 39" xfId="1063" xr:uid="{ED551390-96D1-48AD-B4C5-D2674E9C6E77}"/>
    <cellStyle name="Standaard 9 4" xfId="1064" xr:uid="{E0266B24-CB50-4EA7-BF1D-5A2EBDA6CFC1}"/>
    <cellStyle name="Standaard 9 40" xfId="1065" xr:uid="{5CC2F9AA-F0B4-4468-90F4-679DA3A8BADA}"/>
    <cellStyle name="Standaard 9 41" xfId="1066" xr:uid="{4285999A-1720-43F8-A97C-01845260DA2F}"/>
    <cellStyle name="Standaard 9 42" xfId="1067" xr:uid="{4ACAE4EB-2A38-4FB4-82FC-CAFE84790779}"/>
    <cellStyle name="Standaard 9 5" xfId="1068" xr:uid="{CDD36795-68D0-4D78-80DE-A76DBC067A06}"/>
    <cellStyle name="Standaard 9 6" xfId="1069" xr:uid="{F11DB63D-BBDF-4E68-8259-BC3B2C57EA07}"/>
    <cellStyle name="Standaard 9 7" xfId="1070" xr:uid="{B0EE5CAC-2A5B-4EB3-B2EC-434DF5D59281}"/>
    <cellStyle name="Standaard 9 8" xfId="1071" xr:uid="{18201CDE-F758-4D5B-87E4-43E1F782901A}"/>
    <cellStyle name="Standaard 9 9" xfId="1072" xr:uid="{B0DA029A-E324-4EF6-AF90-AA28902E87E3}"/>
    <cellStyle name="Standaard_Bijlage 21 Matrix smo en glas SNS Noord" xfId="1073" xr:uid="{A9AC3F69-0091-452E-89D7-D223F6C212AB}"/>
    <cellStyle name="Standaard_Rev 01 Ruimtestaat en Kostenmatrix Perceel 1 door CSU" xfId="1074" xr:uid="{0F55D00A-D29A-4FCE-92F5-C0CF6FFCD4A4}"/>
    <cellStyle name="Standaard_Rev16 Matrices SNS Zuid Totaal tbv Actief Groep" xfId="1075" xr:uid="{98B18B69-6EA5-46B8-B296-C3FC49A46A8A}"/>
    <cellStyle name="Standaard_ruimtestaat" xfId="1076" xr:uid="{AB98E7AE-9F49-4BC8-9DF9-9A44920E4086}"/>
    <cellStyle name="Standaard_ruimtestaat 2" xfId="1077" xr:uid="{5F8AFFE2-75BD-4301-A017-0604C00F55AA}"/>
    <cellStyle name="Standaard_Voorcalculatie gemeente Vught" xfId="1078" xr:uid="{90C5A815-A890-454B-B587-3F4F228317AF}"/>
    <cellStyle name="Standaard_Voorcalculatie gemeente Vught 3" xfId="1079" xr:uid="{91CF6821-E38B-4B36-B0B8-F46B8F28E425}"/>
    <cellStyle name="Standard 2" xfId="1080" xr:uid="{E723FFE8-D31A-4DF2-8D16-92832BD0EA3F}"/>
    <cellStyle name="Standard 6" xfId="1081" xr:uid="{D1C38742-9070-497B-9FAA-EBC5E5AB456B}"/>
    <cellStyle name="Standard 6 2" xfId="1082" xr:uid="{0232EC18-A241-45CA-91E3-5A7C63233F73}"/>
    <cellStyle name="Standard_Anlagen und FM-Leistungen" xfId="1083" xr:uid="{15C08046-582F-4130-ACC8-F3BF7E05FBD7}"/>
    <cellStyle name="Style 1" xfId="1084" xr:uid="{64FBE77E-4A1B-43C8-AB62-33DECADA8D3E}"/>
    <cellStyle name="Text Label" xfId="1085" xr:uid="{344C853F-B37D-48B2-9944-513D56E68365}"/>
    <cellStyle name="Titel 2" xfId="1086" xr:uid="{3455079E-2AB0-4527-8E81-5E23590E18AD}"/>
    <cellStyle name="Titel 2 2" xfId="1087" xr:uid="{2B058825-1EAC-4039-9494-99C66BB5C4E9}"/>
    <cellStyle name="Titel 3" xfId="1088" xr:uid="{479F4D72-3587-4B7D-9C5A-FFF0BF0778EE}"/>
    <cellStyle name="Title" xfId="1089" xr:uid="{4A9F364A-1763-473D-A247-4E2588DDEA87}"/>
    <cellStyle name="Title 2" xfId="1090" xr:uid="{416652ED-7F4F-4A5B-8C30-E8CEB742FD78}"/>
    <cellStyle name="Totaal 2" xfId="1091" xr:uid="{5E4DE44F-3E27-40ED-BF7A-ED1BFB800D71}"/>
    <cellStyle name="Totaal 2 2" xfId="1092" xr:uid="{4320B7B0-61D7-47FA-9310-0F2F829C07D0}"/>
    <cellStyle name="Totaal 3" xfId="1093" xr:uid="{70906500-ED04-4C53-9C35-887ADD2A41DD}"/>
    <cellStyle name="Totaal 3 2" xfId="1094" xr:uid="{3B113407-A93C-4791-9865-FF1F6A3C4325}"/>
    <cellStyle name="Totaal 4" xfId="1095" xr:uid="{5038EACF-A7BB-4DD2-B62F-F3339BB02AEE}"/>
    <cellStyle name="Total" xfId="1096" xr:uid="{FE20FDA7-1D73-44C6-8F2A-4263477AB2B4}"/>
    <cellStyle name="Total 2" xfId="1097" xr:uid="{B60669C1-39F5-4866-870B-AF8F8BB2F665}"/>
    <cellStyle name="Uitvoer 2" xfId="1098" xr:uid="{250BB21F-71AE-4C31-BCFD-4ED1A62ED834}"/>
    <cellStyle name="Uitvoer 3" xfId="1099" xr:uid="{2ED76FE1-670A-4BEE-A424-5664E4FD1076}"/>
    <cellStyle name="Uitvoer 4" xfId="1100" xr:uid="{83D58F67-E42F-447B-BDA0-492F698EA21C}"/>
    <cellStyle name="Uitvoer 5" xfId="1101" xr:uid="{A2EBDB5F-4686-49B7-A5B1-A1498DADD4AA}"/>
    <cellStyle name="Valuta 10" xfId="1102" xr:uid="{E4D6E842-AF50-44E7-9B86-2C3CF7782A5D}"/>
    <cellStyle name="Valuta 11" xfId="1103" xr:uid="{5CA4535E-C8E1-4642-A4B4-497DAD91E698}"/>
    <cellStyle name="Valuta 2" xfId="1104" xr:uid="{E24423A3-EDC1-4F2D-A5CF-56285D1BD17D}"/>
    <cellStyle name="Valuta 2 2" xfId="1105" xr:uid="{5CF51846-D688-4BC4-97E1-3010C7E9D707}"/>
    <cellStyle name="Valuta 2 2 2" xfId="1106" xr:uid="{DE3BBFA3-B733-4A14-96FF-4BE21B265F81}"/>
    <cellStyle name="Valuta 2 2 2 2" xfId="1107" xr:uid="{7F22C05F-6801-4632-BB76-941B7912E9AC}"/>
    <cellStyle name="Valuta 2 2 2 3" xfId="1108" xr:uid="{B9CD63B1-7E62-48E3-B90D-702BA6B0E949}"/>
    <cellStyle name="Valuta 2 2 3" xfId="1109" xr:uid="{CD1CA76E-1532-40E6-A001-0B9B3246A973}"/>
    <cellStyle name="Valuta 2 2 4" xfId="1110" xr:uid="{9CE2B9DF-E6BC-40C3-ABF3-94384E65B737}"/>
    <cellStyle name="Valuta 2 2 5" xfId="1170" xr:uid="{B8A76E2F-E783-4C3E-BC07-07F9C63252A0}"/>
    <cellStyle name="Valuta 2 3" xfId="1111" xr:uid="{3B4E291F-9144-4A1E-AA75-AB644B65DAB0}"/>
    <cellStyle name="Valuta 2 3 2" xfId="1112" xr:uid="{993FADCC-108A-4206-8A41-A1B759C121EA}"/>
    <cellStyle name="Valuta 2 4" xfId="1113" xr:uid="{10B754C6-1E4A-4FE8-88BE-34032B197AAA}"/>
    <cellStyle name="Valuta 2 5" xfId="1114" xr:uid="{7F6E3FD0-C503-4401-88C4-1AEEECCFCA8B}"/>
    <cellStyle name="Valuta 2 5 2" xfId="1115" xr:uid="{446D9197-531F-402A-8931-785EE16F1737}"/>
    <cellStyle name="Valuta 2 6" xfId="1116" xr:uid="{95D33F57-C5FD-4FAA-8E2B-D9EFAD2721AC}"/>
    <cellStyle name="Valuta 2 7" xfId="1117" xr:uid="{C5B91D09-4B11-4120-9F70-E02C18CA1D25}"/>
    <cellStyle name="Valuta 2 8" xfId="1118" xr:uid="{15CCB7FE-80C7-4614-96B0-FEDF214A7D9F}"/>
    <cellStyle name="Valuta 3" xfId="1119" xr:uid="{66F835B7-CE8F-4A09-9EFF-FB070BD4647F}"/>
    <cellStyle name="Valuta 3 2" xfId="1120" xr:uid="{F9DB9032-9449-4875-BBA6-829A4556ED0B}"/>
    <cellStyle name="Valuta 3 2 2" xfId="1121" xr:uid="{A12F546C-ECA8-4D0E-9C0F-FC75A00757F4}"/>
    <cellStyle name="Valuta 3 2 2 2" xfId="1122" xr:uid="{F5D9C081-B61C-4A2A-AC01-1A828F248B47}"/>
    <cellStyle name="Valuta 3 2 3" xfId="1123" xr:uid="{36C9C6BB-DDEE-46D8-AE87-A1E062B5060D}"/>
    <cellStyle name="Valuta 3 3" xfId="1124" xr:uid="{0D3056E3-2A93-4CB1-8300-6BA3B09CC1C8}"/>
    <cellStyle name="Valuta 3 3 2" xfId="1125" xr:uid="{D9A7D293-E45D-46E2-8BA8-B86A6E1331FE}"/>
    <cellStyle name="Valuta 3 4" xfId="1126" xr:uid="{9B5FAECE-7CE2-4140-AE44-DE51AE58C7F2}"/>
    <cellStyle name="Valuta 3 4 2" xfId="1127" xr:uid="{E83F9091-5033-4A81-882C-83924EC5DDE1}"/>
    <cellStyle name="Valuta 3 5" xfId="1128" xr:uid="{6A0873F9-5B1D-4AC6-9775-B52767F04C1C}"/>
    <cellStyle name="Valuta 3 5 2" xfId="1129" xr:uid="{4A5B5A18-F0B1-4353-99C9-B8C5677B548C}"/>
    <cellStyle name="Valuta 3 6" xfId="1130" xr:uid="{A9F45044-B5EE-4097-AD91-3C9DDBB77E76}"/>
    <cellStyle name="Valuta 3 7" xfId="1131" xr:uid="{81B9EEF2-F5D6-490A-BA46-349FE63EF25B}"/>
    <cellStyle name="Valuta 4" xfId="1132" xr:uid="{1BD71E22-C957-4E6C-86D5-2EA5C4856692}"/>
    <cellStyle name="Valuta 4 2" xfId="1133" xr:uid="{0AC728C1-ED04-4A03-A354-896D5D70B134}"/>
    <cellStyle name="Valuta 4 3" xfId="1134" xr:uid="{B1A537C7-226D-4401-A624-770D2E90E312}"/>
    <cellStyle name="Valuta 4 3 2" xfId="1135" xr:uid="{FACEFDE3-EDC8-44C6-B134-5DCF443C8297}"/>
    <cellStyle name="Valuta 4 4" xfId="1136" xr:uid="{B8147059-3DC2-4969-974C-CAC7AD756D40}"/>
    <cellStyle name="Valuta 5" xfId="1137" xr:uid="{6E240241-1146-40D5-837E-7ABE34724AFA}"/>
    <cellStyle name="Valuta 5 2" xfId="1138" xr:uid="{0FE73521-0943-49BC-992A-464FD89D1FDB}"/>
    <cellStyle name="Valuta 5 2 2" xfId="1139" xr:uid="{BB1F53F6-6474-44E1-B2A6-7A8CED928627}"/>
    <cellStyle name="Valuta 5 3" xfId="1140" xr:uid="{49C8FF1B-325D-4512-994E-562298616D4D}"/>
    <cellStyle name="Valuta 6" xfId="1141" xr:uid="{23BAAF40-5212-44E4-A7B3-E9B5DD94DC89}"/>
    <cellStyle name="Valuta 6 2" xfId="1142" xr:uid="{0CA84498-0518-436C-AFE6-53D8F3CFDBE6}"/>
    <cellStyle name="Valuta 6 2 2" xfId="1143" xr:uid="{DFB8E16F-52D2-4763-BF2B-B7396621100E}"/>
    <cellStyle name="Valuta 6 3" xfId="1144" xr:uid="{8B12C7E8-1306-466F-8EAF-E35E8B0A665E}"/>
    <cellStyle name="Valuta 7" xfId="1145" xr:uid="{450749AC-5003-4311-9598-4A3751DCB9BE}"/>
    <cellStyle name="Valuta 8" xfId="1146" xr:uid="{ACBF47FB-D09D-4F9F-B896-99E45A89B002}"/>
    <cellStyle name="Valuta 9" xfId="1147" xr:uid="{5D9BE484-E7D7-4F37-86FA-6F006950C426}"/>
    <cellStyle name="Valuta euro rb" xfId="1148" xr:uid="{C446F8FA-1A33-43F4-A276-6BA25BC4B128}"/>
    <cellStyle name="Valuta gulden rb" xfId="1149" xr:uid="{6357FEB2-5823-40E4-A8BA-EF59F7D6BECA}"/>
    <cellStyle name="Verklarende tekst 2" xfId="1150" xr:uid="{00288821-D1F2-4D0B-B27F-68855630EE0E}"/>
    <cellStyle name="Verklarende tekst 3" xfId="1151" xr:uid="{6C0D6B70-93B8-4444-964C-988154C4E886}"/>
    <cellStyle name="Verklarende tekst 4" xfId="1152" xr:uid="{4A0D672A-DC3A-4E6A-958C-F021A7DC484A}"/>
    <cellStyle name="Verklarende tekst 5" xfId="1153" xr:uid="{1E4B2749-DBB1-4682-88D2-994FD5187A95}"/>
    <cellStyle name="Waarschuwingstekst 2" xfId="1154" xr:uid="{34B11061-BA04-4F18-A153-6A05246586C8}"/>
    <cellStyle name="Waarschuwingstekst 2 2" xfId="1155" xr:uid="{CD5C8841-C654-4DD6-8866-36866DB774DE}"/>
    <cellStyle name="Waarschuwingstekst 3" xfId="1156" xr:uid="{EAECA3E4-886D-42A9-B133-B58C2AB210D1}"/>
    <cellStyle name="Waarschuwingstekst 4" xfId="1157" xr:uid="{9BBD160B-DD69-4F02-B43F-76BFCDE65B20}"/>
    <cellStyle name="Währung [0]_Aufmaß" xfId="1158" xr:uid="{D0EA88A9-B99B-4D3E-A548-53527E38C682}"/>
    <cellStyle name="Währung 2" xfId="1159" xr:uid="{EFBCFA56-F031-4324-A054-1A22A09E1248}"/>
    <cellStyle name="Währung 3" xfId="1160" xr:uid="{F5C99AC3-53E3-4816-839A-79B4A6719CC7}"/>
    <cellStyle name="Währung_Aufmaß" xfId="1161" xr:uid="{3C92E7C5-E334-4040-B957-00BEB69DD902}"/>
    <cellStyle name="Warning Text" xfId="1162" xr:uid="{BDB13EA8-66CF-4889-992E-8F20F77EDE46}"/>
  </cellStyles>
  <dxfs count="0"/>
  <tableStyles count="1" defaultTableStyle="TableStyleMedium9" defaultPivotStyle="PivotStyleLight16">
    <tableStyle name="Invisible" pivot="0" table="0" count="0" xr9:uid="{9571359E-6C92-4425-908A-61D18104075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AZR%20psychiatri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Blad3_(3)"/>
      <sheetName val="Blad3_(2)"/>
      <sheetName val="hiddenSheet"/>
      <sheetName val="dv_info"/>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Kalender"/>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 val="Blad3_(3)3"/>
      <sheetName val="Blad3_(2)3"/>
      <sheetName val="Kalender_(2)2"/>
      <sheetName val="01_2552"/>
      <sheetName val="02_2552"/>
      <sheetName val="04_2552"/>
      <sheetName val="1_0a-Contractblad_Prodruimten1"/>
      <sheetName val="1_0d-Contractblad_Algemeen1"/>
      <sheetName val="1_1-Jaarprijzen1"/>
      <sheetName val="1_5_Opbouw_uurtarieven1"/>
      <sheetName val="1_1a-Inzet_uren_per_lijn1"/>
      <sheetName val="1_1a-Overzicht_uren-prijzen1"/>
      <sheetName val="1_2-Tijdseenheid_Productie1"/>
      <sheetName val="MAXIMO_VERSU_CONTRACT1"/>
      <sheetName val="1_3a-Low_Care1"/>
      <sheetName val="1_3f-Mutaties1"/>
      <sheetName val="13g-Mutaties_oud1"/>
      <sheetName val="1_3c-Plafond_en_wanden1"/>
      <sheetName val="1_3d_Vloeronderhoud_door_ED1"/>
      <sheetName val="1_6-Machine-investeringskosten1"/>
      <sheetName val="AZR_psychiatrie1"/>
      <sheetName val="Stamtabellen"/>
      <sheetName val="Tabellen"/>
    </sheetNames>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as Bakker" refreshedDate="46104.523510995372" createdVersion="1" refreshedVersion="4" recordCount="719" upgradeOnRefresh="1" xr:uid="{6B4DA6E2-5AFE-458F-BBA2-981A7D2CCC2A}">
  <cacheSource type="worksheet">
    <worksheetSource ref="C1:F65063" sheet="Ma-Vrij"/>
  </cacheSource>
  <cacheFields count="4">
    <cacheField name="Locatie" numFmtId="0">
      <sharedItems containsBlank="1" containsMixedTypes="1" containsNumber="1" containsInteger="1" minValue="1" maxValue="12" count="14">
        <s v="nummer"/>
        <m/>
        <n v="1"/>
        <n v="2"/>
        <n v="3"/>
        <n v="4"/>
        <n v="5"/>
        <n v="6"/>
        <n v="7"/>
        <n v="8"/>
        <n v="9"/>
        <n v="10"/>
        <n v="11"/>
        <n v="12"/>
      </sharedItems>
    </cacheField>
    <cacheField name="Gebouw" numFmtId="0">
      <sharedItems containsBlank="1"/>
    </cacheField>
    <cacheField name="Naam" numFmtId="0">
      <sharedItems containsBlank="1" count="12">
        <m/>
        <s v="Blink"/>
        <s v="IKZ Palet Cetrum"/>
        <s v="Maatschappelijk Centrum"/>
        <s v="Sint Bernardus"/>
        <s v="de Wieken"/>
        <s v="de Regenboog"/>
        <s v="de Vlinder"/>
        <s v="Sint Willibrordus"/>
        <s v="Kaleidoscoop"/>
        <s v="Sint Josef  (hoofgebouw)"/>
        <s v="Sint Jozef (Dependance)"/>
      </sharedItems>
    </cacheField>
    <cacheField name="Adres" numFmtId="0">
      <sharedItems containsBlank="1" count="13">
        <m/>
        <s v="De Wildestraat 38-40"/>
        <s v="Gedemte Biersloot 3d Vlaardingen "/>
        <s v="Stockholm 8, Schiedam"/>
        <s v="Bosboomlaan 5, Schiedam"/>
        <s v="Westfrankelandsestraat 152, Schiedam "/>
        <s v="Warmoezenierstraat 36, Schiedam"/>
        <s v="Warmoezenierstraat 8, Schiedam"/>
        <s v="Stockholm 3, Schiedam"/>
        <s v="Dwarsstraat 2, Schiedam"/>
        <s v="van Swindensingel 66, Schiedam"/>
        <s v="Nassaulaan 2,Schiedam"/>
        <s v="Warande 113, Schiedam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19">
  <r>
    <x v="0"/>
    <s v="ID"/>
    <x v="0"/>
    <x v="0"/>
  </r>
  <r>
    <x v="1"/>
    <m/>
    <x v="0"/>
    <x v="0"/>
  </r>
  <r>
    <x v="1"/>
    <m/>
    <x v="1"/>
    <x v="0"/>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1"/>
  </r>
  <r>
    <x v="2"/>
    <m/>
    <x v="1"/>
    <x v="0"/>
  </r>
  <r>
    <x v="2"/>
    <m/>
    <x v="1"/>
    <x v="0"/>
  </r>
  <r>
    <x v="3"/>
    <s v="3131HJ0003d"/>
    <x v="2"/>
    <x v="0"/>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2"/>
  </r>
  <r>
    <x v="3"/>
    <s v="3131HJ0003d"/>
    <x v="2"/>
    <x v="0"/>
  </r>
  <r>
    <x v="3"/>
    <s v="3131HJ0003d"/>
    <x v="2"/>
    <x v="0"/>
  </r>
  <r>
    <x v="4"/>
    <s v="3124sg0008"/>
    <x v="3"/>
    <x v="0"/>
  </r>
  <r>
    <x v="4"/>
    <s v="3124sg0008"/>
    <x v="3"/>
    <x v="3"/>
  </r>
  <r>
    <x v="4"/>
    <s v="3124sg0009"/>
    <x v="3"/>
    <x v="3"/>
  </r>
  <r>
    <x v="4"/>
    <s v="3124sg0010"/>
    <x v="3"/>
    <x v="3"/>
  </r>
  <r>
    <x v="4"/>
    <s v="3124sg0011"/>
    <x v="3"/>
    <x v="3"/>
  </r>
  <r>
    <x v="4"/>
    <s v="3124sg0012"/>
    <x v="3"/>
    <x v="3"/>
  </r>
  <r>
    <x v="4"/>
    <s v="3124sg0013"/>
    <x v="3"/>
    <x v="3"/>
  </r>
  <r>
    <x v="4"/>
    <s v="3124sg0014"/>
    <x v="3"/>
    <x v="3"/>
  </r>
  <r>
    <x v="4"/>
    <s v="3124sg0015"/>
    <x v="3"/>
    <x v="3"/>
  </r>
  <r>
    <x v="4"/>
    <s v="3124sg0016"/>
    <x v="3"/>
    <x v="3"/>
  </r>
  <r>
    <x v="4"/>
    <s v="3124sg0017"/>
    <x v="3"/>
    <x v="3"/>
  </r>
  <r>
    <x v="4"/>
    <s v="3124sg0018"/>
    <x v="3"/>
    <x v="3"/>
  </r>
  <r>
    <x v="4"/>
    <s v="3124sg0019"/>
    <x v="3"/>
    <x v="3"/>
  </r>
  <r>
    <x v="4"/>
    <s v="3124sg0019"/>
    <x v="3"/>
    <x v="3"/>
  </r>
  <r>
    <x v="4"/>
    <s v="3124sg0020"/>
    <x v="3"/>
    <x v="3"/>
  </r>
  <r>
    <x v="4"/>
    <s v="3124sg0021"/>
    <x v="3"/>
    <x v="3"/>
  </r>
  <r>
    <x v="4"/>
    <s v="3124sg0022"/>
    <x v="3"/>
    <x v="3"/>
  </r>
  <r>
    <x v="4"/>
    <s v="3124sg0023"/>
    <x v="3"/>
    <x v="3"/>
  </r>
  <r>
    <x v="4"/>
    <s v="3124sg0024"/>
    <x v="3"/>
    <x v="3"/>
  </r>
  <r>
    <x v="4"/>
    <s v="3124sg0025"/>
    <x v="3"/>
    <x v="3"/>
  </r>
  <r>
    <x v="4"/>
    <s v="3124sg0026"/>
    <x v="3"/>
    <x v="3"/>
  </r>
  <r>
    <x v="4"/>
    <s v="3124sg0027"/>
    <x v="3"/>
    <x v="3"/>
  </r>
  <r>
    <x v="4"/>
    <s v="3124sg0028"/>
    <x v="3"/>
    <x v="3"/>
  </r>
  <r>
    <x v="4"/>
    <s v="3124sg0029"/>
    <x v="3"/>
    <x v="3"/>
  </r>
  <r>
    <x v="4"/>
    <s v="3124sg0030"/>
    <x v="3"/>
    <x v="3"/>
  </r>
  <r>
    <x v="4"/>
    <s v="3124sg0031"/>
    <x v="3"/>
    <x v="3"/>
  </r>
  <r>
    <x v="4"/>
    <s v="3124sg0032"/>
    <x v="3"/>
    <x v="3"/>
  </r>
  <r>
    <x v="4"/>
    <s v="3124sg0033"/>
    <x v="3"/>
    <x v="3"/>
  </r>
  <r>
    <x v="4"/>
    <s v="3124sg0034"/>
    <x v="3"/>
    <x v="3"/>
  </r>
  <r>
    <x v="4"/>
    <s v="3124sg0035"/>
    <x v="3"/>
    <x v="3"/>
  </r>
  <r>
    <x v="4"/>
    <s v="3124sg0036"/>
    <x v="3"/>
    <x v="3"/>
  </r>
  <r>
    <x v="4"/>
    <s v="3124sg0036"/>
    <x v="3"/>
    <x v="3"/>
  </r>
  <r>
    <x v="4"/>
    <s v="3124sg0037"/>
    <x v="3"/>
    <x v="3"/>
  </r>
  <r>
    <x v="4"/>
    <s v="3124sg0038"/>
    <x v="3"/>
    <x v="3"/>
  </r>
  <r>
    <x v="4"/>
    <s v="3124sg0039"/>
    <x v="3"/>
    <x v="3"/>
  </r>
  <r>
    <x v="4"/>
    <s v="3124sg0040"/>
    <x v="3"/>
    <x v="3"/>
  </r>
  <r>
    <x v="4"/>
    <s v="3124sg0041"/>
    <x v="3"/>
    <x v="3"/>
  </r>
  <r>
    <x v="4"/>
    <s v="3124sg0042"/>
    <x v="3"/>
    <x v="3"/>
  </r>
  <r>
    <x v="4"/>
    <s v="3124sg0043"/>
    <x v="3"/>
    <x v="3"/>
  </r>
  <r>
    <x v="4"/>
    <s v="3124sg0044"/>
    <x v="3"/>
    <x v="3"/>
  </r>
  <r>
    <x v="4"/>
    <s v="3124sg0045"/>
    <x v="3"/>
    <x v="3"/>
  </r>
  <r>
    <x v="4"/>
    <s v="3124sg0046"/>
    <x v="3"/>
    <x v="3"/>
  </r>
  <r>
    <x v="4"/>
    <s v="3124sg0047"/>
    <x v="3"/>
    <x v="3"/>
  </r>
  <r>
    <x v="4"/>
    <s v="3124sg0048"/>
    <x v="3"/>
    <x v="3"/>
  </r>
  <r>
    <x v="4"/>
    <s v="3124sg0049"/>
    <x v="3"/>
    <x v="3"/>
  </r>
  <r>
    <x v="4"/>
    <s v="3124sg0050"/>
    <x v="3"/>
    <x v="3"/>
  </r>
  <r>
    <x v="4"/>
    <s v="3124sg0051"/>
    <x v="3"/>
    <x v="3"/>
  </r>
  <r>
    <x v="4"/>
    <s v="3124sg0052"/>
    <x v="3"/>
    <x v="3"/>
  </r>
  <r>
    <x v="4"/>
    <s v="3124sg0053"/>
    <x v="3"/>
    <x v="3"/>
  </r>
  <r>
    <x v="4"/>
    <s v="3124sg0054"/>
    <x v="3"/>
    <x v="3"/>
  </r>
  <r>
    <x v="4"/>
    <s v="3124sg0055"/>
    <x v="3"/>
    <x v="3"/>
  </r>
  <r>
    <x v="4"/>
    <s v="3124sg0056"/>
    <x v="3"/>
    <x v="3"/>
  </r>
  <r>
    <x v="4"/>
    <s v="3124sg0057"/>
    <x v="3"/>
    <x v="3"/>
  </r>
  <r>
    <x v="4"/>
    <s v="3124sg0058"/>
    <x v="3"/>
    <x v="3"/>
  </r>
  <r>
    <x v="4"/>
    <s v="3124sg0059"/>
    <x v="3"/>
    <x v="3"/>
  </r>
  <r>
    <x v="4"/>
    <s v="3124sg0060"/>
    <x v="3"/>
    <x v="3"/>
  </r>
  <r>
    <x v="4"/>
    <s v="3124sg0061"/>
    <x v="3"/>
    <x v="3"/>
  </r>
  <r>
    <x v="4"/>
    <s v="3124sg0062"/>
    <x v="3"/>
    <x v="3"/>
  </r>
  <r>
    <x v="4"/>
    <s v="3124sg0063"/>
    <x v="3"/>
    <x v="3"/>
  </r>
  <r>
    <x v="4"/>
    <s v="3124sg0064"/>
    <x v="3"/>
    <x v="3"/>
  </r>
  <r>
    <x v="4"/>
    <s v="3124sg0065"/>
    <x v="3"/>
    <x v="3"/>
  </r>
  <r>
    <x v="4"/>
    <s v="3124sg0066"/>
    <x v="3"/>
    <x v="3"/>
  </r>
  <r>
    <x v="4"/>
    <s v="3124sg0067"/>
    <x v="3"/>
    <x v="3"/>
  </r>
  <r>
    <x v="4"/>
    <s v="3124sg0068"/>
    <x v="3"/>
    <x v="3"/>
  </r>
  <r>
    <x v="4"/>
    <s v="3124sg0069"/>
    <x v="3"/>
    <x v="3"/>
  </r>
  <r>
    <x v="4"/>
    <s v="3124sg0070"/>
    <x v="3"/>
    <x v="3"/>
  </r>
  <r>
    <x v="4"/>
    <s v="3124sg0071"/>
    <x v="3"/>
    <x v="3"/>
  </r>
  <r>
    <x v="4"/>
    <s v="3124sg0071"/>
    <x v="3"/>
    <x v="0"/>
  </r>
  <r>
    <x v="4"/>
    <s v="3124sg0071"/>
    <x v="3"/>
    <x v="0"/>
  </r>
  <r>
    <x v="5"/>
    <s v="3116JB0005"/>
    <x v="4"/>
    <x v="0"/>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4"/>
  </r>
  <r>
    <x v="5"/>
    <s v="3116JB0005"/>
    <x v="4"/>
    <x v="0"/>
  </r>
  <r>
    <x v="5"/>
    <s v="3116JB0005"/>
    <x v="4"/>
    <x v="0"/>
  </r>
  <r>
    <x v="6"/>
    <s v="3117AZ0152"/>
    <x v="5"/>
    <x v="0"/>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5"/>
  </r>
  <r>
    <x v="6"/>
    <s v="3117AZ0152"/>
    <x v="5"/>
    <x v="0"/>
  </r>
  <r>
    <x v="6"/>
    <s v="3117AZ0152"/>
    <x v="5"/>
    <x v="0"/>
  </r>
  <r>
    <x v="7"/>
    <s v="3123EN0036"/>
    <x v="6"/>
    <x v="0"/>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7"/>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6"/>
  </r>
  <r>
    <x v="7"/>
    <s v="3123EN0036"/>
    <x v="6"/>
    <x v="0"/>
  </r>
  <r>
    <x v="7"/>
    <s v="3123EN0036"/>
    <x v="6"/>
    <x v="0"/>
  </r>
  <r>
    <x v="8"/>
    <s v="3123EW0002"/>
    <x v="6"/>
    <x v="0"/>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7"/>
  </r>
  <r>
    <x v="8"/>
    <s v="3123EW0002"/>
    <x v="6"/>
    <x v="0"/>
  </r>
  <r>
    <x v="8"/>
    <s v="3123EW0002"/>
    <x v="6"/>
    <x v="0"/>
  </r>
  <r>
    <x v="9"/>
    <s v="3124SG0003"/>
    <x v="7"/>
    <x v="0"/>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8"/>
  </r>
  <r>
    <x v="9"/>
    <s v="3124SG0003"/>
    <x v="7"/>
    <x v="0"/>
  </r>
  <r>
    <x v="9"/>
    <s v="3124SG0003"/>
    <x v="7"/>
    <x v="0"/>
  </r>
  <r>
    <x v="10"/>
    <s v="3114LC0002"/>
    <x v="8"/>
    <x v="0"/>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9"/>
  </r>
  <r>
    <x v="10"/>
    <s v="3114LC0002"/>
    <x v="8"/>
    <x v="0"/>
  </r>
  <r>
    <x v="10"/>
    <s v="3114LC0002"/>
    <x v="8"/>
    <x v="0"/>
  </r>
  <r>
    <x v="11"/>
    <s v="3112RK0066"/>
    <x v="9"/>
    <x v="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10"/>
  </r>
  <r>
    <x v="11"/>
    <s v="3112RK0066"/>
    <x v="9"/>
    <x v="0"/>
  </r>
  <r>
    <x v="11"/>
    <s v="3112RK0066"/>
    <x v="9"/>
    <x v="0"/>
  </r>
  <r>
    <x v="12"/>
    <s v="3116EX0042"/>
    <x v="10"/>
    <x v="0"/>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11"/>
  </r>
  <r>
    <x v="12"/>
    <s v="3116EX0042"/>
    <x v="10"/>
    <x v="0"/>
  </r>
  <r>
    <x v="12"/>
    <s v="3116EX0042"/>
    <x v="10"/>
    <x v="0"/>
  </r>
  <r>
    <x v="13"/>
    <s v="3116CE0113"/>
    <x v="11"/>
    <x v="0"/>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12"/>
  </r>
  <r>
    <x v="13"/>
    <s v="3116CE0113"/>
    <x v="11"/>
    <x v="0"/>
  </r>
  <r>
    <x v="13"/>
    <s v="3116CE0113"/>
    <x v="11"/>
    <x v="0"/>
  </r>
  <r>
    <x v="1"/>
    <m/>
    <x v="0"/>
    <x v="0"/>
  </r>
  <r>
    <x v="1"/>
    <m/>
    <x v="0"/>
    <x v="0"/>
  </r>
  <r>
    <x v="1"/>
    <m/>
    <x v="0"/>
    <x v="0"/>
  </r>
  <r>
    <x v="1"/>
    <m/>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CB9EBB1-F28B-4E97-9336-987C249E344B}" name="Draaitabel2" cacheId="0" dataOnRows="1" applyNumberFormats="0" applyBorderFormats="0" applyFontFormats="0" applyPatternFormats="0" applyAlignmentFormats="0" applyWidthHeightFormats="1" dataCaption="Gegevens" updatedVersion="8" showMemberPropertyTips="0" useAutoFormatting="1" itemPrintTitles="1" createdVersion="1" indent="0" compact="0" compactData="0" gridDropZones="1">
  <location ref="A3:H29" firstHeaderRow="2" firstDataRow="2" firstDataCol="2" rowPageCount="1" colPageCount="1"/>
  <pivotFields count="4">
    <pivotField axis="axisPage" compact="0" outline="0" showAll="0" includeNewItemsInFilter="1" defaultSubtotal="0">
      <items count="14">
        <item x="2"/>
        <item x="3"/>
        <item x="4"/>
        <item x="5"/>
        <item x="6"/>
        <item x="7"/>
        <item x="8"/>
        <item x="9"/>
        <item x="10"/>
        <item x="11"/>
        <item x="12"/>
        <item x="13"/>
        <item x="0"/>
        <item x="1"/>
      </items>
    </pivotField>
    <pivotField compact="0" outline="0" showAll="0" includeNewItemsInFilter="1"/>
    <pivotField axis="axisRow" compact="0" outline="0" showAll="0" includeNewItemsInFilter="1">
      <items count="13">
        <item x="1"/>
        <item x="6"/>
        <item x="7"/>
        <item x="5"/>
        <item x="2"/>
        <item x="9"/>
        <item x="3"/>
        <item x="4"/>
        <item x="10"/>
        <item x="11"/>
        <item x="8"/>
        <item x="0"/>
        <item t="default"/>
      </items>
    </pivotField>
    <pivotField axis="axisRow" compact="0" outline="0" showAll="0" includeNewItemsInFilter="1">
      <items count="14">
        <item x="4"/>
        <item x="1"/>
        <item x="9"/>
        <item x="2"/>
        <item x="11"/>
        <item x="8"/>
        <item x="3"/>
        <item x="10"/>
        <item x="12"/>
        <item x="6"/>
        <item x="7"/>
        <item x="5"/>
        <item h="1" x="0"/>
        <item t="default"/>
      </items>
    </pivotField>
  </pivotFields>
  <rowFields count="2">
    <field x="3"/>
    <field x="2"/>
  </rowFields>
  <rowItems count="25">
    <i>
      <x/>
      <x v="7"/>
    </i>
    <i t="default">
      <x/>
    </i>
    <i>
      <x v="1"/>
      <x/>
    </i>
    <i t="default">
      <x v="1"/>
    </i>
    <i>
      <x v="2"/>
      <x v="10"/>
    </i>
    <i t="default">
      <x v="2"/>
    </i>
    <i>
      <x v="3"/>
      <x v="4"/>
    </i>
    <i t="default">
      <x v="3"/>
    </i>
    <i>
      <x v="4"/>
      <x v="8"/>
    </i>
    <i t="default">
      <x v="4"/>
    </i>
    <i>
      <x v="5"/>
      <x v="2"/>
    </i>
    <i t="default">
      <x v="5"/>
    </i>
    <i>
      <x v="6"/>
      <x v="6"/>
    </i>
    <i t="default">
      <x v="6"/>
    </i>
    <i>
      <x v="7"/>
      <x v="5"/>
    </i>
    <i t="default">
      <x v="7"/>
    </i>
    <i>
      <x v="8"/>
      <x v="9"/>
    </i>
    <i t="default">
      <x v="8"/>
    </i>
    <i>
      <x v="9"/>
      <x v="1"/>
    </i>
    <i t="default">
      <x v="9"/>
    </i>
    <i>
      <x v="10"/>
      <x v="1"/>
    </i>
    <i t="default">
      <x v="10"/>
    </i>
    <i>
      <x v="11"/>
      <x v="3"/>
    </i>
    <i t="default">
      <x v="11"/>
    </i>
    <i t="grand">
      <x/>
    </i>
  </rowItems>
  <colItems count="1">
    <i/>
  </colItems>
  <pageFields count="1">
    <pageField fld="0" hier="0"/>
  </page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EEE22-98F4-4FA6-9FF8-E77AC939E5FF}">
  <dimension ref="A1:E59"/>
  <sheetViews>
    <sheetView zoomScale="85" zoomScaleNormal="85" workbookViewId="0"/>
  </sheetViews>
  <sheetFormatPr defaultRowHeight="12.5"/>
  <cols>
    <col min="1" max="1" width="75.26953125" style="201" customWidth="1"/>
    <col min="2" max="2" width="15" style="201" customWidth="1"/>
    <col min="3" max="3" width="16.453125" style="201" customWidth="1"/>
    <col min="4" max="4" width="16.81640625" style="201" customWidth="1"/>
    <col min="5" max="5" width="17.26953125" style="201" customWidth="1"/>
    <col min="6" max="7" width="9.1796875" style="201"/>
    <col min="8" max="8" width="15.1796875" style="201" customWidth="1"/>
    <col min="9" max="9" width="2.7265625" style="201" customWidth="1"/>
    <col min="10" max="252" width="9.1796875" style="201"/>
    <col min="253" max="253" width="22.453125" style="201" customWidth="1"/>
    <col min="254" max="254" width="75.26953125" style="201" customWidth="1"/>
    <col min="255" max="255" width="12.26953125" style="201" customWidth="1"/>
    <col min="256" max="256" width="15.1796875" style="201" customWidth="1"/>
    <col min="257" max="257" width="12.81640625" style="201" customWidth="1"/>
    <col min="258" max="261" width="9.1796875" style="201"/>
    <col min="262" max="262" width="15.1796875" style="201" customWidth="1"/>
    <col min="263" max="263" width="3.1796875" style="201" customWidth="1"/>
    <col min="264" max="264" width="15.1796875" style="201" customWidth="1"/>
    <col min="265" max="265" width="2.7265625" style="201" customWidth="1"/>
    <col min="266" max="508" width="9.1796875" style="201"/>
    <col min="509" max="509" width="22.453125" style="201" customWidth="1"/>
    <col min="510" max="510" width="75.26953125" style="201" customWidth="1"/>
    <col min="511" max="511" width="12.26953125" style="201" customWidth="1"/>
    <col min="512" max="512" width="15.1796875" style="201" customWidth="1"/>
    <col min="513" max="513" width="12.81640625" style="201" customWidth="1"/>
    <col min="514" max="517" width="9.1796875" style="201"/>
    <col min="518" max="518" width="15.1796875" style="201" customWidth="1"/>
    <col min="519" max="519" width="3.1796875" style="201" customWidth="1"/>
    <col min="520" max="520" width="15.1796875" style="201" customWidth="1"/>
    <col min="521" max="521" width="2.7265625" style="201" customWidth="1"/>
    <col min="522" max="764" width="9.1796875" style="201"/>
    <col min="765" max="765" width="22.453125" style="201" customWidth="1"/>
    <col min="766" max="766" width="75.26953125" style="201" customWidth="1"/>
    <col min="767" max="767" width="12.26953125" style="201" customWidth="1"/>
    <col min="768" max="768" width="15.1796875" style="201" customWidth="1"/>
    <col min="769" max="769" width="12.81640625" style="201" customWidth="1"/>
    <col min="770" max="773" width="9.1796875" style="201"/>
    <col min="774" max="774" width="15.1796875" style="201" customWidth="1"/>
    <col min="775" max="775" width="3.1796875" style="201" customWidth="1"/>
    <col min="776" max="776" width="15.1796875" style="201" customWidth="1"/>
    <col min="777" max="777" width="2.7265625" style="201" customWidth="1"/>
    <col min="778" max="1020" width="9.1796875" style="201"/>
    <col min="1021" max="1021" width="22.453125" style="201" customWidth="1"/>
    <col min="1022" max="1022" width="75.26953125" style="201" customWidth="1"/>
    <col min="1023" max="1023" width="12.26953125" style="201" customWidth="1"/>
    <col min="1024" max="1024" width="15.1796875" style="201" customWidth="1"/>
    <col min="1025" max="1025" width="12.81640625" style="201" customWidth="1"/>
    <col min="1026" max="1029" width="9.1796875" style="201"/>
    <col min="1030" max="1030" width="15.1796875" style="201" customWidth="1"/>
    <col min="1031" max="1031" width="3.1796875" style="201" customWidth="1"/>
    <col min="1032" max="1032" width="15.1796875" style="201" customWidth="1"/>
    <col min="1033" max="1033" width="2.7265625" style="201" customWidth="1"/>
    <col min="1034" max="1276" width="9.1796875" style="201"/>
    <col min="1277" max="1277" width="22.453125" style="201" customWidth="1"/>
    <col min="1278" max="1278" width="75.26953125" style="201" customWidth="1"/>
    <col min="1279" max="1279" width="12.26953125" style="201" customWidth="1"/>
    <col min="1280" max="1280" width="15.1796875" style="201" customWidth="1"/>
    <col min="1281" max="1281" width="12.81640625" style="201" customWidth="1"/>
    <col min="1282" max="1285" width="9.1796875" style="201"/>
    <col min="1286" max="1286" width="15.1796875" style="201" customWidth="1"/>
    <col min="1287" max="1287" width="3.1796875" style="201" customWidth="1"/>
    <col min="1288" max="1288" width="15.1796875" style="201" customWidth="1"/>
    <col min="1289" max="1289" width="2.7265625" style="201" customWidth="1"/>
    <col min="1290" max="1532" width="9.1796875" style="201"/>
    <col min="1533" max="1533" width="22.453125" style="201" customWidth="1"/>
    <col min="1534" max="1534" width="75.26953125" style="201" customWidth="1"/>
    <col min="1535" max="1535" width="12.26953125" style="201" customWidth="1"/>
    <col min="1536" max="1536" width="15.1796875" style="201" customWidth="1"/>
    <col min="1537" max="1537" width="12.81640625" style="201" customWidth="1"/>
    <col min="1538" max="1541" width="9.1796875" style="201"/>
    <col min="1542" max="1542" width="15.1796875" style="201" customWidth="1"/>
    <col min="1543" max="1543" width="3.1796875" style="201" customWidth="1"/>
    <col min="1544" max="1544" width="15.1796875" style="201" customWidth="1"/>
    <col min="1545" max="1545" width="2.7265625" style="201" customWidth="1"/>
    <col min="1546" max="1788" width="9.1796875" style="201"/>
    <col min="1789" max="1789" width="22.453125" style="201" customWidth="1"/>
    <col min="1790" max="1790" width="75.26953125" style="201" customWidth="1"/>
    <col min="1791" max="1791" width="12.26953125" style="201" customWidth="1"/>
    <col min="1792" max="1792" width="15.1796875" style="201" customWidth="1"/>
    <col min="1793" max="1793" width="12.81640625" style="201" customWidth="1"/>
    <col min="1794" max="1797" width="9.1796875" style="201"/>
    <col min="1798" max="1798" width="15.1796875" style="201" customWidth="1"/>
    <col min="1799" max="1799" width="3.1796875" style="201" customWidth="1"/>
    <col min="1800" max="1800" width="15.1796875" style="201" customWidth="1"/>
    <col min="1801" max="1801" width="2.7265625" style="201" customWidth="1"/>
    <col min="1802" max="2044" width="9.1796875" style="201"/>
    <col min="2045" max="2045" width="22.453125" style="201" customWidth="1"/>
    <col min="2046" max="2046" width="75.26953125" style="201" customWidth="1"/>
    <col min="2047" max="2047" width="12.26953125" style="201" customWidth="1"/>
    <col min="2048" max="2048" width="15.1796875" style="201" customWidth="1"/>
    <col min="2049" max="2049" width="12.81640625" style="201" customWidth="1"/>
    <col min="2050" max="2053" width="9.1796875" style="201"/>
    <col min="2054" max="2054" width="15.1796875" style="201" customWidth="1"/>
    <col min="2055" max="2055" width="3.1796875" style="201" customWidth="1"/>
    <col min="2056" max="2056" width="15.1796875" style="201" customWidth="1"/>
    <col min="2057" max="2057" width="2.7265625" style="201" customWidth="1"/>
    <col min="2058" max="2300" width="9.1796875" style="201"/>
    <col min="2301" max="2301" width="22.453125" style="201" customWidth="1"/>
    <col min="2302" max="2302" width="75.26953125" style="201" customWidth="1"/>
    <col min="2303" max="2303" width="12.26953125" style="201" customWidth="1"/>
    <col min="2304" max="2304" width="15.1796875" style="201" customWidth="1"/>
    <col min="2305" max="2305" width="12.81640625" style="201" customWidth="1"/>
    <col min="2306" max="2309" width="9.1796875" style="201"/>
    <col min="2310" max="2310" width="15.1796875" style="201" customWidth="1"/>
    <col min="2311" max="2311" width="3.1796875" style="201" customWidth="1"/>
    <col min="2312" max="2312" width="15.1796875" style="201" customWidth="1"/>
    <col min="2313" max="2313" width="2.7265625" style="201" customWidth="1"/>
    <col min="2314" max="2556" width="9.1796875" style="201"/>
    <col min="2557" max="2557" width="22.453125" style="201" customWidth="1"/>
    <col min="2558" max="2558" width="75.26953125" style="201" customWidth="1"/>
    <col min="2559" max="2559" width="12.26953125" style="201" customWidth="1"/>
    <col min="2560" max="2560" width="15.1796875" style="201" customWidth="1"/>
    <col min="2561" max="2561" width="12.81640625" style="201" customWidth="1"/>
    <col min="2562" max="2565" width="9.1796875" style="201"/>
    <col min="2566" max="2566" width="15.1796875" style="201" customWidth="1"/>
    <col min="2567" max="2567" width="3.1796875" style="201" customWidth="1"/>
    <col min="2568" max="2568" width="15.1796875" style="201" customWidth="1"/>
    <col min="2569" max="2569" width="2.7265625" style="201" customWidth="1"/>
    <col min="2570" max="2812" width="9.1796875" style="201"/>
    <col min="2813" max="2813" width="22.453125" style="201" customWidth="1"/>
    <col min="2814" max="2814" width="75.26953125" style="201" customWidth="1"/>
    <col min="2815" max="2815" width="12.26953125" style="201" customWidth="1"/>
    <col min="2816" max="2816" width="15.1796875" style="201" customWidth="1"/>
    <col min="2817" max="2817" width="12.81640625" style="201" customWidth="1"/>
    <col min="2818" max="2821" width="9.1796875" style="201"/>
    <col min="2822" max="2822" width="15.1796875" style="201" customWidth="1"/>
    <col min="2823" max="2823" width="3.1796875" style="201" customWidth="1"/>
    <col min="2824" max="2824" width="15.1796875" style="201" customWidth="1"/>
    <col min="2825" max="2825" width="2.7265625" style="201" customWidth="1"/>
    <col min="2826" max="3068" width="9.1796875" style="201"/>
    <col min="3069" max="3069" width="22.453125" style="201" customWidth="1"/>
    <col min="3070" max="3070" width="75.26953125" style="201" customWidth="1"/>
    <col min="3071" max="3071" width="12.26953125" style="201" customWidth="1"/>
    <col min="3072" max="3072" width="15.1796875" style="201" customWidth="1"/>
    <col min="3073" max="3073" width="12.81640625" style="201" customWidth="1"/>
    <col min="3074" max="3077" width="9.1796875" style="201"/>
    <col min="3078" max="3078" width="15.1796875" style="201" customWidth="1"/>
    <col min="3079" max="3079" width="3.1796875" style="201" customWidth="1"/>
    <col min="3080" max="3080" width="15.1796875" style="201" customWidth="1"/>
    <col min="3081" max="3081" width="2.7265625" style="201" customWidth="1"/>
    <col min="3082" max="3324" width="9.1796875" style="201"/>
    <col min="3325" max="3325" width="22.453125" style="201" customWidth="1"/>
    <col min="3326" max="3326" width="75.26953125" style="201" customWidth="1"/>
    <col min="3327" max="3327" width="12.26953125" style="201" customWidth="1"/>
    <col min="3328" max="3328" width="15.1796875" style="201" customWidth="1"/>
    <col min="3329" max="3329" width="12.81640625" style="201" customWidth="1"/>
    <col min="3330" max="3333" width="9.1796875" style="201"/>
    <col min="3334" max="3334" width="15.1796875" style="201" customWidth="1"/>
    <col min="3335" max="3335" width="3.1796875" style="201" customWidth="1"/>
    <col min="3336" max="3336" width="15.1796875" style="201" customWidth="1"/>
    <col min="3337" max="3337" width="2.7265625" style="201" customWidth="1"/>
    <col min="3338" max="3580" width="9.1796875" style="201"/>
    <col min="3581" max="3581" width="22.453125" style="201" customWidth="1"/>
    <col min="3582" max="3582" width="75.26953125" style="201" customWidth="1"/>
    <col min="3583" max="3583" width="12.26953125" style="201" customWidth="1"/>
    <col min="3584" max="3584" width="15.1796875" style="201" customWidth="1"/>
    <col min="3585" max="3585" width="12.81640625" style="201" customWidth="1"/>
    <col min="3586" max="3589" width="9.1796875" style="201"/>
    <col min="3590" max="3590" width="15.1796875" style="201" customWidth="1"/>
    <col min="3591" max="3591" width="3.1796875" style="201" customWidth="1"/>
    <col min="3592" max="3592" width="15.1796875" style="201" customWidth="1"/>
    <col min="3593" max="3593" width="2.7265625" style="201" customWidth="1"/>
    <col min="3594" max="3836" width="9.1796875" style="201"/>
    <col min="3837" max="3837" width="22.453125" style="201" customWidth="1"/>
    <col min="3838" max="3838" width="75.26953125" style="201" customWidth="1"/>
    <col min="3839" max="3839" width="12.26953125" style="201" customWidth="1"/>
    <col min="3840" max="3840" width="15.1796875" style="201" customWidth="1"/>
    <col min="3841" max="3841" width="12.81640625" style="201" customWidth="1"/>
    <col min="3842" max="3845" width="9.1796875" style="201"/>
    <col min="3846" max="3846" width="15.1796875" style="201" customWidth="1"/>
    <col min="3847" max="3847" width="3.1796875" style="201" customWidth="1"/>
    <col min="3848" max="3848" width="15.1796875" style="201" customWidth="1"/>
    <col min="3849" max="3849" width="2.7265625" style="201" customWidth="1"/>
    <col min="3850" max="4092" width="9.1796875" style="201"/>
    <col min="4093" max="4093" width="22.453125" style="201" customWidth="1"/>
    <col min="4094" max="4094" width="75.26953125" style="201" customWidth="1"/>
    <col min="4095" max="4095" width="12.26953125" style="201" customWidth="1"/>
    <col min="4096" max="4096" width="15.1796875" style="201" customWidth="1"/>
    <col min="4097" max="4097" width="12.81640625" style="201" customWidth="1"/>
    <col min="4098" max="4101" width="9.1796875" style="201"/>
    <col min="4102" max="4102" width="15.1796875" style="201" customWidth="1"/>
    <col min="4103" max="4103" width="3.1796875" style="201" customWidth="1"/>
    <col min="4104" max="4104" width="15.1796875" style="201" customWidth="1"/>
    <col min="4105" max="4105" width="2.7265625" style="201" customWidth="1"/>
    <col min="4106" max="4348" width="9.1796875" style="201"/>
    <col min="4349" max="4349" width="22.453125" style="201" customWidth="1"/>
    <col min="4350" max="4350" width="75.26953125" style="201" customWidth="1"/>
    <col min="4351" max="4351" width="12.26953125" style="201" customWidth="1"/>
    <col min="4352" max="4352" width="15.1796875" style="201" customWidth="1"/>
    <col min="4353" max="4353" width="12.81640625" style="201" customWidth="1"/>
    <col min="4354" max="4357" width="9.1796875" style="201"/>
    <col min="4358" max="4358" width="15.1796875" style="201" customWidth="1"/>
    <col min="4359" max="4359" width="3.1796875" style="201" customWidth="1"/>
    <col min="4360" max="4360" width="15.1796875" style="201" customWidth="1"/>
    <col min="4361" max="4361" width="2.7265625" style="201" customWidth="1"/>
    <col min="4362" max="4604" width="9.1796875" style="201"/>
    <col min="4605" max="4605" width="22.453125" style="201" customWidth="1"/>
    <col min="4606" max="4606" width="75.26953125" style="201" customWidth="1"/>
    <col min="4607" max="4607" width="12.26953125" style="201" customWidth="1"/>
    <col min="4608" max="4608" width="15.1796875" style="201" customWidth="1"/>
    <col min="4609" max="4609" width="12.81640625" style="201" customWidth="1"/>
    <col min="4610" max="4613" width="9.1796875" style="201"/>
    <col min="4614" max="4614" width="15.1796875" style="201" customWidth="1"/>
    <col min="4615" max="4615" width="3.1796875" style="201" customWidth="1"/>
    <col min="4616" max="4616" width="15.1796875" style="201" customWidth="1"/>
    <col min="4617" max="4617" width="2.7265625" style="201" customWidth="1"/>
    <col min="4618" max="4860" width="9.1796875" style="201"/>
    <col min="4861" max="4861" width="22.453125" style="201" customWidth="1"/>
    <col min="4862" max="4862" width="75.26953125" style="201" customWidth="1"/>
    <col min="4863" max="4863" width="12.26953125" style="201" customWidth="1"/>
    <col min="4864" max="4864" width="15.1796875" style="201" customWidth="1"/>
    <col min="4865" max="4865" width="12.81640625" style="201" customWidth="1"/>
    <col min="4866" max="4869" width="9.1796875" style="201"/>
    <col min="4870" max="4870" width="15.1796875" style="201" customWidth="1"/>
    <col min="4871" max="4871" width="3.1796875" style="201" customWidth="1"/>
    <col min="4872" max="4872" width="15.1796875" style="201" customWidth="1"/>
    <col min="4873" max="4873" width="2.7265625" style="201" customWidth="1"/>
    <col min="4874" max="5116" width="9.1796875" style="201"/>
    <col min="5117" max="5117" width="22.453125" style="201" customWidth="1"/>
    <col min="5118" max="5118" width="75.26953125" style="201" customWidth="1"/>
    <col min="5119" max="5119" width="12.26953125" style="201" customWidth="1"/>
    <col min="5120" max="5120" width="15.1796875" style="201" customWidth="1"/>
    <col min="5121" max="5121" width="12.81640625" style="201" customWidth="1"/>
    <col min="5122" max="5125" width="9.1796875" style="201"/>
    <col min="5126" max="5126" width="15.1796875" style="201" customWidth="1"/>
    <col min="5127" max="5127" width="3.1796875" style="201" customWidth="1"/>
    <col min="5128" max="5128" width="15.1796875" style="201" customWidth="1"/>
    <col min="5129" max="5129" width="2.7265625" style="201" customWidth="1"/>
    <col min="5130" max="5372" width="9.1796875" style="201"/>
    <col min="5373" max="5373" width="22.453125" style="201" customWidth="1"/>
    <col min="5374" max="5374" width="75.26953125" style="201" customWidth="1"/>
    <col min="5375" max="5375" width="12.26953125" style="201" customWidth="1"/>
    <col min="5376" max="5376" width="15.1796875" style="201" customWidth="1"/>
    <col min="5377" max="5377" width="12.81640625" style="201" customWidth="1"/>
    <col min="5378" max="5381" width="9.1796875" style="201"/>
    <col min="5382" max="5382" width="15.1796875" style="201" customWidth="1"/>
    <col min="5383" max="5383" width="3.1796875" style="201" customWidth="1"/>
    <col min="5384" max="5384" width="15.1796875" style="201" customWidth="1"/>
    <col min="5385" max="5385" width="2.7265625" style="201" customWidth="1"/>
    <col min="5386" max="5628" width="9.1796875" style="201"/>
    <col min="5629" max="5629" width="22.453125" style="201" customWidth="1"/>
    <col min="5630" max="5630" width="75.26953125" style="201" customWidth="1"/>
    <col min="5631" max="5631" width="12.26953125" style="201" customWidth="1"/>
    <col min="5632" max="5632" width="15.1796875" style="201" customWidth="1"/>
    <col min="5633" max="5633" width="12.81640625" style="201" customWidth="1"/>
    <col min="5634" max="5637" width="9.1796875" style="201"/>
    <col min="5638" max="5638" width="15.1796875" style="201" customWidth="1"/>
    <col min="5639" max="5639" width="3.1796875" style="201" customWidth="1"/>
    <col min="5640" max="5640" width="15.1796875" style="201" customWidth="1"/>
    <col min="5641" max="5641" width="2.7265625" style="201" customWidth="1"/>
    <col min="5642" max="5884" width="9.1796875" style="201"/>
    <col min="5885" max="5885" width="22.453125" style="201" customWidth="1"/>
    <col min="5886" max="5886" width="75.26953125" style="201" customWidth="1"/>
    <col min="5887" max="5887" width="12.26953125" style="201" customWidth="1"/>
    <col min="5888" max="5888" width="15.1796875" style="201" customWidth="1"/>
    <col min="5889" max="5889" width="12.81640625" style="201" customWidth="1"/>
    <col min="5890" max="5893" width="9.1796875" style="201"/>
    <col min="5894" max="5894" width="15.1796875" style="201" customWidth="1"/>
    <col min="5895" max="5895" width="3.1796875" style="201" customWidth="1"/>
    <col min="5896" max="5896" width="15.1796875" style="201" customWidth="1"/>
    <col min="5897" max="5897" width="2.7265625" style="201" customWidth="1"/>
    <col min="5898" max="6140" width="9.1796875" style="201"/>
    <col min="6141" max="6141" width="22.453125" style="201" customWidth="1"/>
    <col min="6142" max="6142" width="75.26953125" style="201" customWidth="1"/>
    <col min="6143" max="6143" width="12.26953125" style="201" customWidth="1"/>
    <col min="6144" max="6144" width="15.1796875" style="201" customWidth="1"/>
    <col min="6145" max="6145" width="12.81640625" style="201" customWidth="1"/>
    <col min="6146" max="6149" width="9.1796875" style="201"/>
    <col min="6150" max="6150" width="15.1796875" style="201" customWidth="1"/>
    <col min="6151" max="6151" width="3.1796875" style="201" customWidth="1"/>
    <col min="6152" max="6152" width="15.1796875" style="201" customWidth="1"/>
    <col min="6153" max="6153" width="2.7265625" style="201" customWidth="1"/>
    <col min="6154" max="6396" width="9.1796875" style="201"/>
    <col min="6397" max="6397" width="22.453125" style="201" customWidth="1"/>
    <col min="6398" max="6398" width="75.26953125" style="201" customWidth="1"/>
    <col min="6399" max="6399" width="12.26953125" style="201" customWidth="1"/>
    <col min="6400" max="6400" width="15.1796875" style="201" customWidth="1"/>
    <col min="6401" max="6401" width="12.81640625" style="201" customWidth="1"/>
    <col min="6402" max="6405" width="9.1796875" style="201"/>
    <col min="6406" max="6406" width="15.1796875" style="201" customWidth="1"/>
    <col min="6407" max="6407" width="3.1796875" style="201" customWidth="1"/>
    <col min="6408" max="6408" width="15.1796875" style="201" customWidth="1"/>
    <col min="6409" max="6409" width="2.7265625" style="201" customWidth="1"/>
    <col min="6410" max="6652" width="9.1796875" style="201"/>
    <col min="6653" max="6653" width="22.453125" style="201" customWidth="1"/>
    <col min="6654" max="6654" width="75.26953125" style="201" customWidth="1"/>
    <col min="6655" max="6655" width="12.26953125" style="201" customWidth="1"/>
    <col min="6656" max="6656" width="15.1796875" style="201" customWidth="1"/>
    <col min="6657" max="6657" width="12.81640625" style="201" customWidth="1"/>
    <col min="6658" max="6661" width="9.1796875" style="201"/>
    <col min="6662" max="6662" width="15.1796875" style="201" customWidth="1"/>
    <col min="6663" max="6663" width="3.1796875" style="201" customWidth="1"/>
    <col min="6664" max="6664" width="15.1796875" style="201" customWidth="1"/>
    <col min="6665" max="6665" width="2.7265625" style="201" customWidth="1"/>
    <col min="6666" max="6908" width="9.1796875" style="201"/>
    <col min="6909" max="6909" width="22.453125" style="201" customWidth="1"/>
    <col min="6910" max="6910" width="75.26953125" style="201" customWidth="1"/>
    <col min="6911" max="6911" width="12.26953125" style="201" customWidth="1"/>
    <col min="6912" max="6912" width="15.1796875" style="201" customWidth="1"/>
    <col min="6913" max="6913" width="12.81640625" style="201" customWidth="1"/>
    <col min="6914" max="6917" width="9.1796875" style="201"/>
    <col min="6918" max="6918" width="15.1796875" style="201" customWidth="1"/>
    <col min="6919" max="6919" width="3.1796875" style="201" customWidth="1"/>
    <col min="6920" max="6920" width="15.1796875" style="201" customWidth="1"/>
    <col min="6921" max="6921" width="2.7265625" style="201" customWidth="1"/>
    <col min="6922" max="7164" width="9.1796875" style="201"/>
    <col min="7165" max="7165" width="22.453125" style="201" customWidth="1"/>
    <col min="7166" max="7166" width="75.26953125" style="201" customWidth="1"/>
    <col min="7167" max="7167" width="12.26953125" style="201" customWidth="1"/>
    <col min="7168" max="7168" width="15.1796875" style="201" customWidth="1"/>
    <col min="7169" max="7169" width="12.81640625" style="201" customWidth="1"/>
    <col min="7170" max="7173" width="9.1796875" style="201"/>
    <col min="7174" max="7174" width="15.1796875" style="201" customWidth="1"/>
    <col min="7175" max="7175" width="3.1796875" style="201" customWidth="1"/>
    <col min="7176" max="7176" width="15.1796875" style="201" customWidth="1"/>
    <col min="7177" max="7177" width="2.7265625" style="201" customWidth="1"/>
    <col min="7178" max="7420" width="9.1796875" style="201"/>
    <col min="7421" max="7421" width="22.453125" style="201" customWidth="1"/>
    <col min="7422" max="7422" width="75.26953125" style="201" customWidth="1"/>
    <col min="7423" max="7423" width="12.26953125" style="201" customWidth="1"/>
    <col min="7424" max="7424" width="15.1796875" style="201" customWidth="1"/>
    <col min="7425" max="7425" width="12.81640625" style="201" customWidth="1"/>
    <col min="7426" max="7429" width="9.1796875" style="201"/>
    <col min="7430" max="7430" width="15.1796875" style="201" customWidth="1"/>
    <col min="7431" max="7431" width="3.1796875" style="201" customWidth="1"/>
    <col min="7432" max="7432" width="15.1796875" style="201" customWidth="1"/>
    <col min="7433" max="7433" width="2.7265625" style="201" customWidth="1"/>
    <col min="7434" max="7676" width="9.1796875" style="201"/>
    <col min="7677" max="7677" width="22.453125" style="201" customWidth="1"/>
    <col min="7678" max="7678" width="75.26953125" style="201" customWidth="1"/>
    <col min="7679" max="7679" width="12.26953125" style="201" customWidth="1"/>
    <col min="7680" max="7680" width="15.1796875" style="201" customWidth="1"/>
    <col min="7681" max="7681" width="12.81640625" style="201" customWidth="1"/>
    <col min="7682" max="7685" width="9.1796875" style="201"/>
    <col min="7686" max="7686" width="15.1796875" style="201" customWidth="1"/>
    <col min="7687" max="7687" width="3.1796875" style="201" customWidth="1"/>
    <col min="7688" max="7688" width="15.1796875" style="201" customWidth="1"/>
    <col min="7689" max="7689" width="2.7265625" style="201" customWidth="1"/>
    <col min="7690" max="7932" width="9.1796875" style="201"/>
    <col min="7933" max="7933" width="22.453125" style="201" customWidth="1"/>
    <col min="7934" max="7934" width="75.26953125" style="201" customWidth="1"/>
    <col min="7935" max="7935" width="12.26953125" style="201" customWidth="1"/>
    <col min="7936" max="7936" width="15.1796875" style="201" customWidth="1"/>
    <col min="7937" max="7937" width="12.81640625" style="201" customWidth="1"/>
    <col min="7938" max="7941" width="9.1796875" style="201"/>
    <col min="7942" max="7942" width="15.1796875" style="201" customWidth="1"/>
    <col min="7943" max="7943" width="3.1796875" style="201" customWidth="1"/>
    <col min="7944" max="7944" width="15.1796875" style="201" customWidth="1"/>
    <col min="7945" max="7945" width="2.7265625" style="201" customWidth="1"/>
    <col min="7946" max="8188" width="9.1796875" style="201"/>
    <col min="8189" max="8189" width="22.453125" style="201" customWidth="1"/>
    <col min="8190" max="8190" width="75.26953125" style="201" customWidth="1"/>
    <col min="8191" max="8191" width="12.26953125" style="201" customWidth="1"/>
    <col min="8192" max="8192" width="15.1796875" style="201" customWidth="1"/>
    <col min="8193" max="8193" width="12.81640625" style="201" customWidth="1"/>
    <col min="8194" max="8197" width="9.1796875" style="201"/>
    <col min="8198" max="8198" width="15.1796875" style="201" customWidth="1"/>
    <col min="8199" max="8199" width="3.1796875" style="201" customWidth="1"/>
    <col min="8200" max="8200" width="15.1796875" style="201" customWidth="1"/>
    <col min="8201" max="8201" width="2.7265625" style="201" customWidth="1"/>
    <col min="8202" max="8444" width="9.1796875" style="201"/>
    <col min="8445" max="8445" width="22.453125" style="201" customWidth="1"/>
    <col min="8446" max="8446" width="75.26953125" style="201" customWidth="1"/>
    <col min="8447" max="8447" width="12.26953125" style="201" customWidth="1"/>
    <col min="8448" max="8448" width="15.1796875" style="201" customWidth="1"/>
    <col min="8449" max="8449" width="12.81640625" style="201" customWidth="1"/>
    <col min="8450" max="8453" width="9.1796875" style="201"/>
    <col min="8454" max="8454" width="15.1796875" style="201" customWidth="1"/>
    <col min="8455" max="8455" width="3.1796875" style="201" customWidth="1"/>
    <col min="8456" max="8456" width="15.1796875" style="201" customWidth="1"/>
    <col min="8457" max="8457" width="2.7265625" style="201" customWidth="1"/>
    <col min="8458" max="8700" width="9.1796875" style="201"/>
    <col min="8701" max="8701" width="22.453125" style="201" customWidth="1"/>
    <col min="8702" max="8702" width="75.26953125" style="201" customWidth="1"/>
    <col min="8703" max="8703" width="12.26953125" style="201" customWidth="1"/>
    <col min="8704" max="8704" width="15.1796875" style="201" customWidth="1"/>
    <col min="8705" max="8705" width="12.81640625" style="201" customWidth="1"/>
    <col min="8706" max="8709" width="9.1796875" style="201"/>
    <col min="8710" max="8710" width="15.1796875" style="201" customWidth="1"/>
    <col min="8711" max="8711" width="3.1796875" style="201" customWidth="1"/>
    <col min="8712" max="8712" width="15.1796875" style="201" customWidth="1"/>
    <col min="8713" max="8713" width="2.7265625" style="201" customWidth="1"/>
    <col min="8714" max="8956" width="9.1796875" style="201"/>
    <col min="8957" max="8957" width="22.453125" style="201" customWidth="1"/>
    <col min="8958" max="8958" width="75.26953125" style="201" customWidth="1"/>
    <col min="8959" max="8959" width="12.26953125" style="201" customWidth="1"/>
    <col min="8960" max="8960" width="15.1796875" style="201" customWidth="1"/>
    <col min="8961" max="8961" width="12.81640625" style="201" customWidth="1"/>
    <col min="8962" max="8965" width="9.1796875" style="201"/>
    <col min="8966" max="8966" width="15.1796875" style="201" customWidth="1"/>
    <col min="8967" max="8967" width="3.1796875" style="201" customWidth="1"/>
    <col min="8968" max="8968" width="15.1796875" style="201" customWidth="1"/>
    <col min="8969" max="8969" width="2.7265625" style="201" customWidth="1"/>
    <col min="8970" max="9212" width="9.1796875" style="201"/>
    <col min="9213" max="9213" width="22.453125" style="201" customWidth="1"/>
    <col min="9214" max="9214" width="75.26953125" style="201" customWidth="1"/>
    <col min="9215" max="9215" width="12.26953125" style="201" customWidth="1"/>
    <col min="9216" max="9216" width="15.1796875" style="201" customWidth="1"/>
    <col min="9217" max="9217" width="12.81640625" style="201" customWidth="1"/>
    <col min="9218" max="9221" width="9.1796875" style="201"/>
    <col min="9222" max="9222" width="15.1796875" style="201" customWidth="1"/>
    <col min="9223" max="9223" width="3.1796875" style="201" customWidth="1"/>
    <col min="9224" max="9224" width="15.1796875" style="201" customWidth="1"/>
    <col min="9225" max="9225" width="2.7265625" style="201" customWidth="1"/>
    <col min="9226" max="9468" width="9.1796875" style="201"/>
    <col min="9469" max="9469" width="22.453125" style="201" customWidth="1"/>
    <col min="9470" max="9470" width="75.26953125" style="201" customWidth="1"/>
    <col min="9471" max="9471" width="12.26953125" style="201" customWidth="1"/>
    <col min="9472" max="9472" width="15.1796875" style="201" customWidth="1"/>
    <col min="9473" max="9473" width="12.81640625" style="201" customWidth="1"/>
    <col min="9474" max="9477" width="9.1796875" style="201"/>
    <col min="9478" max="9478" width="15.1796875" style="201" customWidth="1"/>
    <col min="9479" max="9479" width="3.1796875" style="201" customWidth="1"/>
    <col min="9480" max="9480" width="15.1796875" style="201" customWidth="1"/>
    <col min="9481" max="9481" width="2.7265625" style="201" customWidth="1"/>
    <col min="9482" max="9724" width="9.1796875" style="201"/>
    <col min="9725" max="9725" width="22.453125" style="201" customWidth="1"/>
    <col min="9726" max="9726" width="75.26953125" style="201" customWidth="1"/>
    <col min="9727" max="9727" width="12.26953125" style="201" customWidth="1"/>
    <col min="9728" max="9728" width="15.1796875" style="201" customWidth="1"/>
    <col min="9729" max="9729" width="12.81640625" style="201" customWidth="1"/>
    <col min="9730" max="9733" width="9.1796875" style="201"/>
    <col min="9734" max="9734" width="15.1796875" style="201" customWidth="1"/>
    <col min="9735" max="9735" width="3.1796875" style="201" customWidth="1"/>
    <col min="9736" max="9736" width="15.1796875" style="201" customWidth="1"/>
    <col min="9737" max="9737" width="2.7265625" style="201" customWidth="1"/>
    <col min="9738" max="9980" width="9.1796875" style="201"/>
    <col min="9981" max="9981" width="22.453125" style="201" customWidth="1"/>
    <col min="9982" max="9982" width="75.26953125" style="201" customWidth="1"/>
    <col min="9983" max="9983" width="12.26953125" style="201" customWidth="1"/>
    <col min="9984" max="9984" width="15.1796875" style="201" customWidth="1"/>
    <col min="9985" max="9985" width="12.81640625" style="201" customWidth="1"/>
    <col min="9986" max="9989" width="9.1796875" style="201"/>
    <col min="9990" max="9990" width="15.1796875" style="201" customWidth="1"/>
    <col min="9991" max="9991" width="3.1796875" style="201" customWidth="1"/>
    <col min="9992" max="9992" width="15.1796875" style="201" customWidth="1"/>
    <col min="9993" max="9993" width="2.7265625" style="201" customWidth="1"/>
    <col min="9994" max="10236" width="9.1796875" style="201"/>
    <col min="10237" max="10237" width="22.453125" style="201" customWidth="1"/>
    <col min="10238" max="10238" width="75.26953125" style="201" customWidth="1"/>
    <col min="10239" max="10239" width="12.26953125" style="201" customWidth="1"/>
    <col min="10240" max="10240" width="15.1796875" style="201" customWidth="1"/>
    <col min="10241" max="10241" width="12.81640625" style="201" customWidth="1"/>
    <col min="10242" max="10245" width="9.1796875" style="201"/>
    <col min="10246" max="10246" width="15.1796875" style="201" customWidth="1"/>
    <col min="10247" max="10247" width="3.1796875" style="201" customWidth="1"/>
    <col min="10248" max="10248" width="15.1796875" style="201" customWidth="1"/>
    <col min="10249" max="10249" width="2.7265625" style="201" customWidth="1"/>
    <col min="10250" max="10492" width="9.1796875" style="201"/>
    <col min="10493" max="10493" width="22.453125" style="201" customWidth="1"/>
    <col min="10494" max="10494" width="75.26953125" style="201" customWidth="1"/>
    <col min="10495" max="10495" width="12.26953125" style="201" customWidth="1"/>
    <col min="10496" max="10496" width="15.1796875" style="201" customWidth="1"/>
    <col min="10497" max="10497" width="12.81640625" style="201" customWidth="1"/>
    <col min="10498" max="10501" width="9.1796875" style="201"/>
    <col min="10502" max="10502" width="15.1796875" style="201" customWidth="1"/>
    <col min="10503" max="10503" width="3.1796875" style="201" customWidth="1"/>
    <col min="10504" max="10504" width="15.1796875" style="201" customWidth="1"/>
    <col min="10505" max="10505" width="2.7265625" style="201" customWidth="1"/>
    <col min="10506" max="10748" width="9.1796875" style="201"/>
    <col min="10749" max="10749" width="22.453125" style="201" customWidth="1"/>
    <col min="10750" max="10750" width="75.26953125" style="201" customWidth="1"/>
    <col min="10751" max="10751" width="12.26953125" style="201" customWidth="1"/>
    <col min="10752" max="10752" width="15.1796875" style="201" customWidth="1"/>
    <col min="10753" max="10753" width="12.81640625" style="201" customWidth="1"/>
    <col min="10754" max="10757" width="9.1796875" style="201"/>
    <col min="10758" max="10758" width="15.1796875" style="201" customWidth="1"/>
    <col min="10759" max="10759" width="3.1796875" style="201" customWidth="1"/>
    <col min="10760" max="10760" width="15.1796875" style="201" customWidth="1"/>
    <col min="10761" max="10761" width="2.7265625" style="201" customWidth="1"/>
    <col min="10762" max="11004" width="9.1796875" style="201"/>
    <col min="11005" max="11005" width="22.453125" style="201" customWidth="1"/>
    <col min="11006" max="11006" width="75.26953125" style="201" customWidth="1"/>
    <col min="11007" max="11007" width="12.26953125" style="201" customWidth="1"/>
    <col min="11008" max="11008" width="15.1796875" style="201" customWidth="1"/>
    <col min="11009" max="11009" width="12.81640625" style="201" customWidth="1"/>
    <col min="11010" max="11013" width="9.1796875" style="201"/>
    <col min="11014" max="11014" width="15.1796875" style="201" customWidth="1"/>
    <col min="11015" max="11015" width="3.1796875" style="201" customWidth="1"/>
    <col min="11016" max="11016" width="15.1796875" style="201" customWidth="1"/>
    <col min="11017" max="11017" width="2.7265625" style="201" customWidth="1"/>
    <col min="11018" max="11260" width="9.1796875" style="201"/>
    <col min="11261" max="11261" width="22.453125" style="201" customWidth="1"/>
    <col min="11262" max="11262" width="75.26953125" style="201" customWidth="1"/>
    <col min="11263" max="11263" width="12.26953125" style="201" customWidth="1"/>
    <col min="11264" max="11264" width="15.1796875" style="201" customWidth="1"/>
    <col min="11265" max="11265" width="12.81640625" style="201" customWidth="1"/>
    <col min="11266" max="11269" width="9.1796875" style="201"/>
    <col min="11270" max="11270" width="15.1796875" style="201" customWidth="1"/>
    <col min="11271" max="11271" width="3.1796875" style="201" customWidth="1"/>
    <col min="11272" max="11272" width="15.1796875" style="201" customWidth="1"/>
    <col min="11273" max="11273" width="2.7265625" style="201" customWidth="1"/>
    <col min="11274" max="11516" width="9.1796875" style="201"/>
    <col min="11517" max="11517" width="22.453125" style="201" customWidth="1"/>
    <col min="11518" max="11518" width="75.26953125" style="201" customWidth="1"/>
    <col min="11519" max="11519" width="12.26953125" style="201" customWidth="1"/>
    <col min="11520" max="11520" width="15.1796875" style="201" customWidth="1"/>
    <col min="11521" max="11521" width="12.81640625" style="201" customWidth="1"/>
    <col min="11522" max="11525" width="9.1796875" style="201"/>
    <col min="11526" max="11526" width="15.1796875" style="201" customWidth="1"/>
    <col min="11527" max="11527" width="3.1796875" style="201" customWidth="1"/>
    <col min="11528" max="11528" width="15.1796875" style="201" customWidth="1"/>
    <col min="11529" max="11529" width="2.7265625" style="201" customWidth="1"/>
    <col min="11530" max="11772" width="9.1796875" style="201"/>
    <col min="11773" max="11773" width="22.453125" style="201" customWidth="1"/>
    <col min="11774" max="11774" width="75.26953125" style="201" customWidth="1"/>
    <col min="11775" max="11775" width="12.26953125" style="201" customWidth="1"/>
    <col min="11776" max="11776" width="15.1796875" style="201" customWidth="1"/>
    <col min="11777" max="11777" width="12.81640625" style="201" customWidth="1"/>
    <col min="11778" max="11781" width="9.1796875" style="201"/>
    <col min="11782" max="11782" width="15.1796875" style="201" customWidth="1"/>
    <col min="11783" max="11783" width="3.1796875" style="201" customWidth="1"/>
    <col min="11784" max="11784" width="15.1796875" style="201" customWidth="1"/>
    <col min="11785" max="11785" width="2.7265625" style="201" customWidth="1"/>
    <col min="11786" max="12028" width="9.1796875" style="201"/>
    <col min="12029" max="12029" width="22.453125" style="201" customWidth="1"/>
    <col min="12030" max="12030" width="75.26953125" style="201" customWidth="1"/>
    <col min="12031" max="12031" width="12.26953125" style="201" customWidth="1"/>
    <col min="12032" max="12032" width="15.1796875" style="201" customWidth="1"/>
    <col min="12033" max="12033" width="12.81640625" style="201" customWidth="1"/>
    <col min="12034" max="12037" width="9.1796875" style="201"/>
    <col min="12038" max="12038" width="15.1796875" style="201" customWidth="1"/>
    <col min="12039" max="12039" width="3.1796875" style="201" customWidth="1"/>
    <col min="12040" max="12040" width="15.1796875" style="201" customWidth="1"/>
    <col min="12041" max="12041" width="2.7265625" style="201" customWidth="1"/>
    <col min="12042" max="12284" width="9.1796875" style="201"/>
    <col min="12285" max="12285" width="22.453125" style="201" customWidth="1"/>
    <col min="12286" max="12286" width="75.26953125" style="201" customWidth="1"/>
    <col min="12287" max="12287" width="12.26953125" style="201" customWidth="1"/>
    <col min="12288" max="12288" width="15.1796875" style="201" customWidth="1"/>
    <col min="12289" max="12289" width="12.81640625" style="201" customWidth="1"/>
    <col min="12290" max="12293" width="9.1796875" style="201"/>
    <col min="12294" max="12294" width="15.1796875" style="201" customWidth="1"/>
    <col min="12295" max="12295" width="3.1796875" style="201" customWidth="1"/>
    <col min="12296" max="12296" width="15.1796875" style="201" customWidth="1"/>
    <col min="12297" max="12297" width="2.7265625" style="201" customWidth="1"/>
    <col min="12298" max="12540" width="9.1796875" style="201"/>
    <col min="12541" max="12541" width="22.453125" style="201" customWidth="1"/>
    <col min="12542" max="12542" width="75.26953125" style="201" customWidth="1"/>
    <col min="12543" max="12543" width="12.26953125" style="201" customWidth="1"/>
    <col min="12544" max="12544" width="15.1796875" style="201" customWidth="1"/>
    <col min="12545" max="12545" width="12.81640625" style="201" customWidth="1"/>
    <col min="12546" max="12549" width="9.1796875" style="201"/>
    <col min="12550" max="12550" width="15.1796875" style="201" customWidth="1"/>
    <col min="12551" max="12551" width="3.1796875" style="201" customWidth="1"/>
    <col min="12552" max="12552" width="15.1796875" style="201" customWidth="1"/>
    <col min="12553" max="12553" width="2.7265625" style="201" customWidth="1"/>
    <col min="12554" max="12796" width="9.1796875" style="201"/>
    <col min="12797" max="12797" width="22.453125" style="201" customWidth="1"/>
    <col min="12798" max="12798" width="75.26953125" style="201" customWidth="1"/>
    <col min="12799" max="12799" width="12.26953125" style="201" customWidth="1"/>
    <col min="12800" max="12800" width="15.1796875" style="201" customWidth="1"/>
    <col min="12801" max="12801" width="12.81640625" style="201" customWidth="1"/>
    <col min="12802" max="12805" width="9.1796875" style="201"/>
    <col min="12806" max="12806" width="15.1796875" style="201" customWidth="1"/>
    <col min="12807" max="12807" width="3.1796875" style="201" customWidth="1"/>
    <col min="12808" max="12808" width="15.1796875" style="201" customWidth="1"/>
    <col min="12809" max="12809" width="2.7265625" style="201" customWidth="1"/>
    <col min="12810" max="13052" width="9.1796875" style="201"/>
    <col min="13053" max="13053" width="22.453125" style="201" customWidth="1"/>
    <col min="13054" max="13054" width="75.26953125" style="201" customWidth="1"/>
    <col min="13055" max="13055" width="12.26953125" style="201" customWidth="1"/>
    <col min="13056" max="13056" width="15.1796875" style="201" customWidth="1"/>
    <col min="13057" max="13057" width="12.81640625" style="201" customWidth="1"/>
    <col min="13058" max="13061" width="9.1796875" style="201"/>
    <col min="13062" max="13062" width="15.1796875" style="201" customWidth="1"/>
    <col min="13063" max="13063" width="3.1796875" style="201" customWidth="1"/>
    <col min="13064" max="13064" width="15.1796875" style="201" customWidth="1"/>
    <col min="13065" max="13065" width="2.7265625" style="201" customWidth="1"/>
    <col min="13066" max="13308" width="9.1796875" style="201"/>
    <col min="13309" max="13309" width="22.453125" style="201" customWidth="1"/>
    <col min="13310" max="13310" width="75.26953125" style="201" customWidth="1"/>
    <col min="13311" max="13311" width="12.26953125" style="201" customWidth="1"/>
    <col min="13312" max="13312" width="15.1796875" style="201" customWidth="1"/>
    <col min="13313" max="13313" width="12.81640625" style="201" customWidth="1"/>
    <col min="13314" max="13317" width="9.1796875" style="201"/>
    <col min="13318" max="13318" width="15.1796875" style="201" customWidth="1"/>
    <col min="13319" max="13319" width="3.1796875" style="201" customWidth="1"/>
    <col min="13320" max="13320" width="15.1796875" style="201" customWidth="1"/>
    <col min="13321" max="13321" width="2.7265625" style="201" customWidth="1"/>
    <col min="13322" max="13564" width="9.1796875" style="201"/>
    <col min="13565" max="13565" width="22.453125" style="201" customWidth="1"/>
    <col min="13566" max="13566" width="75.26953125" style="201" customWidth="1"/>
    <col min="13567" max="13567" width="12.26953125" style="201" customWidth="1"/>
    <col min="13568" max="13568" width="15.1796875" style="201" customWidth="1"/>
    <col min="13569" max="13569" width="12.81640625" style="201" customWidth="1"/>
    <col min="13570" max="13573" width="9.1796875" style="201"/>
    <col min="13574" max="13574" width="15.1796875" style="201" customWidth="1"/>
    <col min="13575" max="13575" width="3.1796875" style="201" customWidth="1"/>
    <col min="13576" max="13576" width="15.1796875" style="201" customWidth="1"/>
    <col min="13577" max="13577" width="2.7265625" style="201" customWidth="1"/>
    <col min="13578" max="13820" width="9.1796875" style="201"/>
    <col min="13821" max="13821" width="22.453125" style="201" customWidth="1"/>
    <col min="13822" max="13822" width="75.26953125" style="201" customWidth="1"/>
    <col min="13823" max="13823" width="12.26953125" style="201" customWidth="1"/>
    <col min="13824" max="13824" width="15.1796875" style="201" customWidth="1"/>
    <col min="13825" max="13825" width="12.81640625" style="201" customWidth="1"/>
    <col min="13826" max="13829" width="9.1796875" style="201"/>
    <col min="13830" max="13830" width="15.1796875" style="201" customWidth="1"/>
    <col min="13831" max="13831" width="3.1796875" style="201" customWidth="1"/>
    <col min="13832" max="13832" width="15.1796875" style="201" customWidth="1"/>
    <col min="13833" max="13833" width="2.7265625" style="201" customWidth="1"/>
    <col min="13834" max="14076" width="9.1796875" style="201"/>
    <col min="14077" max="14077" width="22.453125" style="201" customWidth="1"/>
    <col min="14078" max="14078" width="75.26953125" style="201" customWidth="1"/>
    <col min="14079" max="14079" width="12.26953125" style="201" customWidth="1"/>
    <col min="14080" max="14080" width="15.1796875" style="201" customWidth="1"/>
    <col min="14081" max="14081" width="12.81640625" style="201" customWidth="1"/>
    <col min="14082" max="14085" width="9.1796875" style="201"/>
    <col min="14086" max="14086" width="15.1796875" style="201" customWidth="1"/>
    <col min="14087" max="14087" width="3.1796875" style="201" customWidth="1"/>
    <col min="14088" max="14088" width="15.1796875" style="201" customWidth="1"/>
    <col min="14089" max="14089" width="2.7265625" style="201" customWidth="1"/>
    <col min="14090" max="14332" width="9.1796875" style="201"/>
    <col min="14333" max="14333" width="22.453125" style="201" customWidth="1"/>
    <col min="14334" max="14334" width="75.26953125" style="201" customWidth="1"/>
    <col min="14335" max="14335" width="12.26953125" style="201" customWidth="1"/>
    <col min="14336" max="14336" width="15.1796875" style="201" customWidth="1"/>
    <col min="14337" max="14337" width="12.81640625" style="201" customWidth="1"/>
    <col min="14338" max="14341" width="9.1796875" style="201"/>
    <col min="14342" max="14342" width="15.1796875" style="201" customWidth="1"/>
    <col min="14343" max="14343" width="3.1796875" style="201" customWidth="1"/>
    <col min="14344" max="14344" width="15.1796875" style="201" customWidth="1"/>
    <col min="14345" max="14345" width="2.7265625" style="201" customWidth="1"/>
    <col min="14346" max="14588" width="9.1796875" style="201"/>
    <col min="14589" max="14589" width="22.453125" style="201" customWidth="1"/>
    <col min="14590" max="14590" width="75.26953125" style="201" customWidth="1"/>
    <col min="14591" max="14591" width="12.26953125" style="201" customWidth="1"/>
    <col min="14592" max="14592" width="15.1796875" style="201" customWidth="1"/>
    <col min="14593" max="14593" width="12.81640625" style="201" customWidth="1"/>
    <col min="14594" max="14597" width="9.1796875" style="201"/>
    <col min="14598" max="14598" width="15.1796875" style="201" customWidth="1"/>
    <col min="14599" max="14599" width="3.1796875" style="201" customWidth="1"/>
    <col min="14600" max="14600" width="15.1796875" style="201" customWidth="1"/>
    <col min="14601" max="14601" width="2.7265625" style="201" customWidth="1"/>
    <col min="14602" max="14844" width="9.1796875" style="201"/>
    <col min="14845" max="14845" width="22.453125" style="201" customWidth="1"/>
    <col min="14846" max="14846" width="75.26953125" style="201" customWidth="1"/>
    <col min="14847" max="14847" width="12.26953125" style="201" customWidth="1"/>
    <col min="14848" max="14848" width="15.1796875" style="201" customWidth="1"/>
    <col min="14849" max="14849" width="12.81640625" style="201" customWidth="1"/>
    <col min="14850" max="14853" width="9.1796875" style="201"/>
    <col min="14854" max="14854" width="15.1796875" style="201" customWidth="1"/>
    <col min="14855" max="14855" width="3.1796875" style="201" customWidth="1"/>
    <col min="14856" max="14856" width="15.1796875" style="201" customWidth="1"/>
    <col min="14857" max="14857" width="2.7265625" style="201" customWidth="1"/>
    <col min="14858" max="15100" width="9.1796875" style="201"/>
    <col min="15101" max="15101" width="22.453125" style="201" customWidth="1"/>
    <col min="15102" max="15102" width="75.26953125" style="201" customWidth="1"/>
    <col min="15103" max="15103" width="12.26953125" style="201" customWidth="1"/>
    <col min="15104" max="15104" width="15.1796875" style="201" customWidth="1"/>
    <col min="15105" max="15105" width="12.81640625" style="201" customWidth="1"/>
    <col min="15106" max="15109" width="9.1796875" style="201"/>
    <col min="15110" max="15110" width="15.1796875" style="201" customWidth="1"/>
    <col min="15111" max="15111" width="3.1796875" style="201" customWidth="1"/>
    <col min="15112" max="15112" width="15.1796875" style="201" customWidth="1"/>
    <col min="15113" max="15113" width="2.7265625" style="201" customWidth="1"/>
    <col min="15114" max="15356" width="9.1796875" style="201"/>
    <col min="15357" max="15357" width="22.453125" style="201" customWidth="1"/>
    <col min="15358" max="15358" width="75.26953125" style="201" customWidth="1"/>
    <col min="15359" max="15359" width="12.26953125" style="201" customWidth="1"/>
    <col min="15360" max="15360" width="15.1796875" style="201" customWidth="1"/>
    <col min="15361" max="15361" width="12.81640625" style="201" customWidth="1"/>
    <col min="15362" max="15365" width="9.1796875" style="201"/>
    <col min="15366" max="15366" width="15.1796875" style="201" customWidth="1"/>
    <col min="15367" max="15367" width="3.1796875" style="201" customWidth="1"/>
    <col min="15368" max="15368" width="15.1796875" style="201" customWidth="1"/>
    <col min="15369" max="15369" width="2.7265625" style="201" customWidth="1"/>
    <col min="15370" max="15612" width="9.1796875" style="201"/>
    <col min="15613" max="15613" width="22.453125" style="201" customWidth="1"/>
    <col min="15614" max="15614" width="75.26953125" style="201" customWidth="1"/>
    <col min="15615" max="15615" width="12.26953125" style="201" customWidth="1"/>
    <col min="15616" max="15616" width="15.1796875" style="201" customWidth="1"/>
    <col min="15617" max="15617" width="12.81640625" style="201" customWidth="1"/>
    <col min="15618" max="15621" width="9.1796875" style="201"/>
    <col min="15622" max="15622" width="15.1796875" style="201" customWidth="1"/>
    <col min="15623" max="15623" width="3.1796875" style="201" customWidth="1"/>
    <col min="15624" max="15624" width="15.1796875" style="201" customWidth="1"/>
    <col min="15625" max="15625" width="2.7265625" style="201" customWidth="1"/>
    <col min="15626" max="15868" width="9.1796875" style="201"/>
    <col min="15869" max="15869" width="22.453125" style="201" customWidth="1"/>
    <col min="15870" max="15870" width="75.26953125" style="201" customWidth="1"/>
    <col min="15871" max="15871" width="12.26953125" style="201" customWidth="1"/>
    <col min="15872" max="15872" width="15.1796875" style="201" customWidth="1"/>
    <col min="15873" max="15873" width="12.81640625" style="201" customWidth="1"/>
    <col min="15874" max="15877" width="9.1796875" style="201"/>
    <col min="15878" max="15878" width="15.1796875" style="201" customWidth="1"/>
    <col min="15879" max="15879" width="3.1796875" style="201" customWidth="1"/>
    <col min="15880" max="15880" width="15.1796875" style="201" customWidth="1"/>
    <col min="15881" max="15881" width="2.7265625" style="201" customWidth="1"/>
    <col min="15882" max="16124" width="9.1796875" style="201"/>
    <col min="16125" max="16125" width="22.453125" style="201" customWidth="1"/>
    <col min="16126" max="16126" width="75.26953125" style="201" customWidth="1"/>
    <col min="16127" max="16127" width="12.26953125" style="201" customWidth="1"/>
    <col min="16128" max="16128" width="15.1796875" style="201" customWidth="1"/>
    <col min="16129" max="16129" width="12.81640625" style="201" customWidth="1"/>
    <col min="16130" max="16133" width="9.1796875" style="201"/>
    <col min="16134" max="16134" width="15.1796875" style="201" customWidth="1"/>
    <col min="16135" max="16135" width="3.1796875" style="201" customWidth="1"/>
    <col min="16136" max="16136" width="15.1796875" style="201" customWidth="1"/>
    <col min="16137" max="16137" width="2.7265625" style="201" customWidth="1"/>
    <col min="16138" max="16384" width="9.1796875" style="201"/>
  </cols>
  <sheetData>
    <row r="1" spans="1:5" ht="13">
      <c r="A1" s="268"/>
    </row>
    <row r="2" spans="1:5" ht="13">
      <c r="A2" s="268" t="s">
        <v>604</v>
      </c>
    </row>
    <row r="4" spans="1:5" ht="13">
      <c r="A4" s="269" t="s">
        <v>672</v>
      </c>
    </row>
    <row r="5" spans="1:5" ht="13.5" thickBot="1">
      <c r="B5" s="269" t="s">
        <v>673</v>
      </c>
    </row>
    <row r="6" spans="1:5" ht="13.5" thickBot="1">
      <c r="A6" s="270" t="s">
        <v>607</v>
      </c>
      <c r="B6" s="271" t="s">
        <v>608</v>
      </c>
    </row>
    <row r="7" spans="1:5">
      <c r="A7" s="272" t="s">
        <v>609</v>
      </c>
      <c r="B7" s="273">
        <v>0</v>
      </c>
    </row>
    <row r="8" spans="1:5">
      <c r="A8" s="274" t="s">
        <v>610</v>
      </c>
      <c r="B8" s="275">
        <v>0</v>
      </c>
    </row>
    <row r="9" spans="1:5">
      <c r="A9" s="274" t="s">
        <v>611</v>
      </c>
      <c r="B9" s="275">
        <v>0</v>
      </c>
    </row>
    <row r="10" spans="1:5">
      <c r="A10" s="274" t="s">
        <v>612</v>
      </c>
      <c r="B10" s="275">
        <v>0</v>
      </c>
    </row>
    <row r="11" spans="1:5">
      <c r="A11" s="274" t="s">
        <v>613</v>
      </c>
      <c r="B11" s="275">
        <v>0</v>
      </c>
    </row>
    <row r="12" spans="1:5" ht="13" thickBot="1">
      <c r="A12" s="276" t="s">
        <v>614</v>
      </c>
      <c r="B12" s="277">
        <v>0</v>
      </c>
    </row>
    <row r="13" spans="1:5">
      <c r="A13" s="278"/>
      <c r="B13" s="279"/>
      <c r="C13" s="279"/>
      <c r="D13" s="279"/>
      <c r="E13" s="279"/>
    </row>
    <row r="14" spans="1:5" ht="13" thickBot="1"/>
    <row r="15" spans="1:5" ht="13.5" thickBot="1">
      <c r="A15" s="270" t="s">
        <v>615</v>
      </c>
      <c r="B15" s="280" t="s">
        <v>616</v>
      </c>
      <c r="C15" s="280" t="s">
        <v>617</v>
      </c>
      <c r="D15" s="280" t="s">
        <v>618</v>
      </c>
      <c r="E15" s="271" t="s">
        <v>619</v>
      </c>
    </row>
    <row r="16" spans="1:5">
      <c r="A16" s="281" t="s">
        <v>620</v>
      </c>
      <c r="B16" s="282">
        <v>0</v>
      </c>
      <c r="C16" s="282">
        <v>0</v>
      </c>
      <c r="D16" s="282">
        <v>0</v>
      </c>
      <c r="E16" s="273">
        <v>0</v>
      </c>
    </row>
    <row r="17" spans="1:5">
      <c r="A17" s="274" t="s">
        <v>621</v>
      </c>
      <c r="B17" s="282">
        <v>0</v>
      </c>
      <c r="C17" s="282">
        <v>0</v>
      </c>
      <c r="D17" s="282">
        <v>0</v>
      </c>
      <c r="E17" s="283">
        <v>0</v>
      </c>
    </row>
    <row r="18" spans="1:5" ht="13" thickBot="1">
      <c r="A18" s="274" t="s">
        <v>622</v>
      </c>
      <c r="B18" s="282">
        <v>0</v>
      </c>
      <c r="C18" s="282">
        <v>0</v>
      </c>
      <c r="D18" s="282">
        <v>0</v>
      </c>
      <c r="E18" s="284">
        <v>0</v>
      </c>
    </row>
    <row r="19" spans="1:5" ht="13.5" thickBot="1">
      <c r="A19" s="285" t="s">
        <v>623</v>
      </c>
      <c r="B19" s="241" t="s">
        <v>616</v>
      </c>
      <c r="C19" s="241" t="s">
        <v>617</v>
      </c>
      <c r="D19" s="241" t="s">
        <v>618</v>
      </c>
      <c r="E19" s="286" t="s">
        <v>619</v>
      </c>
    </row>
    <row r="20" spans="1:5">
      <c r="A20" s="281" t="s">
        <v>624</v>
      </c>
      <c r="B20" s="282">
        <v>0</v>
      </c>
      <c r="C20" s="282">
        <v>0</v>
      </c>
      <c r="D20" s="282">
        <v>0</v>
      </c>
      <c r="E20" s="273">
        <v>0</v>
      </c>
    </row>
    <row r="21" spans="1:5">
      <c r="A21" s="287" t="s">
        <v>625</v>
      </c>
      <c r="B21" s="282">
        <v>0</v>
      </c>
      <c r="C21" s="282">
        <v>0</v>
      </c>
      <c r="D21" s="282">
        <v>0</v>
      </c>
      <c r="E21" s="283">
        <v>0</v>
      </c>
    </row>
    <row r="22" spans="1:5" ht="13" thickBot="1">
      <c r="A22" s="287" t="s">
        <v>626</v>
      </c>
      <c r="B22" s="282">
        <v>0</v>
      </c>
      <c r="C22" s="282">
        <v>0</v>
      </c>
      <c r="D22" s="282">
        <v>0</v>
      </c>
      <c r="E22" s="284">
        <v>0</v>
      </c>
    </row>
    <row r="23" spans="1:5" ht="13">
      <c r="A23" s="285" t="s">
        <v>627</v>
      </c>
      <c r="B23" s="241" t="s">
        <v>616</v>
      </c>
      <c r="C23" s="241" t="s">
        <v>617</v>
      </c>
      <c r="D23" s="241" t="s">
        <v>618</v>
      </c>
      <c r="E23" s="286" t="s">
        <v>619</v>
      </c>
    </row>
    <row r="24" spans="1:5">
      <c r="A24" s="274" t="s">
        <v>628</v>
      </c>
      <c r="B24" s="282">
        <v>0</v>
      </c>
      <c r="C24" s="282">
        <v>0</v>
      </c>
      <c r="D24" s="282">
        <v>0</v>
      </c>
      <c r="E24" s="288">
        <v>0</v>
      </c>
    </row>
    <row r="25" spans="1:5">
      <c r="A25" s="287" t="s">
        <v>629</v>
      </c>
      <c r="B25" s="282">
        <v>0</v>
      </c>
      <c r="C25" s="282">
        <v>0</v>
      </c>
      <c r="D25" s="282">
        <v>0</v>
      </c>
      <c r="E25" s="288">
        <v>0</v>
      </c>
    </row>
    <row r="26" spans="1:5" ht="13" thickBot="1">
      <c r="A26" s="289" t="s">
        <v>630</v>
      </c>
      <c r="B26" s="282">
        <v>0</v>
      </c>
      <c r="C26" s="282">
        <v>0</v>
      </c>
      <c r="D26" s="290"/>
      <c r="E26" s="291"/>
    </row>
    <row r="27" spans="1:5" ht="13">
      <c r="A27" s="285" t="s">
        <v>631</v>
      </c>
      <c r="B27" s="241" t="s">
        <v>616</v>
      </c>
      <c r="C27" s="241" t="s">
        <v>617</v>
      </c>
      <c r="D27" s="241" t="s">
        <v>618</v>
      </c>
      <c r="E27" s="286" t="s">
        <v>619</v>
      </c>
    </row>
    <row r="28" spans="1:5">
      <c r="A28" s="274" t="s">
        <v>632</v>
      </c>
      <c r="B28" s="282">
        <v>0</v>
      </c>
      <c r="C28" s="282">
        <v>0</v>
      </c>
      <c r="D28" s="282">
        <v>0</v>
      </c>
      <c r="E28" s="288">
        <v>0</v>
      </c>
    </row>
    <row r="29" spans="1:5">
      <c r="A29" s="287" t="s">
        <v>633</v>
      </c>
      <c r="B29" s="282">
        <v>0</v>
      </c>
      <c r="C29" s="282">
        <v>0</v>
      </c>
      <c r="D29" s="282">
        <v>0</v>
      </c>
      <c r="E29" s="288">
        <v>0</v>
      </c>
    </row>
    <row r="30" spans="1:5" ht="13" thickBot="1">
      <c r="A30" s="276" t="s">
        <v>634</v>
      </c>
      <c r="B30" s="282">
        <v>0</v>
      </c>
      <c r="C30" s="282">
        <v>0</v>
      </c>
      <c r="D30" s="282">
        <v>0</v>
      </c>
      <c r="E30" s="288">
        <v>0</v>
      </c>
    </row>
    <row r="31" spans="1:5" ht="13">
      <c r="A31" s="285" t="s">
        <v>635</v>
      </c>
      <c r="B31" s="241" t="s">
        <v>616</v>
      </c>
      <c r="C31" s="241" t="s">
        <v>617</v>
      </c>
      <c r="D31" s="241" t="s">
        <v>618</v>
      </c>
      <c r="E31" s="286" t="s">
        <v>619</v>
      </c>
    </row>
    <row r="32" spans="1:5" ht="12.75" customHeight="1">
      <c r="A32" s="274" t="s">
        <v>636</v>
      </c>
      <c r="B32" s="282">
        <v>0</v>
      </c>
      <c r="C32" s="282">
        <v>0</v>
      </c>
      <c r="D32" s="282">
        <v>0</v>
      </c>
      <c r="E32" s="288">
        <v>0</v>
      </c>
    </row>
    <row r="33" spans="1:5" ht="12.75" customHeight="1">
      <c r="A33" s="274" t="s">
        <v>637</v>
      </c>
      <c r="B33" s="282">
        <v>0</v>
      </c>
      <c r="C33" s="282">
        <v>0</v>
      </c>
      <c r="D33" s="282">
        <v>0</v>
      </c>
      <c r="E33" s="288">
        <v>0</v>
      </c>
    </row>
    <row r="34" spans="1:5" ht="12.75" customHeight="1">
      <c r="A34" s="274" t="s">
        <v>638</v>
      </c>
      <c r="B34" s="282">
        <v>0</v>
      </c>
      <c r="C34" s="282">
        <v>0</v>
      </c>
      <c r="D34" s="282">
        <v>0</v>
      </c>
      <c r="E34" s="288">
        <v>0</v>
      </c>
    </row>
    <row r="35" spans="1:5" ht="13">
      <c r="A35" s="285" t="s">
        <v>639</v>
      </c>
      <c r="B35" s="241" t="s">
        <v>616</v>
      </c>
      <c r="C35" s="241" t="s">
        <v>617</v>
      </c>
      <c r="D35" s="241" t="s">
        <v>618</v>
      </c>
      <c r="E35" s="286" t="s">
        <v>619</v>
      </c>
    </row>
    <row r="36" spans="1:5" ht="12.75" customHeight="1">
      <c r="A36" s="274" t="s">
        <v>640</v>
      </c>
      <c r="B36" s="282">
        <v>0</v>
      </c>
      <c r="C36" s="282">
        <v>0</v>
      </c>
      <c r="D36" s="282">
        <v>0</v>
      </c>
      <c r="E36" s="288">
        <v>0</v>
      </c>
    </row>
    <row r="37" spans="1:5" ht="12.75" customHeight="1">
      <c r="A37" s="274" t="s">
        <v>641</v>
      </c>
      <c r="B37" s="282">
        <v>0</v>
      </c>
      <c r="C37" s="282">
        <v>0</v>
      </c>
      <c r="D37" s="282">
        <v>0</v>
      </c>
      <c r="E37" s="288">
        <v>0</v>
      </c>
    </row>
    <row r="38" spans="1:5" ht="13">
      <c r="A38" s="285" t="s">
        <v>674</v>
      </c>
      <c r="B38" s="241" t="s">
        <v>616</v>
      </c>
      <c r="C38" s="241" t="s">
        <v>617</v>
      </c>
      <c r="D38" s="241" t="s">
        <v>643</v>
      </c>
      <c r="E38" s="286"/>
    </row>
    <row r="39" spans="1:5" ht="12.75" customHeight="1">
      <c r="A39" s="274" t="s">
        <v>644</v>
      </c>
      <c r="B39" s="282">
        <v>0</v>
      </c>
      <c r="C39" s="282">
        <v>0</v>
      </c>
      <c r="D39" s="282">
        <v>0</v>
      </c>
      <c r="E39" s="292"/>
    </row>
    <row r="40" spans="1:5" ht="12.75" customHeight="1">
      <c r="A40" s="274" t="s">
        <v>645</v>
      </c>
      <c r="B40" s="282">
        <v>0</v>
      </c>
      <c r="C40" s="282">
        <v>0</v>
      </c>
      <c r="D40" s="282">
        <v>0</v>
      </c>
      <c r="E40" s="293"/>
    </row>
    <row r="41" spans="1:5" ht="13">
      <c r="A41" s="285" t="s">
        <v>646</v>
      </c>
      <c r="B41" s="241" t="s">
        <v>616</v>
      </c>
      <c r="C41" s="241" t="s">
        <v>647</v>
      </c>
      <c r="D41" s="241" t="s">
        <v>643</v>
      </c>
      <c r="E41" s="286"/>
    </row>
    <row r="42" spans="1:5">
      <c r="A42" s="287" t="s">
        <v>648</v>
      </c>
      <c r="B42" s="282">
        <v>0</v>
      </c>
      <c r="C42" s="282">
        <v>0</v>
      </c>
      <c r="D42" s="282">
        <v>0</v>
      </c>
      <c r="E42" s="294"/>
    </row>
    <row r="43" spans="1:5" ht="13">
      <c r="A43" s="285" t="s">
        <v>649</v>
      </c>
      <c r="B43" s="241" t="s">
        <v>616</v>
      </c>
      <c r="C43" s="241" t="s">
        <v>647</v>
      </c>
      <c r="D43" s="241" t="s">
        <v>643</v>
      </c>
      <c r="E43" s="286"/>
    </row>
    <row r="44" spans="1:5">
      <c r="A44" s="274" t="s">
        <v>650</v>
      </c>
      <c r="B44" s="282">
        <v>0</v>
      </c>
      <c r="C44" s="282">
        <v>0</v>
      </c>
      <c r="D44" s="282">
        <v>0</v>
      </c>
      <c r="E44" s="292"/>
    </row>
    <row r="45" spans="1:5">
      <c r="A45" s="287" t="s">
        <v>651</v>
      </c>
      <c r="B45" s="282">
        <v>0</v>
      </c>
      <c r="C45" s="282">
        <v>0</v>
      </c>
      <c r="D45" s="282">
        <v>0</v>
      </c>
      <c r="E45" s="293"/>
    </row>
    <row r="46" spans="1:5" ht="13">
      <c r="A46" s="285" t="s">
        <v>652</v>
      </c>
      <c r="B46" s="241"/>
      <c r="C46" s="241"/>
      <c r="D46" s="241"/>
      <c r="E46" s="286"/>
    </row>
    <row r="47" spans="1:5">
      <c r="A47" s="274" t="s">
        <v>653</v>
      </c>
      <c r="B47" s="282">
        <v>0</v>
      </c>
      <c r="C47" s="295"/>
      <c r="D47" s="296"/>
      <c r="E47" s="297"/>
    </row>
    <row r="48" spans="1:5">
      <c r="A48" s="287" t="s">
        <v>654</v>
      </c>
      <c r="B48" s="282">
        <v>0</v>
      </c>
      <c r="C48" s="298"/>
      <c r="D48" s="299"/>
      <c r="E48" s="300"/>
    </row>
    <row r="49" spans="1:5" ht="13" thickBot="1">
      <c r="A49" s="276" t="s">
        <v>655</v>
      </c>
      <c r="B49" s="282">
        <v>0</v>
      </c>
      <c r="C49" s="301"/>
      <c r="D49" s="302"/>
      <c r="E49" s="303"/>
    </row>
    <row r="50" spans="1:5" ht="13">
      <c r="A50" s="285" t="s">
        <v>656</v>
      </c>
      <c r="B50" s="241" t="s">
        <v>657</v>
      </c>
      <c r="C50" s="241" t="s">
        <v>658</v>
      </c>
      <c r="D50" s="241" t="s">
        <v>659</v>
      </c>
      <c r="E50" s="286" t="s">
        <v>660</v>
      </c>
    </row>
    <row r="51" spans="1:5" ht="12.75" customHeight="1">
      <c r="A51" s="274" t="s">
        <v>661</v>
      </c>
      <c r="B51" s="282">
        <v>0</v>
      </c>
      <c r="C51" s="282">
        <v>0</v>
      </c>
      <c r="D51" s="282">
        <v>0</v>
      </c>
      <c r="E51" s="288">
        <v>0</v>
      </c>
    </row>
    <row r="52" spans="1:5" ht="13">
      <c r="A52" s="285" t="s">
        <v>662</v>
      </c>
      <c r="B52" s="241" t="s">
        <v>663</v>
      </c>
      <c r="C52" s="241" t="s">
        <v>664</v>
      </c>
      <c r="D52" s="241" t="s">
        <v>665</v>
      </c>
      <c r="E52" s="286" t="s">
        <v>666</v>
      </c>
    </row>
    <row r="53" spans="1:5">
      <c r="A53" s="287" t="s">
        <v>667</v>
      </c>
      <c r="B53" s="282">
        <v>0</v>
      </c>
      <c r="C53" s="282">
        <v>0</v>
      </c>
      <c r="D53" s="282">
        <v>0</v>
      </c>
      <c r="E53" s="288">
        <v>0</v>
      </c>
    </row>
    <row r="54" spans="1:5" ht="13">
      <c r="A54" s="285" t="s">
        <v>668</v>
      </c>
      <c r="B54" s="241" t="s">
        <v>663</v>
      </c>
      <c r="C54" s="241" t="s">
        <v>669</v>
      </c>
      <c r="D54" s="241"/>
      <c r="E54" s="286"/>
    </row>
    <row r="55" spans="1:5">
      <c r="A55" s="287" t="s">
        <v>667</v>
      </c>
      <c r="B55" s="282">
        <v>0</v>
      </c>
      <c r="C55" s="282">
        <v>0</v>
      </c>
      <c r="D55" s="295"/>
      <c r="E55" s="297"/>
    </row>
    <row r="56" spans="1:5" ht="13" thickBot="1">
      <c r="A56" s="305" t="s">
        <v>670</v>
      </c>
      <c r="B56" s="306">
        <v>0</v>
      </c>
      <c r="C56" s="307">
        <v>0</v>
      </c>
      <c r="D56" s="308"/>
      <c r="E56" s="309"/>
    </row>
    <row r="58" spans="1:5">
      <c r="A58" s="201" t="s">
        <v>671</v>
      </c>
    </row>
    <row r="59" spans="1:5">
      <c r="A59" s="201" t="s">
        <v>675</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00191-4098-40DF-BA28-FECAF3BA4D32}">
  <dimension ref="A1:F59"/>
  <sheetViews>
    <sheetView zoomScale="85" zoomScaleNormal="85" workbookViewId="0">
      <selection activeCell="U27" sqref="U27"/>
    </sheetView>
  </sheetViews>
  <sheetFormatPr defaultRowHeight="12.5"/>
  <cols>
    <col min="1" max="1" width="75.26953125" style="201" customWidth="1"/>
    <col min="2" max="2" width="15" style="201" customWidth="1"/>
    <col min="3" max="3" width="16.453125" style="201" customWidth="1"/>
    <col min="4" max="4" width="16.81640625" style="201" customWidth="1"/>
    <col min="5" max="6" width="17.26953125" style="201" customWidth="1"/>
    <col min="7" max="8" width="9.1796875" style="201"/>
    <col min="9" max="9" width="15.1796875" style="201" customWidth="1"/>
    <col min="10" max="10" width="2.7265625" style="201" customWidth="1"/>
    <col min="11" max="253" width="9.1796875" style="201"/>
    <col min="254" max="254" width="22.453125" style="201" customWidth="1"/>
    <col min="255" max="255" width="75.26953125" style="201" customWidth="1"/>
    <col min="256" max="256" width="12.26953125" style="201" customWidth="1"/>
    <col min="257" max="257" width="15.1796875" style="201" customWidth="1"/>
    <col min="258" max="258" width="12.81640625" style="201" customWidth="1"/>
    <col min="259" max="262" width="9.1796875" style="201"/>
    <col min="263" max="263" width="15.1796875" style="201" customWidth="1"/>
    <col min="264" max="264" width="3.1796875" style="201" customWidth="1"/>
    <col min="265" max="265" width="15.1796875" style="201" customWidth="1"/>
    <col min="266" max="266" width="2.7265625" style="201" customWidth="1"/>
    <col min="267" max="509" width="9.1796875" style="201"/>
    <col min="510" max="510" width="22.453125" style="201" customWidth="1"/>
    <col min="511" max="511" width="75.26953125" style="201" customWidth="1"/>
    <col min="512" max="512" width="12.26953125" style="201" customWidth="1"/>
    <col min="513" max="513" width="15.1796875" style="201" customWidth="1"/>
    <col min="514" max="514" width="12.81640625" style="201" customWidth="1"/>
    <col min="515" max="518" width="9.1796875" style="201"/>
    <col min="519" max="519" width="15.1796875" style="201" customWidth="1"/>
    <col min="520" max="520" width="3.1796875" style="201" customWidth="1"/>
    <col min="521" max="521" width="15.1796875" style="201" customWidth="1"/>
    <col min="522" max="522" width="2.7265625" style="201" customWidth="1"/>
    <col min="523" max="765" width="9.1796875" style="201"/>
    <col min="766" max="766" width="22.453125" style="201" customWidth="1"/>
    <col min="767" max="767" width="75.26953125" style="201" customWidth="1"/>
    <col min="768" max="768" width="12.26953125" style="201" customWidth="1"/>
    <col min="769" max="769" width="15.1796875" style="201" customWidth="1"/>
    <col min="770" max="770" width="12.81640625" style="201" customWidth="1"/>
    <col min="771" max="774" width="9.1796875" style="201"/>
    <col min="775" max="775" width="15.1796875" style="201" customWidth="1"/>
    <col min="776" max="776" width="3.1796875" style="201" customWidth="1"/>
    <col min="777" max="777" width="15.1796875" style="201" customWidth="1"/>
    <col min="778" max="778" width="2.7265625" style="201" customWidth="1"/>
    <col min="779" max="1021" width="9.1796875" style="201"/>
    <col min="1022" max="1022" width="22.453125" style="201" customWidth="1"/>
    <col min="1023" max="1023" width="75.26953125" style="201" customWidth="1"/>
    <col min="1024" max="1024" width="12.26953125" style="201" customWidth="1"/>
    <col min="1025" max="1025" width="15.1796875" style="201" customWidth="1"/>
    <col min="1026" max="1026" width="12.81640625" style="201" customWidth="1"/>
    <col min="1027" max="1030" width="9.1796875" style="201"/>
    <col min="1031" max="1031" width="15.1796875" style="201" customWidth="1"/>
    <col min="1032" max="1032" width="3.1796875" style="201" customWidth="1"/>
    <col min="1033" max="1033" width="15.1796875" style="201" customWidth="1"/>
    <col min="1034" max="1034" width="2.7265625" style="201" customWidth="1"/>
    <col min="1035" max="1277" width="9.1796875" style="201"/>
    <col min="1278" max="1278" width="22.453125" style="201" customWidth="1"/>
    <col min="1279" max="1279" width="75.26953125" style="201" customWidth="1"/>
    <col min="1280" max="1280" width="12.26953125" style="201" customWidth="1"/>
    <col min="1281" max="1281" width="15.1796875" style="201" customWidth="1"/>
    <col min="1282" max="1282" width="12.81640625" style="201" customWidth="1"/>
    <col min="1283" max="1286" width="9.1796875" style="201"/>
    <col min="1287" max="1287" width="15.1796875" style="201" customWidth="1"/>
    <col min="1288" max="1288" width="3.1796875" style="201" customWidth="1"/>
    <col min="1289" max="1289" width="15.1796875" style="201" customWidth="1"/>
    <col min="1290" max="1290" width="2.7265625" style="201" customWidth="1"/>
    <col min="1291" max="1533" width="9.1796875" style="201"/>
    <col min="1534" max="1534" width="22.453125" style="201" customWidth="1"/>
    <col min="1535" max="1535" width="75.26953125" style="201" customWidth="1"/>
    <col min="1536" max="1536" width="12.26953125" style="201" customWidth="1"/>
    <col min="1537" max="1537" width="15.1796875" style="201" customWidth="1"/>
    <col min="1538" max="1538" width="12.81640625" style="201" customWidth="1"/>
    <col min="1539" max="1542" width="9.1796875" style="201"/>
    <col min="1543" max="1543" width="15.1796875" style="201" customWidth="1"/>
    <col min="1544" max="1544" width="3.1796875" style="201" customWidth="1"/>
    <col min="1545" max="1545" width="15.1796875" style="201" customWidth="1"/>
    <col min="1546" max="1546" width="2.7265625" style="201" customWidth="1"/>
    <col min="1547" max="1789" width="9.1796875" style="201"/>
    <col min="1790" max="1790" width="22.453125" style="201" customWidth="1"/>
    <col min="1791" max="1791" width="75.26953125" style="201" customWidth="1"/>
    <col min="1792" max="1792" width="12.26953125" style="201" customWidth="1"/>
    <col min="1793" max="1793" width="15.1796875" style="201" customWidth="1"/>
    <col min="1794" max="1794" width="12.81640625" style="201" customWidth="1"/>
    <col min="1795" max="1798" width="9.1796875" style="201"/>
    <col min="1799" max="1799" width="15.1796875" style="201" customWidth="1"/>
    <col min="1800" max="1800" width="3.1796875" style="201" customWidth="1"/>
    <col min="1801" max="1801" width="15.1796875" style="201" customWidth="1"/>
    <col min="1802" max="1802" width="2.7265625" style="201" customWidth="1"/>
    <col min="1803" max="2045" width="9.1796875" style="201"/>
    <col min="2046" max="2046" width="22.453125" style="201" customWidth="1"/>
    <col min="2047" max="2047" width="75.26953125" style="201" customWidth="1"/>
    <col min="2048" max="2048" width="12.26953125" style="201" customWidth="1"/>
    <col min="2049" max="2049" width="15.1796875" style="201" customWidth="1"/>
    <col min="2050" max="2050" width="12.81640625" style="201" customWidth="1"/>
    <col min="2051" max="2054" width="9.1796875" style="201"/>
    <col min="2055" max="2055" width="15.1796875" style="201" customWidth="1"/>
    <col min="2056" max="2056" width="3.1796875" style="201" customWidth="1"/>
    <col min="2057" max="2057" width="15.1796875" style="201" customWidth="1"/>
    <col min="2058" max="2058" width="2.7265625" style="201" customWidth="1"/>
    <col min="2059" max="2301" width="9.1796875" style="201"/>
    <col min="2302" max="2302" width="22.453125" style="201" customWidth="1"/>
    <col min="2303" max="2303" width="75.26953125" style="201" customWidth="1"/>
    <col min="2304" max="2304" width="12.26953125" style="201" customWidth="1"/>
    <col min="2305" max="2305" width="15.1796875" style="201" customWidth="1"/>
    <col min="2306" max="2306" width="12.81640625" style="201" customWidth="1"/>
    <col min="2307" max="2310" width="9.1796875" style="201"/>
    <col min="2311" max="2311" width="15.1796875" style="201" customWidth="1"/>
    <col min="2312" max="2312" width="3.1796875" style="201" customWidth="1"/>
    <col min="2313" max="2313" width="15.1796875" style="201" customWidth="1"/>
    <col min="2314" max="2314" width="2.7265625" style="201" customWidth="1"/>
    <col min="2315" max="2557" width="9.1796875" style="201"/>
    <col min="2558" max="2558" width="22.453125" style="201" customWidth="1"/>
    <col min="2559" max="2559" width="75.26953125" style="201" customWidth="1"/>
    <col min="2560" max="2560" width="12.26953125" style="201" customWidth="1"/>
    <col min="2561" max="2561" width="15.1796875" style="201" customWidth="1"/>
    <col min="2562" max="2562" width="12.81640625" style="201" customWidth="1"/>
    <col min="2563" max="2566" width="9.1796875" style="201"/>
    <col min="2567" max="2567" width="15.1796875" style="201" customWidth="1"/>
    <col min="2568" max="2568" width="3.1796875" style="201" customWidth="1"/>
    <col min="2569" max="2569" width="15.1796875" style="201" customWidth="1"/>
    <col min="2570" max="2570" width="2.7265625" style="201" customWidth="1"/>
    <col min="2571" max="2813" width="9.1796875" style="201"/>
    <col min="2814" max="2814" width="22.453125" style="201" customWidth="1"/>
    <col min="2815" max="2815" width="75.26953125" style="201" customWidth="1"/>
    <col min="2816" max="2816" width="12.26953125" style="201" customWidth="1"/>
    <col min="2817" max="2817" width="15.1796875" style="201" customWidth="1"/>
    <col min="2818" max="2818" width="12.81640625" style="201" customWidth="1"/>
    <col min="2819" max="2822" width="9.1796875" style="201"/>
    <col min="2823" max="2823" width="15.1796875" style="201" customWidth="1"/>
    <col min="2824" max="2824" width="3.1796875" style="201" customWidth="1"/>
    <col min="2825" max="2825" width="15.1796875" style="201" customWidth="1"/>
    <col min="2826" max="2826" width="2.7265625" style="201" customWidth="1"/>
    <col min="2827" max="3069" width="9.1796875" style="201"/>
    <col min="3070" max="3070" width="22.453125" style="201" customWidth="1"/>
    <col min="3071" max="3071" width="75.26953125" style="201" customWidth="1"/>
    <col min="3072" max="3072" width="12.26953125" style="201" customWidth="1"/>
    <col min="3073" max="3073" width="15.1796875" style="201" customWidth="1"/>
    <col min="3074" max="3074" width="12.81640625" style="201" customWidth="1"/>
    <col min="3075" max="3078" width="9.1796875" style="201"/>
    <col min="3079" max="3079" width="15.1796875" style="201" customWidth="1"/>
    <col min="3080" max="3080" width="3.1796875" style="201" customWidth="1"/>
    <col min="3081" max="3081" width="15.1796875" style="201" customWidth="1"/>
    <col min="3082" max="3082" width="2.7265625" style="201" customWidth="1"/>
    <col min="3083" max="3325" width="9.1796875" style="201"/>
    <col min="3326" max="3326" width="22.453125" style="201" customWidth="1"/>
    <col min="3327" max="3327" width="75.26953125" style="201" customWidth="1"/>
    <col min="3328" max="3328" width="12.26953125" style="201" customWidth="1"/>
    <col min="3329" max="3329" width="15.1796875" style="201" customWidth="1"/>
    <col min="3330" max="3330" width="12.81640625" style="201" customWidth="1"/>
    <col min="3331" max="3334" width="9.1796875" style="201"/>
    <col min="3335" max="3335" width="15.1796875" style="201" customWidth="1"/>
    <col min="3336" max="3336" width="3.1796875" style="201" customWidth="1"/>
    <col min="3337" max="3337" width="15.1796875" style="201" customWidth="1"/>
    <col min="3338" max="3338" width="2.7265625" style="201" customWidth="1"/>
    <col min="3339" max="3581" width="9.1796875" style="201"/>
    <col min="3582" max="3582" width="22.453125" style="201" customWidth="1"/>
    <col min="3583" max="3583" width="75.26953125" style="201" customWidth="1"/>
    <col min="3584" max="3584" width="12.26953125" style="201" customWidth="1"/>
    <col min="3585" max="3585" width="15.1796875" style="201" customWidth="1"/>
    <col min="3586" max="3586" width="12.81640625" style="201" customWidth="1"/>
    <col min="3587" max="3590" width="9.1796875" style="201"/>
    <col min="3591" max="3591" width="15.1796875" style="201" customWidth="1"/>
    <col min="3592" max="3592" width="3.1796875" style="201" customWidth="1"/>
    <col min="3593" max="3593" width="15.1796875" style="201" customWidth="1"/>
    <col min="3594" max="3594" width="2.7265625" style="201" customWidth="1"/>
    <col min="3595" max="3837" width="9.1796875" style="201"/>
    <col min="3838" max="3838" width="22.453125" style="201" customWidth="1"/>
    <col min="3839" max="3839" width="75.26953125" style="201" customWidth="1"/>
    <col min="3840" max="3840" width="12.26953125" style="201" customWidth="1"/>
    <col min="3841" max="3841" width="15.1796875" style="201" customWidth="1"/>
    <col min="3842" max="3842" width="12.81640625" style="201" customWidth="1"/>
    <col min="3843" max="3846" width="9.1796875" style="201"/>
    <col min="3847" max="3847" width="15.1796875" style="201" customWidth="1"/>
    <col min="3848" max="3848" width="3.1796875" style="201" customWidth="1"/>
    <col min="3849" max="3849" width="15.1796875" style="201" customWidth="1"/>
    <col min="3850" max="3850" width="2.7265625" style="201" customWidth="1"/>
    <col min="3851" max="4093" width="9.1796875" style="201"/>
    <col min="4094" max="4094" width="22.453125" style="201" customWidth="1"/>
    <col min="4095" max="4095" width="75.26953125" style="201" customWidth="1"/>
    <col min="4096" max="4096" width="12.26953125" style="201" customWidth="1"/>
    <col min="4097" max="4097" width="15.1796875" style="201" customWidth="1"/>
    <col min="4098" max="4098" width="12.81640625" style="201" customWidth="1"/>
    <col min="4099" max="4102" width="9.1796875" style="201"/>
    <col min="4103" max="4103" width="15.1796875" style="201" customWidth="1"/>
    <col min="4104" max="4104" width="3.1796875" style="201" customWidth="1"/>
    <col min="4105" max="4105" width="15.1796875" style="201" customWidth="1"/>
    <col min="4106" max="4106" width="2.7265625" style="201" customWidth="1"/>
    <col min="4107" max="4349" width="9.1796875" style="201"/>
    <col min="4350" max="4350" width="22.453125" style="201" customWidth="1"/>
    <col min="4351" max="4351" width="75.26953125" style="201" customWidth="1"/>
    <col min="4352" max="4352" width="12.26953125" style="201" customWidth="1"/>
    <col min="4353" max="4353" width="15.1796875" style="201" customWidth="1"/>
    <col min="4354" max="4354" width="12.81640625" style="201" customWidth="1"/>
    <col min="4355" max="4358" width="9.1796875" style="201"/>
    <col min="4359" max="4359" width="15.1796875" style="201" customWidth="1"/>
    <col min="4360" max="4360" width="3.1796875" style="201" customWidth="1"/>
    <col min="4361" max="4361" width="15.1796875" style="201" customWidth="1"/>
    <col min="4362" max="4362" width="2.7265625" style="201" customWidth="1"/>
    <col min="4363" max="4605" width="9.1796875" style="201"/>
    <col min="4606" max="4606" width="22.453125" style="201" customWidth="1"/>
    <col min="4607" max="4607" width="75.26953125" style="201" customWidth="1"/>
    <col min="4608" max="4608" width="12.26953125" style="201" customWidth="1"/>
    <col min="4609" max="4609" width="15.1796875" style="201" customWidth="1"/>
    <col min="4610" max="4610" width="12.81640625" style="201" customWidth="1"/>
    <col min="4611" max="4614" width="9.1796875" style="201"/>
    <col min="4615" max="4615" width="15.1796875" style="201" customWidth="1"/>
    <col min="4616" max="4616" width="3.1796875" style="201" customWidth="1"/>
    <col min="4617" max="4617" width="15.1796875" style="201" customWidth="1"/>
    <col min="4618" max="4618" width="2.7265625" style="201" customWidth="1"/>
    <col min="4619" max="4861" width="9.1796875" style="201"/>
    <col min="4862" max="4862" width="22.453125" style="201" customWidth="1"/>
    <col min="4863" max="4863" width="75.26953125" style="201" customWidth="1"/>
    <col min="4864" max="4864" width="12.26953125" style="201" customWidth="1"/>
    <col min="4865" max="4865" width="15.1796875" style="201" customWidth="1"/>
    <col min="4866" max="4866" width="12.81640625" style="201" customWidth="1"/>
    <col min="4867" max="4870" width="9.1796875" style="201"/>
    <col min="4871" max="4871" width="15.1796875" style="201" customWidth="1"/>
    <col min="4872" max="4872" width="3.1796875" style="201" customWidth="1"/>
    <col min="4873" max="4873" width="15.1796875" style="201" customWidth="1"/>
    <col min="4874" max="4874" width="2.7265625" style="201" customWidth="1"/>
    <col min="4875" max="5117" width="9.1796875" style="201"/>
    <col min="5118" max="5118" width="22.453125" style="201" customWidth="1"/>
    <col min="5119" max="5119" width="75.26953125" style="201" customWidth="1"/>
    <col min="5120" max="5120" width="12.26953125" style="201" customWidth="1"/>
    <col min="5121" max="5121" width="15.1796875" style="201" customWidth="1"/>
    <col min="5122" max="5122" width="12.81640625" style="201" customWidth="1"/>
    <col min="5123" max="5126" width="9.1796875" style="201"/>
    <col min="5127" max="5127" width="15.1796875" style="201" customWidth="1"/>
    <col min="5128" max="5128" width="3.1796875" style="201" customWidth="1"/>
    <col min="5129" max="5129" width="15.1796875" style="201" customWidth="1"/>
    <col min="5130" max="5130" width="2.7265625" style="201" customWidth="1"/>
    <col min="5131" max="5373" width="9.1796875" style="201"/>
    <col min="5374" max="5374" width="22.453125" style="201" customWidth="1"/>
    <col min="5375" max="5375" width="75.26953125" style="201" customWidth="1"/>
    <col min="5376" max="5376" width="12.26953125" style="201" customWidth="1"/>
    <col min="5377" max="5377" width="15.1796875" style="201" customWidth="1"/>
    <col min="5378" max="5378" width="12.81640625" style="201" customWidth="1"/>
    <col min="5379" max="5382" width="9.1796875" style="201"/>
    <col min="5383" max="5383" width="15.1796875" style="201" customWidth="1"/>
    <col min="5384" max="5384" width="3.1796875" style="201" customWidth="1"/>
    <col min="5385" max="5385" width="15.1796875" style="201" customWidth="1"/>
    <col min="5386" max="5386" width="2.7265625" style="201" customWidth="1"/>
    <col min="5387" max="5629" width="9.1796875" style="201"/>
    <col min="5630" max="5630" width="22.453125" style="201" customWidth="1"/>
    <col min="5631" max="5631" width="75.26953125" style="201" customWidth="1"/>
    <col min="5632" max="5632" width="12.26953125" style="201" customWidth="1"/>
    <col min="5633" max="5633" width="15.1796875" style="201" customWidth="1"/>
    <col min="5634" max="5634" width="12.81640625" style="201" customWidth="1"/>
    <col min="5635" max="5638" width="9.1796875" style="201"/>
    <col min="5639" max="5639" width="15.1796875" style="201" customWidth="1"/>
    <col min="5640" max="5640" width="3.1796875" style="201" customWidth="1"/>
    <col min="5641" max="5641" width="15.1796875" style="201" customWidth="1"/>
    <col min="5642" max="5642" width="2.7265625" style="201" customWidth="1"/>
    <col min="5643" max="5885" width="9.1796875" style="201"/>
    <col min="5886" max="5886" width="22.453125" style="201" customWidth="1"/>
    <col min="5887" max="5887" width="75.26953125" style="201" customWidth="1"/>
    <col min="5888" max="5888" width="12.26953125" style="201" customWidth="1"/>
    <col min="5889" max="5889" width="15.1796875" style="201" customWidth="1"/>
    <col min="5890" max="5890" width="12.81640625" style="201" customWidth="1"/>
    <col min="5891" max="5894" width="9.1796875" style="201"/>
    <col min="5895" max="5895" width="15.1796875" style="201" customWidth="1"/>
    <col min="5896" max="5896" width="3.1796875" style="201" customWidth="1"/>
    <col min="5897" max="5897" width="15.1796875" style="201" customWidth="1"/>
    <col min="5898" max="5898" width="2.7265625" style="201" customWidth="1"/>
    <col min="5899" max="6141" width="9.1796875" style="201"/>
    <col min="6142" max="6142" width="22.453125" style="201" customWidth="1"/>
    <col min="6143" max="6143" width="75.26953125" style="201" customWidth="1"/>
    <col min="6144" max="6144" width="12.26953125" style="201" customWidth="1"/>
    <col min="6145" max="6145" width="15.1796875" style="201" customWidth="1"/>
    <col min="6146" max="6146" width="12.81640625" style="201" customWidth="1"/>
    <col min="6147" max="6150" width="9.1796875" style="201"/>
    <col min="6151" max="6151" width="15.1796875" style="201" customWidth="1"/>
    <col min="6152" max="6152" width="3.1796875" style="201" customWidth="1"/>
    <col min="6153" max="6153" width="15.1796875" style="201" customWidth="1"/>
    <col min="6154" max="6154" width="2.7265625" style="201" customWidth="1"/>
    <col min="6155" max="6397" width="9.1796875" style="201"/>
    <col min="6398" max="6398" width="22.453125" style="201" customWidth="1"/>
    <col min="6399" max="6399" width="75.26953125" style="201" customWidth="1"/>
    <col min="6400" max="6400" width="12.26953125" style="201" customWidth="1"/>
    <col min="6401" max="6401" width="15.1796875" style="201" customWidth="1"/>
    <col min="6402" max="6402" width="12.81640625" style="201" customWidth="1"/>
    <col min="6403" max="6406" width="9.1796875" style="201"/>
    <col min="6407" max="6407" width="15.1796875" style="201" customWidth="1"/>
    <col min="6408" max="6408" width="3.1796875" style="201" customWidth="1"/>
    <col min="6409" max="6409" width="15.1796875" style="201" customWidth="1"/>
    <col min="6410" max="6410" width="2.7265625" style="201" customWidth="1"/>
    <col min="6411" max="6653" width="9.1796875" style="201"/>
    <col min="6654" max="6654" width="22.453125" style="201" customWidth="1"/>
    <col min="6655" max="6655" width="75.26953125" style="201" customWidth="1"/>
    <col min="6656" max="6656" width="12.26953125" style="201" customWidth="1"/>
    <col min="6657" max="6657" width="15.1796875" style="201" customWidth="1"/>
    <col min="6658" max="6658" width="12.81640625" style="201" customWidth="1"/>
    <col min="6659" max="6662" width="9.1796875" style="201"/>
    <col min="6663" max="6663" width="15.1796875" style="201" customWidth="1"/>
    <col min="6664" max="6664" width="3.1796875" style="201" customWidth="1"/>
    <col min="6665" max="6665" width="15.1796875" style="201" customWidth="1"/>
    <col min="6666" max="6666" width="2.7265625" style="201" customWidth="1"/>
    <col min="6667" max="6909" width="9.1796875" style="201"/>
    <col min="6910" max="6910" width="22.453125" style="201" customWidth="1"/>
    <col min="6911" max="6911" width="75.26953125" style="201" customWidth="1"/>
    <col min="6912" max="6912" width="12.26953125" style="201" customWidth="1"/>
    <col min="6913" max="6913" width="15.1796875" style="201" customWidth="1"/>
    <col min="6914" max="6914" width="12.81640625" style="201" customWidth="1"/>
    <col min="6915" max="6918" width="9.1796875" style="201"/>
    <col min="6919" max="6919" width="15.1796875" style="201" customWidth="1"/>
    <col min="6920" max="6920" width="3.1796875" style="201" customWidth="1"/>
    <col min="6921" max="6921" width="15.1796875" style="201" customWidth="1"/>
    <col min="6922" max="6922" width="2.7265625" style="201" customWidth="1"/>
    <col min="6923" max="7165" width="9.1796875" style="201"/>
    <col min="7166" max="7166" width="22.453125" style="201" customWidth="1"/>
    <col min="7167" max="7167" width="75.26953125" style="201" customWidth="1"/>
    <col min="7168" max="7168" width="12.26953125" style="201" customWidth="1"/>
    <col min="7169" max="7169" width="15.1796875" style="201" customWidth="1"/>
    <col min="7170" max="7170" width="12.81640625" style="201" customWidth="1"/>
    <col min="7171" max="7174" width="9.1796875" style="201"/>
    <col min="7175" max="7175" width="15.1796875" style="201" customWidth="1"/>
    <col min="7176" max="7176" width="3.1796875" style="201" customWidth="1"/>
    <col min="7177" max="7177" width="15.1796875" style="201" customWidth="1"/>
    <col min="7178" max="7178" width="2.7265625" style="201" customWidth="1"/>
    <col min="7179" max="7421" width="9.1796875" style="201"/>
    <col min="7422" max="7422" width="22.453125" style="201" customWidth="1"/>
    <col min="7423" max="7423" width="75.26953125" style="201" customWidth="1"/>
    <col min="7424" max="7424" width="12.26953125" style="201" customWidth="1"/>
    <col min="7425" max="7425" width="15.1796875" style="201" customWidth="1"/>
    <col min="7426" max="7426" width="12.81640625" style="201" customWidth="1"/>
    <col min="7427" max="7430" width="9.1796875" style="201"/>
    <col min="7431" max="7431" width="15.1796875" style="201" customWidth="1"/>
    <col min="7432" max="7432" width="3.1796875" style="201" customWidth="1"/>
    <col min="7433" max="7433" width="15.1796875" style="201" customWidth="1"/>
    <col min="7434" max="7434" width="2.7265625" style="201" customWidth="1"/>
    <col min="7435" max="7677" width="9.1796875" style="201"/>
    <col min="7678" max="7678" width="22.453125" style="201" customWidth="1"/>
    <col min="7679" max="7679" width="75.26953125" style="201" customWidth="1"/>
    <col min="7680" max="7680" width="12.26953125" style="201" customWidth="1"/>
    <col min="7681" max="7681" width="15.1796875" style="201" customWidth="1"/>
    <col min="7682" max="7682" width="12.81640625" style="201" customWidth="1"/>
    <col min="7683" max="7686" width="9.1796875" style="201"/>
    <col min="7687" max="7687" width="15.1796875" style="201" customWidth="1"/>
    <col min="7688" max="7688" width="3.1796875" style="201" customWidth="1"/>
    <col min="7689" max="7689" width="15.1796875" style="201" customWidth="1"/>
    <col min="7690" max="7690" width="2.7265625" style="201" customWidth="1"/>
    <col min="7691" max="7933" width="9.1796875" style="201"/>
    <col min="7934" max="7934" width="22.453125" style="201" customWidth="1"/>
    <col min="7935" max="7935" width="75.26953125" style="201" customWidth="1"/>
    <col min="7936" max="7936" width="12.26953125" style="201" customWidth="1"/>
    <col min="7937" max="7937" width="15.1796875" style="201" customWidth="1"/>
    <col min="7938" max="7938" width="12.81640625" style="201" customWidth="1"/>
    <col min="7939" max="7942" width="9.1796875" style="201"/>
    <col min="7943" max="7943" width="15.1796875" style="201" customWidth="1"/>
    <col min="7944" max="7944" width="3.1796875" style="201" customWidth="1"/>
    <col min="7945" max="7945" width="15.1796875" style="201" customWidth="1"/>
    <col min="7946" max="7946" width="2.7265625" style="201" customWidth="1"/>
    <col min="7947" max="8189" width="9.1796875" style="201"/>
    <col min="8190" max="8190" width="22.453125" style="201" customWidth="1"/>
    <col min="8191" max="8191" width="75.26953125" style="201" customWidth="1"/>
    <col min="8192" max="8192" width="12.26953125" style="201" customWidth="1"/>
    <col min="8193" max="8193" width="15.1796875" style="201" customWidth="1"/>
    <col min="8194" max="8194" width="12.81640625" style="201" customWidth="1"/>
    <col min="8195" max="8198" width="9.1796875" style="201"/>
    <col min="8199" max="8199" width="15.1796875" style="201" customWidth="1"/>
    <col min="8200" max="8200" width="3.1796875" style="201" customWidth="1"/>
    <col min="8201" max="8201" width="15.1796875" style="201" customWidth="1"/>
    <col min="8202" max="8202" width="2.7265625" style="201" customWidth="1"/>
    <col min="8203" max="8445" width="9.1796875" style="201"/>
    <col min="8446" max="8446" width="22.453125" style="201" customWidth="1"/>
    <col min="8447" max="8447" width="75.26953125" style="201" customWidth="1"/>
    <col min="8448" max="8448" width="12.26953125" style="201" customWidth="1"/>
    <col min="8449" max="8449" width="15.1796875" style="201" customWidth="1"/>
    <col min="8450" max="8450" width="12.81640625" style="201" customWidth="1"/>
    <col min="8451" max="8454" width="9.1796875" style="201"/>
    <col min="8455" max="8455" width="15.1796875" style="201" customWidth="1"/>
    <col min="8456" max="8456" width="3.1796875" style="201" customWidth="1"/>
    <col min="8457" max="8457" width="15.1796875" style="201" customWidth="1"/>
    <col min="8458" max="8458" width="2.7265625" style="201" customWidth="1"/>
    <col min="8459" max="8701" width="9.1796875" style="201"/>
    <col min="8702" max="8702" width="22.453125" style="201" customWidth="1"/>
    <col min="8703" max="8703" width="75.26953125" style="201" customWidth="1"/>
    <col min="8704" max="8704" width="12.26953125" style="201" customWidth="1"/>
    <col min="8705" max="8705" width="15.1796875" style="201" customWidth="1"/>
    <col min="8706" max="8706" width="12.81640625" style="201" customWidth="1"/>
    <col min="8707" max="8710" width="9.1796875" style="201"/>
    <col min="8711" max="8711" width="15.1796875" style="201" customWidth="1"/>
    <col min="8712" max="8712" width="3.1796875" style="201" customWidth="1"/>
    <col min="8713" max="8713" width="15.1796875" style="201" customWidth="1"/>
    <col min="8714" max="8714" width="2.7265625" style="201" customWidth="1"/>
    <col min="8715" max="8957" width="9.1796875" style="201"/>
    <col min="8958" max="8958" width="22.453125" style="201" customWidth="1"/>
    <col min="8959" max="8959" width="75.26953125" style="201" customWidth="1"/>
    <col min="8960" max="8960" width="12.26953125" style="201" customWidth="1"/>
    <col min="8961" max="8961" width="15.1796875" style="201" customWidth="1"/>
    <col min="8962" max="8962" width="12.81640625" style="201" customWidth="1"/>
    <col min="8963" max="8966" width="9.1796875" style="201"/>
    <col min="8967" max="8967" width="15.1796875" style="201" customWidth="1"/>
    <col min="8968" max="8968" width="3.1796875" style="201" customWidth="1"/>
    <col min="8969" max="8969" width="15.1796875" style="201" customWidth="1"/>
    <col min="8970" max="8970" width="2.7265625" style="201" customWidth="1"/>
    <col min="8971" max="9213" width="9.1796875" style="201"/>
    <col min="9214" max="9214" width="22.453125" style="201" customWidth="1"/>
    <col min="9215" max="9215" width="75.26953125" style="201" customWidth="1"/>
    <col min="9216" max="9216" width="12.26953125" style="201" customWidth="1"/>
    <col min="9217" max="9217" width="15.1796875" style="201" customWidth="1"/>
    <col min="9218" max="9218" width="12.81640625" style="201" customWidth="1"/>
    <col min="9219" max="9222" width="9.1796875" style="201"/>
    <col min="9223" max="9223" width="15.1796875" style="201" customWidth="1"/>
    <col min="9224" max="9224" width="3.1796875" style="201" customWidth="1"/>
    <col min="9225" max="9225" width="15.1796875" style="201" customWidth="1"/>
    <col min="9226" max="9226" width="2.7265625" style="201" customWidth="1"/>
    <col min="9227" max="9469" width="9.1796875" style="201"/>
    <col min="9470" max="9470" width="22.453125" style="201" customWidth="1"/>
    <col min="9471" max="9471" width="75.26953125" style="201" customWidth="1"/>
    <col min="9472" max="9472" width="12.26953125" style="201" customWidth="1"/>
    <col min="9473" max="9473" width="15.1796875" style="201" customWidth="1"/>
    <col min="9474" max="9474" width="12.81640625" style="201" customWidth="1"/>
    <col min="9475" max="9478" width="9.1796875" style="201"/>
    <col min="9479" max="9479" width="15.1796875" style="201" customWidth="1"/>
    <col min="9480" max="9480" width="3.1796875" style="201" customWidth="1"/>
    <col min="9481" max="9481" width="15.1796875" style="201" customWidth="1"/>
    <col min="9482" max="9482" width="2.7265625" style="201" customWidth="1"/>
    <col min="9483" max="9725" width="9.1796875" style="201"/>
    <col min="9726" max="9726" width="22.453125" style="201" customWidth="1"/>
    <col min="9727" max="9727" width="75.26953125" style="201" customWidth="1"/>
    <col min="9728" max="9728" width="12.26953125" style="201" customWidth="1"/>
    <col min="9729" max="9729" width="15.1796875" style="201" customWidth="1"/>
    <col min="9730" max="9730" width="12.81640625" style="201" customWidth="1"/>
    <col min="9731" max="9734" width="9.1796875" style="201"/>
    <col min="9735" max="9735" width="15.1796875" style="201" customWidth="1"/>
    <col min="9736" max="9736" width="3.1796875" style="201" customWidth="1"/>
    <col min="9737" max="9737" width="15.1796875" style="201" customWidth="1"/>
    <col min="9738" max="9738" width="2.7265625" style="201" customWidth="1"/>
    <col min="9739" max="9981" width="9.1796875" style="201"/>
    <col min="9982" max="9982" width="22.453125" style="201" customWidth="1"/>
    <col min="9983" max="9983" width="75.26953125" style="201" customWidth="1"/>
    <col min="9984" max="9984" width="12.26953125" style="201" customWidth="1"/>
    <col min="9985" max="9985" width="15.1796875" style="201" customWidth="1"/>
    <col min="9986" max="9986" width="12.81640625" style="201" customWidth="1"/>
    <col min="9987" max="9990" width="9.1796875" style="201"/>
    <col min="9991" max="9991" width="15.1796875" style="201" customWidth="1"/>
    <col min="9992" max="9992" width="3.1796875" style="201" customWidth="1"/>
    <col min="9993" max="9993" width="15.1796875" style="201" customWidth="1"/>
    <col min="9994" max="9994" width="2.7265625" style="201" customWidth="1"/>
    <col min="9995" max="10237" width="9.1796875" style="201"/>
    <col min="10238" max="10238" width="22.453125" style="201" customWidth="1"/>
    <col min="10239" max="10239" width="75.26953125" style="201" customWidth="1"/>
    <col min="10240" max="10240" width="12.26953125" style="201" customWidth="1"/>
    <col min="10241" max="10241" width="15.1796875" style="201" customWidth="1"/>
    <col min="10242" max="10242" width="12.81640625" style="201" customWidth="1"/>
    <col min="10243" max="10246" width="9.1796875" style="201"/>
    <col min="10247" max="10247" width="15.1796875" style="201" customWidth="1"/>
    <col min="10248" max="10248" width="3.1796875" style="201" customWidth="1"/>
    <col min="10249" max="10249" width="15.1796875" style="201" customWidth="1"/>
    <col min="10250" max="10250" width="2.7265625" style="201" customWidth="1"/>
    <col min="10251" max="10493" width="9.1796875" style="201"/>
    <col min="10494" max="10494" width="22.453125" style="201" customWidth="1"/>
    <col min="10495" max="10495" width="75.26953125" style="201" customWidth="1"/>
    <col min="10496" max="10496" width="12.26953125" style="201" customWidth="1"/>
    <col min="10497" max="10497" width="15.1796875" style="201" customWidth="1"/>
    <col min="10498" max="10498" width="12.81640625" style="201" customWidth="1"/>
    <col min="10499" max="10502" width="9.1796875" style="201"/>
    <col min="10503" max="10503" width="15.1796875" style="201" customWidth="1"/>
    <col min="10504" max="10504" width="3.1796875" style="201" customWidth="1"/>
    <col min="10505" max="10505" width="15.1796875" style="201" customWidth="1"/>
    <col min="10506" max="10506" width="2.7265625" style="201" customWidth="1"/>
    <col min="10507" max="10749" width="9.1796875" style="201"/>
    <col min="10750" max="10750" width="22.453125" style="201" customWidth="1"/>
    <col min="10751" max="10751" width="75.26953125" style="201" customWidth="1"/>
    <col min="10752" max="10752" width="12.26953125" style="201" customWidth="1"/>
    <col min="10753" max="10753" width="15.1796875" style="201" customWidth="1"/>
    <col min="10754" max="10754" width="12.81640625" style="201" customWidth="1"/>
    <col min="10755" max="10758" width="9.1796875" style="201"/>
    <col min="10759" max="10759" width="15.1796875" style="201" customWidth="1"/>
    <col min="10760" max="10760" width="3.1796875" style="201" customWidth="1"/>
    <col min="10761" max="10761" width="15.1796875" style="201" customWidth="1"/>
    <col min="10762" max="10762" width="2.7265625" style="201" customWidth="1"/>
    <col min="10763" max="11005" width="9.1796875" style="201"/>
    <col min="11006" max="11006" width="22.453125" style="201" customWidth="1"/>
    <col min="11007" max="11007" width="75.26953125" style="201" customWidth="1"/>
    <col min="11008" max="11008" width="12.26953125" style="201" customWidth="1"/>
    <col min="11009" max="11009" width="15.1796875" style="201" customWidth="1"/>
    <col min="11010" max="11010" width="12.81640625" style="201" customWidth="1"/>
    <col min="11011" max="11014" width="9.1796875" style="201"/>
    <col min="11015" max="11015" width="15.1796875" style="201" customWidth="1"/>
    <col min="11016" max="11016" width="3.1796875" style="201" customWidth="1"/>
    <col min="11017" max="11017" width="15.1796875" style="201" customWidth="1"/>
    <col min="11018" max="11018" width="2.7265625" style="201" customWidth="1"/>
    <col min="11019" max="11261" width="9.1796875" style="201"/>
    <col min="11262" max="11262" width="22.453125" style="201" customWidth="1"/>
    <col min="11263" max="11263" width="75.26953125" style="201" customWidth="1"/>
    <col min="11264" max="11264" width="12.26953125" style="201" customWidth="1"/>
    <col min="11265" max="11265" width="15.1796875" style="201" customWidth="1"/>
    <col min="11266" max="11266" width="12.81640625" style="201" customWidth="1"/>
    <col min="11267" max="11270" width="9.1796875" style="201"/>
    <col min="11271" max="11271" width="15.1796875" style="201" customWidth="1"/>
    <col min="11272" max="11272" width="3.1796875" style="201" customWidth="1"/>
    <col min="11273" max="11273" width="15.1796875" style="201" customWidth="1"/>
    <col min="11274" max="11274" width="2.7265625" style="201" customWidth="1"/>
    <col min="11275" max="11517" width="9.1796875" style="201"/>
    <col min="11518" max="11518" width="22.453125" style="201" customWidth="1"/>
    <col min="11519" max="11519" width="75.26953125" style="201" customWidth="1"/>
    <col min="11520" max="11520" width="12.26953125" style="201" customWidth="1"/>
    <col min="11521" max="11521" width="15.1796875" style="201" customWidth="1"/>
    <col min="11522" max="11522" width="12.81640625" style="201" customWidth="1"/>
    <col min="11523" max="11526" width="9.1796875" style="201"/>
    <col min="11527" max="11527" width="15.1796875" style="201" customWidth="1"/>
    <col min="11528" max="11528" width="3.1796875" style="201" customWidth="1"/>
    <col min="11529" max="11529" width="15.1796875" style="201" customWidth="1"/>
    <col min="11530" max="11530" width="2.7265625" style="201" customWidth="1"/>
    <col min="11531" max="11773" width="9.1796875" style="201"/>
    <col min="11774" max="11774" width="22.453125" style="201" customWidth="1"/>
    <col min="11775" max="11775" width="75.26953125" style="201" customWidth="1"/>
    <col min="11776" max="11776" width="12.26953125" style="201" customWidth="1"/>
    <col min="11777" max="11777" width="15.1796875" style="201" customWidth="1"/>
    <col min="11778" max="11778" width="12.81640625" style="201" customWidth="1"/>
    <col min="11779" max="11782" width="9.1796875" style="201"/>
    <col min="11783" max="11783" width="15.1796875" style="201" customWidth="1"/>
    <col min="11784" max="11784" width="3.1796875" style="201" customWidth="1"/>
    <col min="11785" max="11785" width="15.1796875" style="201" customWidth="1"/>
    <col min="11786" max="11786" width="2.7265625" style="201" customWidth="1"/>
    <col min="11787" max="12029" width="9.1796875" style="201"/>
    <col min="12030" max="12030" width="22.453125" style="201" customWidth="1"/>
    <col min="12031" max="12031" width="75.26953125" style="201" customWidth="1"/>
    <col min="12032" max="12032" width="12.26953125" style="201" customWidth="1"/>
    <col min="12033" max="12033" width="15.1796875" style="201" customWidth="1"/>
    <col min="12034" max="12034" width="12.81640625" style="201" customWidth="1"/>
    <col min="12035" max="12038" width="9.1796875" style="201"/>
    <col min="12039" max="12039" width="15.1796875" style="201" customWidth="1"/>
    <col min="12040" max="12040" width="3.1796875" style="201" customWidth="1"/>
    <col min="12041" max="12041" width="15.1796875" style="201" customWidth="1"/>
    <col min="12042" max="12042" width="2.7265625" style="201" customWidth="1"/>
    <col min="12043" max="12285" width="9.1796875" style="201"/>
    <col min="12286" max="12286" width="22.453125" style="201" customWidth="1"/>
    <col min="12287" max="12287" width="75.26953125" style="201" customWidth="1"/>
    <col min="12288" max="12288" width="12.26953125" style="201" customWidth="1"/>
    <col min="12289" max="12289" width="15.1796875" style="201" customWidth="1"/>
    <col min="12290" max="12290" width="12.81640625" style="201" customWidth="1"/>
    <col min="12291" max="12294" width="9.1796875" style="201"/>
    <col min="12295" max="12295" width="15.1796875" style="201" customWidth="1"/>
    <col min="12296" max="12296" width="3.1796875" style="201" customWidth="1"/>
    <col min="12297" max="12297" width="15.1796875" style="201" customWidth="1"/>
    <col min="12298" max="12298" width="2.7265625" style="201" customWidth="1"/>
    <col min="12299" max="12541" width="9.1796875" style="201"/>
    <col min="12542" max="12542" width="22.453125" style="201" customWidth="1"/>
    <col min="12543" max="12543" width="75.26953125" style="201" customWidth="1"/>
    <col min="12544" max="12544" width="12.26953125" style="201" customWidth="1"/>
    <col min="12545" max="12545" width="15.1796875" style="201" customWidth="1"/>
    <col min="12546" max="12546" width="12.81640625" style="201" customWidth="1"/>
    <col min="12547" max="12550" width="9.1796875" style="201"/>
    <col min="12551" max="12551" width="15.1796875" style="201" customWidth="1"/>
    <col min="12552" max="12552" width="3.1796875" style="201" customWidth="1"/>
    <col min="12553" max="12553" width="15.1796875" style="201" customWidth="1"/>
    <col min="12554" max="12554" width="2.7265625" style="201" customWidth="1"/>
    <col min="12555" max="12797" width="9.1796875" style="201"/>
    <col min="12798" max="12798" width="22.453125" style="201" customWidth="1"/>
    <col min="12799" max="12799" width="75.26953125" style="201" customWidth="1"/>
    <col min="12800" max="12800" width="12.26953125" style="201" customWidth="1"/>
    <col min="12801" max="12801" width="15.1796875" style="201" customWidth="1"/>
    <col min="12802" max="12802" width="12.81640625" style="201" customWidth="1"/>
    <col min="12803" max="12806" width="9.1796875" style="201"/>
    <col min="12807" max="12807" width="15.1796875" style="201" customWidth="1"/>
    <col min="12808" max="12808" width="3.1796875" style="201" customWidth="1"/>
    <col min="12809" max="12809" width="15.1796875" style="201" customWidth="1"/>
    <col min="12810" max="12810" width="2.7265625" style="201" customWidth="1"/>
    <col min="12811" max="13053" width="9.1796875" style="201"/>
    <col min="13054" max="13054" width="22.453125" style="201" customWidth="1"/>
    <col min="13055" max="13055" width="75.26953125" style="201" customWidth="1"/>
    <col min="13056" max="13056" width="12.26953125" style="201" customWidth="1"/>
    <col min="13057" max="13057" width="15.1796875" style="201" customWidth="1"/>
    <col min="13058" max="13058" width="12.81640625" style="201" customWidth="1"/>
    <col min="13059" max="13062" width="9.1796875" style="201"/>
    <col min="13063" max="13063" width="15.1796875" style="201" customWidth="1"/>
    <col min="13064" max="13064" width="3.1796875" style="201" customWidth="1"/>
    <col min="13065" max="13065" width="15.1796875" style="201" customWidth="1"/>
    <col min="13066" max="13066" width="2.7265625" style="201" customWidth="1"/>
    <col min="13067" max="13309" width="9.1796875" style="201"/>
    <col min="13310" max="13310" width="22.453125" style="201" customWidth="1"/>
    <col min="13311" max="13311" width="75.26953125" style="201" customWidth="1"/>
    <col min="13312" max="13312" width="12.26953125" style="201" customWidth="1"/>
    <col min="13313" max="13313" width="15.1796875" style="201" customWidth="1"/>
    <col min="13314" max="13314" width="12.81640625" style="201" customWidth="1"/>
    <col min="13315" max="13318" width="9.1796875" style="201"/>
    <col min="13319" max="13319" width="15.1796875" style="201" customWidth="1"/>
    <col min="13320" max="13320" width="3.1796875" style="201" customWidth="1"/>
    <col min="13321" max="13321" width="15.1796875" style="201" customWidth="1"/>
    <col min="13322" max="13322" width="2.7265625" style="201" customWidth="1"/>
    <col min="13323" max="13565" width="9.1796875" style="201"/>
    <col min="13566" max="13566" width="22.453125" style="201" customWidth="1"/>
    <col min="13567" max="13567" width="75.26953125" style="201" customWidth="1"/>
    <col min="13568" max="13568" width="12.26953125" style="201" customWidth="1"/>
    <col min="13569" max="13569" width="15.1796875" style="201" customWidth="1"/>
    <col min="13570" max="13570" width="12.81640625" style="201" customWidth="1"/>
    <col min="13571" max="13574" width="9.1796875" style="201"/>
    <col min="13575" max="13575" width="15.1796875" style="201" customWidth="1"/>
    <col min="13576" max="13576" width="3.1796875" style="201" customWidth="1"/>
    <col min="13577" max="13577" width="15.1796875" style="201" customWidth="1"/>
    <col min="13578" max="13578" width="2.7265625" style="201" customWidth="1"/>
    <col min="13579" max="13821" width="9.1796875" style="201"/>
    <col min="13822" max="13822" width="22.453125" style="201" customWidth="1"/>
    <col min="13823" max="13823" width="75.26953125" style="201" customWidth="1"/>
    <col min="13824" max="13824" width="12.26953125" style="201" customWidth="1"/>
    <col min="13825" max="13825" width="15.1796875" style="201" customWidth="1"/>
    <col min="13826" max="13826" width="12.81640625" style="201" customWidth="1"/>
    <col min="13827" max="13830" width="9.1796875" style="201"/>
    <col min="13831" max="13831" width="15.1796875" style="201" customWidth="1"/>
    <col min="13832" max="13832" width="3.1796875" style="201" customWidth="1"/>
    <col min="13833" max="13833" width="15.1796875" style="201" customWidth="1"/>
    <col min="13834" max="13834" width="2.7265625" style="201" customWidth="1"/>
    <col min="13835" max="14077" width="9.1796875" style="201"/>
    <col min="14078" max="14078" width="22.453125" style="201" customWidth="1"/>
    <col min="14079" max="14079" width="75.26953125" style="201" customWidth="1"/>
    <col min="14080" max="14080" width="12.26953125" style="201" customWidth="1"/>
    <col min="14081" max="14081" width="15.1796875" style="201" customWidth="1"/>
    <col min="14082" max="14082" width="12.81640625" style="201" customWidth="1"/>
    <col min="14083" max="14086" width="9.1796875" style="201"/>
    <col min="14087" max="14087" width="15.1796875" style="201" customWidth="1"/>
    <col min="14088" max="14088" width="3.1796875" style="201" customWidth="1"/>
    <col min="14089" max="14089" width="15.1796875" style="201" customWidth="1"/>
    <col min="14090" max="14090" width="2.7265625" style="201" customWidth="1"/>
    <col min="14091" max="14333" width="9.1796875" style="201"/>
    <col min="14334" max="14334" width="22.453125" style="201" customWidth="1"/>
    <col min="14335" max="14335" width="75.26953125" style="201" customWidth="1"/>
    <col min="14336" max="14336" width="12.26953125" style="201" customWidth="1"/>
    <col min="14337" max="14337" width="15.1796875" style="201" customWidth="1"/>
    <col min="14338" max="14338" width="12.81640625" style="201" customWidth="1"/>
    <col min="14339" max="14342" width="9.1796875" style="201"/>
    <col min="14343" max="14343" width="15.1796875" style="201" customWidth="1"/>
    <col min="14344" max="14344" width="3.1796875" style="201" customWidth="1"/>
    <col min="14345" max="14345" width="15.1796875" style="201" customWidth="1"/>
    <col min="14346" max="14346" width="2.7265625" style="201" customWidth="1"/>
    <col min="14347" max="14589" width="9.1796875" style="201"/>
    <col min="14590" max="14590" width="22.453125" style="201" customWidth="1"/>
    <col min="14591" max="14591" width="75.26953125" style="201" customWidth="1"/>
    <col min="14592" max="14592" width="12.26953125" style="201" customWidth="1"/>
    <col min="14593" max="14593" width="15.1796875" style="201" customWidth="1"/>
    <col min="14594" max="14594" width="12.81640625" style="201" customWidth="1"/>
    <col min="14595" max="14598" width="9.1796875" style="201"/>
    <col min="14599" max="14599" width="15.1796875" style="201" customWidth="1"/>
    <col min="14600" max="14600" width="3.1796875" style="201" customWidth="1"/>
    <col min="14601" max="14601" width="15.1796875" style="201" customWidth="1"/>
    <col min="14602" max="14602" width="2.7265625" style="201" customWidth="1"/>
    <col min="14603" max="14845" width="9.1796875" style="201"/>
    <col min="14846" max="14846" width="22.453125" style="201" customWidth="1"/>
    <col min="14847" max="14847" width="75.26953125" style="201" customWidth="1"/>
    <col min="14848" max="14848" width="12.26953125" style="201" customWidth="1"/>
    <col min="14849" max="14849" width="15.1796875" style="201" customWidth="1"/>
    <col min="14850" max="14850" width="12.81640625" style="201" customWidth="1"/>
    <col min="14851" max="14854" width="9.1796875" style="201"/>
    <col min="14855" max="14855" width="15.1796875" style="201" customWidth="1"/>
    <col min="14856" max="14856" width="3.1796875" style="201" customWidth="1"/>
    <col min="14857" max="14857" width="15.1796875" style="201" customWidth="1"/>
    <col min="14858" max="14858" width="2.7265625" style="201" customWidth="1"/>
    <col min="14859" max="15101" width="9.1796875" style="201"/>
    <col min="15102" max="15102" width="22.453125" style="201" customWidth="1"/>
    <col min="15103" max="15103" width="75.26953125" style="201" customWidth="1"/>
    <col min="15104" max="15104" width="12.26953125" style="201" customWidth="1"/>
    <col min="15105" max="15105" width="15.1796875" style="201" customWidth="1"/>
    <col min="15106" max="15106" width="12.81640625" style="201" customWidth="1"/>
    <col min="15107" max="15110" width="9.1796875" style="201"/>
    <col min="15111" max="15111" width="15.1796875" style="201" customWidth="1"/>
    <col min="15112" max="15112" width="3.1796875" style="201" customWidth="1"/>
    <col min="15113" max="15113" width="15.1796875" style="201" customWidth="1"/>
    <col min="15114" max="15114" width="2.7265625" style="201" customWidth="1"/>
    <col min="15115" max="15357" width="9.1796875" style="201"/>
    <col min="15358" max="15358" width="22.453125" style="201" customWidth="1"/>
    <col min="15359" max="15359" width="75.26953125" style="201" customWidth="1"/>
    <col min="15360" max="15360" width="12.26953125" style="201" customWidth="1"/>
    <col min="15361" max="15361" width="15.1796875" style="201" customWidth="1"/>
    <col min="15362" max="15362" width="12.81640625" style="201" customWidth="1"/>
    <col min="15363" max="15366" width="9.1796875" style="201"/>
    <col min="15367" max="15367" width="15.1796875" style="201" customWidth="1"/>
    <col min="15368" max="15368" width="3.1796875" style="201" customWidth="1"/>
    <col min="15369" max="15369" width="15.1796875" style="201" customWidth="1"/>
    <col min="15370" max="15370" width="2.7265625" style="201" customWidth="1"/>
    <col min="15371" max="15613" width="9.1796875" style="201"/>
    <col min="15614" max="15614" width="22.453125" style="201" customWidth="1"/>
    <col min="15615" max="15615" width="75.26953125" style="201" customWidth="1"/>
    <col min="15616" max="15616" width="12.26953125" style="201" customWidth="1"/>
    <col min="15617" max="15617" width="15.1796875" style="201" customWidth="1"/>
    <col min="15618" max="15618" width="12.81640625" style="201" customWidth="1"/>
    <col min="15619" max="15622" width="9.1796875" style="201"/>
    <col min="15623" max="15623" width="15.1796875" style="201" customWidth="1"/>
    <col min="15624" max="15624" width="3.1796875" style="201" customWidth="1"/>
    <col min="15625" max="15625" width="15.1796875" style="201" customWidth="1"/>
    <col min="15626" max="15626" width="2.7265625" style="201" customWidth="1"/>
    <col min="15627" max="15869" width="9.1796875" style="201"/>
    <col min="15870" max="15870" width="22.453125" style="201" customWidth="1"/>
    <col min="15871" max="15871" width="75.26953125" style="201" customWidth="1"/>
    <col min="15872" max="15872" width="12.26953125" style="201" customWidth="1"/>
    <col min="15873" max="15873" width="15.1796875" style="201" customWidth="1"/>
    <col min="15874" max="15874" width="12.81640625" style="201" customWidth="1"/>
    <col min="15875" max="15878" width="9.1796875" style="201"/>
    <col min="15879" max="15879" width="15.1796875" style="201" customWidth="1"/>
    <col min="15880" max="15880" width="3.1796875" style="201" customWidth="1"/>
    <col min="15881" max="15881" width="15.1796875" style="201" customWidth="1"/>
    <col min="15882" max="15882" width="2.7265625" style="201" customWidth="1"/>
    <col min="15883" max="16125" width="9.1796875" style="201"/>
    <col min="16126" max="16126" width="22.453125" style="201" customWidth="1"/>
    <col min="16127" max="16127" width="75.26953125" style="201" customWidth="1"/>
    <col min="16128" max="16128" width="12.26953125" style="201" customWidth="1"/>
    <col min="16129" max="16129" width="15.1796875" style="201" customWidth="1"/>
    <col min="16130" max="16130" width="12.81640625" style="201" customWidth="1"/>
    <col min="16131" max="16134" width="9.1796875" style="201"/>
    <col min="16135" max="16135" width="15.1796875" style="201" customWidth="1"/>
    <col min="16136" max="16136" width="3.1796875" style="201" customWidth="1"/>
    <col min="16137" max="16137" width="15.1796875" style="201" customWidth="1"/>
    <col min="16138" max="16138" width="2.7265625" style="201" customWidth="1"/>
    <col min="16139" max="16384" width="9.1796875" style="201"/>
  </cols>
  <sheetData>
    <row r="1" spans="1:6" ht="13">
      <c r="A1" s="268"/>
    </row>
    <row r="2" spans="1:6" ht="13">
      <c r="A2" s="268" t="s">
        <v>604</v>
      </c>
    </row>
    <row r="4" spans="1:6" ht="13">
      <c r="A4" s="269" t="s">
        <v>676</v>
      </c>
    </row>
    <row r="5" spans="1:6" ht="13.5" thickBot="1">
      <c r="B5" s="269" t="s">
        <v>677</v>
      </c>
      <c r="F5" s="310"/>
    </row>
    <row r="6" spans="1:6" ht="13.5" thickBot="1">
      <c r="A6" s="270" t="s">
        <v>607</v>
      </c>
      <c r="B6" s="271" t="s">
        <v>608</v>
      </c>
      <c r="F6" s="310"/>
    </row>
    <row r="7" spans="1:6" ht="13">
      <c r="A7" s="272" t="s">
        <v>609</v>
      </c>
      <c r="B7" s="273">
        <v>0</v>
      </c>
      <c r="F7" s="310"/>
    </row>
    <row r="8" spans="1:6" ht="13">
      <c r="A8" s="274" t="s">
        <v>610</v>
      </c>
      <c r="B8" s="275">
        <v>0</v>
      </c>
      <c r="F8" s="310"/>
    </row>
    <row r="9" spans="1:6" ht="13">
      <c r="A9" s="274" t="s">
        <v>611</v>
      </c>
      <c r="B9" s="275">
        <v>0</v>
      </c>
      <c r="F9" s="310"/>
    </row>
    <row r="10" spans="1:6" ht="13">
      <c r="A10" s="274" t="s">
        <v>612</v>
      </c>
      <c r="B10" s="275">
        <v>0</v>
      </c>
      <c r="F10" s="310"/>
    </row>
    <row r="11" spans="1:6" ht="13">
      <c r="A11" s="274" t="s">
        <v>613</v>
      </c>
      <c r="B11" s="275">
        <v>0</v>
      </c>
      <c r="F11" s="310"/>
    </row>
    <row r="12" spans="1:6" ht="13.5" thickBot="1">
      <c r="A12" s="276" t="s">
        <v>614</v>
      </c>
      <c r="B12" s="277">
        <v>0</v>
      </c>
      <c r="F12" s="310"/>
    </row>
    <row r="13" spans="1:6" ht="13">
      <c r="A13" s="278"/>
      <c r="B13" s="279"/>
      <c r="C13" s="279"/>
      <c r="D13" s="279"/>
      <c r="E13" s="279"/>
      <c r="F13" s="310"/>
    </row>
    <row r="14" spans="1:6" ht="13" thickBot="1"/>
    <row r="15" spans="1:6" ht="13.5" thickBot="1">
      <c r="A15" s="270" t="s">
        <v>615</v>
      </c>
      <c r="B15" s="280" t="s">
        <v>616</v>
      </c>
      <c r="C15" s="280" t="s">
        <v>617</v>
      </c>
      <c r="D15" s="280" t="s">
        <v>618</v>
      </c>
      <c r="E15" s="271" t="s">
        <v>619</v>
      </c>
    </row>
    <row r="16" spans="1:6">
      <c r="A16" s="281" t="s">
        <v>620</v>
      </c>
      <c r="B16" s="282">
        <v>0</v>
      </c>
      <c r="C16" s="282">
        <v>0</v>
      </c>
      <c r="D16" s="282">
        <v>0</v>
      </c>
      <c r="E16" s="273">
        <v>0</v>
      </c>
    </row>
    <row r="17" spans="1:5">
      <c r="A17" s="274" t="s">
        <v>621</v>
      </c>
      <c r="B17" s="282">
        <v>0</v>
      </c>
      <c r="C17" s="282">
        <v>0</v>
      </c>
      <c r="D17" s="282">
        <v>0</v>
      </c>
      <c r="E17" s="283">
        <v>0</v>
      </c>
    </row>
    <row r="18" spans="1:5" ht="13" thickBot="1">
      <c r="A18" s="274" t="s">
        <v>622</v>
      </c>
      <c r="B18" s="282">
        <v>0</v>
      </c>
      <c r="C18" s="282">
        <v>0</v>
      </c>
      <c r="D18" s="282">
        <v>0</v>
      </c>
      <c r="E18" s="284">
        <v>0</v>
      </c>
    </row>
    <row r="19" spans="1:5" ht="13.5" thickBot="1">
      <c r="A19" s="285" t="s">
        <v>623</v>
      </c>
      <c r="B19" s="241" t="s">
        <v>616</v>
      </c>
      <c r="C19" s="241" t="s">
        <v>617</v>
      </c>
      <c r="D19" s="241" t="s">
        <v>618</v>
      </c>
      <c r="E19" s="286" t="s">
        <v>619</v>
      </c>
    </row>
    <row r="20" spans="1:5">
      <c r="A20" s="281" t="s">
        <v>624</v>
      </c>
      <c r="B20" s="282">
        <v>0</v>
      </c>
      <c r="C20" s="282">
        <v>0</v>
      </c>
      <c r="D20" s="282">
        <v>0</v>
      </c>
      <c r="E20" s="273">
        <v>0</v>
      </c>
    </row>
    <row r="21" spans="1:5">
      <c r="A21" s="287" t="s">
        <v>625</v>
      </c>
      <c r="B21" s="282">
        <v>0</v>
      </c>
      <c r="C21" s="282">
        <v>0</v>
      </c>
      <c r="D21" s="282">
        <v>0</v>
      </c>
      <c r="E21" s="283">
        <v>0</v>
      </c>
    </row>
    <row r="22" spans="1:5" ht="13" thickBot="1">
      <c r="A22" s="287" t="s">
        <v>626</v>
      </c>
      <c r="B22" s="282">
        <v>0</v>
      </c>
      <c r="C22" s="282">
        <v>0</v>
      </c>
      <c r="D22" s="282">
        <v>0</v>
      </c>
      <c r="E22" s="284">
        <v>0</v>
      </c>
    </row>
    <row r="23" spans="1:5" ht="13">
      <c r="A23" s="285" t="s">
        <v>627</v>
      </c>
      <c r="B23" s="241" t="s">
        <v>616</v>
      </c>
      <c r="C23" s="241" t="s">
        <v>617</v>
      </c>
      <c r="D23" s="241" t="s">
        <v>618</v>
      </c>
      <c r="E23" s="286" t="s">
        <v>619</v>
      </c>
    </row>
    <row r="24" spans="1:5">
      <c r="A24" s="274" t="s">
        <v>628</v>
      </c>
      <c r="B24" s="282">
        <v>0</v>
      </c>
      <c r="C24" s="282">
        <v>0</v>
      </c>
      <c r="D24" s="282">
        <v>0</v>
      </c>
      <c r="E24" s="288">
        <v>0</v>
      </c>
    </row>
    <row r="25" spans="1:5">
      <c r="A25" s="287" t="s">
        <v>629</v>
      </c>
      <c r="B25" s="282">
        <v>0</v>
      </c>
      <c r="C25" s="282">
        <v>0</v>
      </c>
      <c r="D25" s="282">
        <v>0</v>
      </c>
      <c r="E25" s="288">
        <v>0</v>
      </c>
    </row>
    <row r="26" spans="1:5" ht="13" thickBot="1">
      <c r="A26" s="289" t="s">
        <v>630</v>
      </c>
      <c r="B26" s="282">
        <v>0</v>
      </c>
      <c r="C26" s="282">
        <v>0</v>
      </c>
      <c r="D26" s="290"/>
      <c r="E26" s="291"/>
    </row>
    <row r="27" spans="1:5" ht="13">
      <c r="A27" s="285" t="s">
        <v>631</v>
      </c>
      <c r="B27" s="241" t="s">
        <v>616</v>
      </c>
      <c r="C27" s="241" t="s">
        <v>617</v>
      </c>
      <c r="D27" s="241" t="s">
        <v>618</v>
      </c>
      <c r="E27" s="286" t="s">
        <v>619</v>
      </c>
    </row>
    <row r="28" spans="1:5">
      <c r="A28" s="274" t="s">
        <v>632</v>
      </c>
      <c r="B28" s="282">
        <v>0</v>
      </c>
      <c r="C28" s="282">
        <v>0</v>
      </c>
      <c r="D28" s="282">
        <v>0</v>
      </c>
      <c r="E28" s="288">
        <v>0</v>
      </c>
    </row>
    <row r="29" spans="1:5">
      <c r="A29" s="287" t="s">
        <v>633</v>
      </c>
      <c r="B29" s="282">
        <v>0</v>
      </c>
      <c r="C29" s="282">
        <v>0</v>
      </c>
      <c r="D29" s="282">
        <v>0</v>
      </c>
      <c r="E29" s="288">
        <v>0</v>
      </c>
    </row>
    <row r="30" spans="1:5" ht="13" thickBot="1">
      <c r="A30" s="276" t="s">
        <v>634</v>
      </c>
      <c r="B30" s="282">
        <v>0</v>
      </c>
      <c r="C30" s="282">
        <v>0</v>
      </c>
      <c r="D30" s="282">
        <v>0</v>
      </c>
      <c r="E30" s="288">
        <v>0</v>
      </c>
    </row>
    <row r="31" spans="1:5" ht="13">
      <c r="A31" s="285" t="s">
        <v>635</v>
      </c>
      <c r="B31" s="241" t="s">
        <v>616</v>
      </c>
      <c r="C31" s="241" t="s">
        <v>617</v>
      </c>
      <c r="D31" s="241" t="s">
        <v>618</v>
      </c>
      <c r="E31" s="286" t="s">
        <v>619</v>
      </c>
    </row>
    <row r="32" spans="1:5" ht="12.75" customHeight="1">
      <c r="A32" s="274" t="s">
        <v>636</v>
      </c>
      <c r="B32" s="282">
        <v>0</v>
      </c>
      <c r="C32" s="282">
        <v>0</v>
      </c>
      <c r="D32" s="282">
        <v>0</v>
      </c>
      <c r="E32" s="288">
        <v>0</v>
      </c>
    </row>
    <row r="33" spans="1:5" ht="12.75" customHeight="1">
      <c r="A33" s="274" t="s">
        <v>637</v>
      </c>
      <c r="B33" s="282">
        <v>0</v>
      </c>
      <c r="C33" s="282">
        <v>0</v>
      </c>
      <c r="D33" s="282">
        <v>0</v>
      </c>
      <c r="E33" s="288">
        <v>0</v>
      </c>
    </row>
    <row r="34" spans="1:5" ht="12.75" customHeight="1">
      <c r="A34" s="274" t="s">
        <v>638</v>
      </c>
      <c r="B34" s="282">
        <v>0</v>
      </c>
      <c r="C34" s="282">
        <v>0</v>
      </c>
      <c r="D34" s="282">
        <v>0</v>
      </c>
      <c r="E34" s="288">
        <v>0</v>
      </c>
    </row>
    <row r="35" spans="1:5" ht="13">
      <c r="A35" s="285" t="s">
        <v>639</v>
      </c>
      <c r="B35" s="241" t="s">
        <v>616</v>
      </c>
      <c r="C35" s="241" t="s">
        <v>617</v>
      </c>
      <c r="D35" s="241" t="s">
        <v>618</v>
      </c>
      <c r="E35" s="286" t="s">
        <v>619</v>
      </c>
    </row>
    <row r="36" spans="1:5" ht="12.75" customHeight="1">
      <c r="A36" s="274" t="s">
        <v>640</v>
      </c>
      <c r="B36" s="282">
        <v>0</v>
      </c>
      <c r="C36" s="282">
        <v>0</v>
      </c>
      <c r="D36" s="282">
        <v>0</v>
      </c>
      <c r="E36" s="288">
        <v>0</v>
      </c>
    </row>
    <row r="37" spans="1:5" ht="12.75" customHeight="1">
      <c r="A37" s="274" t="s">
        <v>641</v>
      </c>
      <c r="B37" s="282">
        <v>0</v>
      </c>
      <c r="C37" s="282">
        <v>0</v>
      </c>
      <c r="D37" s="282">
        <v>0</v>
      </c>
      <c r="E37" s="288">
        <v>0</v>
      </c>
    </row>
    <row r="38" spans="1:5" ht="13">
      <c r="A38" s="285" t="s">
        <v>674</v>
      </c>
      <c r="B38" s="241" t="s">
        <v>616</v>
      </c>
      <c r="C38" s="241" t="s">
        <v>617</v>
      </c>
      <c r="D38" s="241" t="s">
        <v>643</v>
      </c>
      <c r="E38" s="286"/>
    </row>
    <row r="39" spans="1:5" ht="12.75" customHeight="1">
      <c r="A39" s="274" t="s">
        <v>644</v>
      </c>
      <c r="B39" s="282">
        <v>0</v>
      </c>
      <c r="C39" s="282">
        <v>0</v>
      </c>
      <c r="D39" s="282">
        <v>0</v>
      </c>
      <c r="E39" s="292"/>
    </row>
    <row r="40" spans="1:5" ht="12.75" customHeight="1">
      <c r="A40" s="274" t="s">
        <v>645</v>
      </c>
      <c r="B40" s="282">
        <v>0</v>
      </c>
      <c r="C40" s="282">
        <v>0</v>
      </c>
      <c r="D40" s="282">
        <v>0</v>
      </c>
      <c r="E40" s="293"/>
    </row>
    <row r="41" spans="1:5" ht="13">
      <c r="A41" s="285" t="s">
        <v>646</v>
      </c>
      <c r="B41" s="241" t="s">
        <v>616</v>
      </c>
      <c r="C41" s="241" t="s">
        <v>647</v>
      </c>
      <c r="D41" s="241" t="s">
        <v>643</v>
      </c>
      <c r="E41" s="286"/>
    </row>
    <row r="42" spans="1:5">
      <c r="A42" s="287" t="s">
        <v>648</v>
      </c>
      <c r="B42" s="282">
        <v>0</v>
      </c>
      <c r="C42" s="282">
        <v>0</v>
      </c>
      <c r="D42" s="282">
        <v>0</v>
      </c>
      <c r="E42" s="294"/>
    </row>
    <row r="43" spans="1:5" ht="13">
      <c r="A43" s="285" t="s">
        <v>649</v>
      </c>
      <c r="B43" s="241" t="s">
        <v>616</v>
      </c>
      <c r="C43" s="241" t="s">
        <v>647</v>
      </c>
      <c r="D43" s="241" t="s">
        <v>643</v>
      </c>
      <c r="E43" s="286"/>
    </row>
    <row r="44" spans="1:5">
      <c r="A44" s="274" t="s">
        <v>650</v>
      </c>
      <c r="B44" s="282">
        <v>0</v>
      </c>
      <c r="C44" s="282">
        <v>0</v>
      </c>
      <c r="D44" s="282">
        <v>0</v>
      </c>
      <c r="E44" s="292"/>
    </row>
    <row r="45" spans="1:5">
      <c r="A45" s="287" t="s">
        <v>651</v>
      </c>
      <c r="B45" s="282">
        <v>0</v>
      </c>
      <c r="C45" s="282">
        <v>0</v>
      </c>
      <c r="D45" s="282">
        <v>0</v>
      </c>
      <c r="E45" s="293"/>
    </row>
    <row r="46" spans="1:5" ht="13">
      <c r="A46" s="285" t="s">
        <v>652</v>
      </c>
      <c r="B46" s="241"/>
      <c r="C46" s="241"/>
      <c r="D46" s="241"/>
      <c r="E46" s="286"/>
    </row>
    <row r="47" spans="1:5">
      <c r="A47" s="274" t="s">
        <v>653</v>
      </c>
      <c r="B47" s="282">
        <v>0</v>
      </c>
      <c r="C47" s="295"/>
      <c r="D47" s="296"/>
      <c r="E47" s="297"/>
    </row>
    <row r="48" spans="1:5">
      <c r="A48" s="287" t="s">
        <v>654</v>
      </c>
      <c r="B48" s="282">
        <v>0</v>
      </c>
      <c r="C48" s="298"/>
      <c r="D48" s="299"/>
      <c r="E48" s="300"/>
    </row>
    <row r="49" spans="1:5" ht="13" thickBot="1">
      <c r="A49" s="276" t="s">
        <v>655</v>
      </c>
      <c r="B49" s="282">
        <v>0</v>
      </c>
      <c r="C49" s="301"/>
      <c r="D49" s="302"/>
      <c r="E49" s="303"/>
    </row>
    <row r="50" spans="1:5" ht="13">
      <c r="A50" s="285" t="s">
        <v>656</v>
      </c>
      <c r="B50" s="241" t="s">
        <v>657</v>
      </c>
      <c r="C50" s="241" t="s">
        <v>658</v>
      </c>
      <c r="D50" s="241" t="s">
        <v>659</v>
      </c>
      <c r="E50" s="286" t="s">
        <v>660</v>
      </c>
    </row>
    <row r="51" spans="1:5" ht="12.75" customHeight="1">
      <c r="A51" s="274" t="s">
        <v>661</v>
      </c>
      <c r="B51" s="282">
        <v>0</v>
      </c>
      <c r="C51" s="282">
        <v>0</v>
      </c>
      <c r="D51" s="282">
        <v>0</v>
      </c>
      <c r="E51" s="288">
        <v>0</v>
      </c>
    </row>
    <row r="52" spans="1:5" ht="13">
      <c r="A52" s="285" t="s">
        <v>662</v>
      </c>
      <c r="B52" s="241" t="s">
        <v>663</v>
      </c>
      <c r="C52" s="241" t="s">
        <v>664</v>
      </c>
      <c r="D52" s="241" t="s">
        <v>665</v>
      </c>
      <c r="E52" s="286" t="s">
        <v>666</v>
      </c>
    </row>
    <row r="53" spans="1:5">
      <c r="A53" s="287" t="s">
        <v>667</v>
      </c>
      <c r="B53" s="282">
        <v>0</v>
      </c>
      <c r="C53" s="282">
        <v>0</v>
      </c>
      <c r="D53" s="282">
        <v>0</v>
      </c>
      <c r="E53" s="288">
        <v>0</v>
      </c>
    </row>
    <row r="54" spans="1:5" ht="13">
      <c r="A54" s="285" t="s">
        <v>668</v>
      </c>
      <c r="B54" s="241" t="s">
        <v>663</v>
      </c>
      <c r="C54" s="241" t="s">
        <v>669</v>
      </c>
      <c r="D54" s="241"/>
      <c r="E54" s="286"/>
    </row>
    <row r="55" spans="1:5">
      <c r="A55" s="287" t="s">
        <v>667</v>
      </c>
      <c r="B55" s="282">
        <v>0</v>
      </c>
      <c r="C55" s="282">
        <v>0</v>
      </c>
      <c r="D55" s="295"/>
      <c r="E55" s="297"/>
    </row>
    <row r="56" spans="1:5" ht="13" thickBot="1">
      <c r="A56" s="305" t="s">
        <v>670</v>
      </c>
      <c r="B56" s="306">
        <v>0</v>
      </c>
      <c r="C56" s="307">
        <v>0</v>
      </c>
      <c r="D56" s="308"/>
      <c r="E56" s="309"/>
    </row>
    <row r="58" spans="1:5">
      <c r="A58" s="201" t="s">
        <v>671</v>
      </c>
    </row>
    <row r="59" spans="1:5">
      <c r="A59" s="201" t="s">
        <v>675</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14521-797E-4DB1-AA26-0240A9563642}">
  <dimension ref="A1:F59"/>
  <sheetViews>
    <sheetView zoomScale="85" zoomScaleNormal="85" workbookViewId="0">
      <selection activeCell="U27" sqref="U27"/>
    </sheetView>
  </sheetViews>
  <sheetFormatPr defaultRowHeight="12.5"/>
  <cols>
    <col min="1" max="1" width="75.26953125" style="201" customWidth="1"/>
    <col min="2" max="2" width="15" style="201" customWidth="1"/>
    <col min="3" max="3" width="16.453125" style="201" customWidth="1"/>
    <col min="4" max="4" width="16.81640625" style="201" customWidth="1"/>
    <col min="5" max="6" width="17.26953125" style="201" customWidth="1"/>
    <col min="7" max="8" width="9.1796875" style="201"/>
    <col min="9" max="9" width="15.1796875" style="201" customWidth="1"/>
    <col min="10" max="10" width="2.7265625" style="201" customWidth="1"/>
    <col min="11" max="253" width="9.1796875" style="201"/>
    <col min="254" max="254" width="22.453125" style="201" customWidth="1"/>
    <col min="255" max="255" width="75.26953125" style="201" customWidth="1"/>
    <col min="256" max="256" width="12.26953125" style="201" customWidth="1"/>
    <col min="257" max="257" width="15.1796875" style="201" customWidth="1"/>
    <col min="258" max="258" width="12.81640625" style="201" customWidth="1"/>
    <col min="259" max="262" width="9.1796875" style="201"/>
    <col min="263" max="263" width="15.1796875" style="201" customWidth="1"/>
    <col min="264" max="264" width="3.1796875" style="201" customWidth="1"/>
    <col min="265" max="265" width="15.1796875" style="201" customWidth="1"/>
    <col min="266" max="266" width="2.7265625" style="201" customWidth="1"/>
    <col min="267" max="509" width="9.1796875" style="201"/>
    <col min="510" max="510" width="22.453125" style="201" customWidth="1"/>
    <col min="511" max="511" width="75.26953125" style="201" customWidth="1"/>
    <col min="512" max="512" width="12.26953125" style="201" customWidth="1"/>
    <col min="513" max="513" width="15.1796875" style="201" customWidth="1"/>
    <col min="514" max="514" width="12.81640625" style="201" customWidth="1"/>
    <col min="515" max="518" width="9.1796875" style="201"/>
    <col min="519" max="519" width="15.1796875" style="201" customWidth="1"/>
    <col min="520" max="520" width="3.1796875" style="201" customWidth="1"/>
    <col min="521" max="521" width="15.1796875" style="201" customWidth="1"/>
    <col min="522" max="522" width="2.7265625" style="201" customWidth="1"/>
    <col min="523" max="765" width="9.1796875" style="201"/>
    <col min="766" max="766" width="22.453125" style="201" customWidth="1"/>
    <col min="767" max="767" width="75.26953125" style="201" customWidth="1"/>
    <col min="768" max="768" width="12.26953125" style="201" customWidth="1"/>
    <col min="769" max="769" width="15.1796875" style="201" customWidth="1"/>
    <col min="770" max="770" width="12.81640625" style="201" customWidth="1"/>
    <col min="771" max="774" width="9.1796875" style="201"/>
    <col min="775" max="775" width="15.1796875" style="201" customWidth="1"/>
    <col min="776" max="776" width="3.1796875" style="201" customWidth="1"/>
    <col min="777" max="777" width="15.1796875" style="201" customWidth="1"/>
    <col min="778" max="778" width="2.7265625" style="201" customWidth="1"/>
    <col min="779" max="1021" width="9.1796875" style="201"/>
    <col min="1022" max="1022" width="22.453125" style="201" customWidth="1"/>
    <col min="1023" max="1023" width="75.26953125" style="201" customWidth="1"/>
    <col min="1024" max="1024" width="12.26953125" style="201" customWidth="1"/>
    <col min="1025" max="1025" width="15.1796875" style="201" customWidth="1"/>
    <col min="1026" max="1026" width="12.81640625" style="201" customWidth="1"/>
    <col min="1027" max="1030" width="9.1796875" style="201"/>
    <col min="1031" max="1031" width="15.1796875" style="201" customWidth="1"/>
    <col min="1032" max="1032" width="3.1796875" style="201" customWidth="1"/>
    <col min="1033" max="1033" width="15.1796875" style="201" customWidth="1"/>
    <col min="1034" max="1034" width="2.7265625" style="201" customWidth="1"/>
    <col min="1035" max="1277" width="9.1796875" style="201"/>
    <col min="1278" max="1278" width="22.453125" style="201" customWidth="1"/>
    <col min="1279" max="1279" width="75.26953125" style="201" customWidth="1"/>
    <col min="1280" max="1280" width="12.26953125" style="201" customWidth="1"/>
    <col min="1281" max="1281" width="15.1796875" style="201" customWidth="1"/>
    <col min="1282" max="1282" width="12.81640625" style="201" customWidth="1"/>
    <col min="1283" max="1286" width="9.1796875" style="201"/>
    <col min="1287" max="1287" width="15.1796875" style="201" customWidth="1"/>
    <col min="1288" max="1288" width="3.1796875" style="201" customWidth="1"/>
    <col min="1289" max="1289" width="15.1796875" style="201" customWidth="1"/>
    <col min="1290" max="1290" width="2.7265625" style="201" customWidth="1"/>
    <col min="1291" max="1533" width="9.1796875" style="201"/>
    <col min="1534" max="1534" width="22.453125" style="201" customWidth="1"/>
    <col min="1535" max="1535" width="75.26953125" style="201" customWidth="1"/>
    <col min="1536" max="1536" width="12.26953125" style="201" customWidth="1"/>
    <col min="1537" max="1537" width="15.1796875" style="201" customWidth="1"/>
    <col min="1538" max="1538" width="12.81640625" style="201" customWidth="1"/>
    <col min="1539" max="1542" width="9.1796875" style="201"/>
    <col min="1543" max="1543" width="15.1796875" style="201" customWidth="1"/>
    <col min="1544" max="1544" width="3.1796875" style="201" customWidth="1"/>
    <col min="1545" max="1545" width="15.1796875" style="201" customWidth="1"/>
    <col min="1546" max="1546" width="2.7265625" style="201" customWidth="1"/>
    <col min="1547" max="1789" width="9.1796875" style="201"/>
    <col min="1790" max="1790" width="22.453125" style="201" customWidth="1"/>
    <col min="1791" max="1791" width="75.26953125" style="201" customWidth="1"/>
    <col min="1792" max="1792" width="12.26953125" style="201" customWidth="1"/>
    <col min="1793" max="1793" width="15.1796875" style="201" customWidth="1"/>
    <col min="1794" max="1794" width="12.81640625" style="201" customWidth="1"/>
    <col min="1795" max="1798" width="9.1796875" style="201"/>
    <col min="1799" max="1799" width="15.1796875" style="201" customWidth="1"/>
    <col min="1800" max="1800" width="3.1796875" style="201" customWidth="1"/>
    <col min="1801" max="1801" width="15.1796875" style="201" customWidth="1"/>
    <col min="1802" max="1802" width="2.7265625" style="201" customWidth="1"/>
    <col min="1803" max="2045" width="9.1796875" style="201"/>
    <col min="2046" max="2046" width="22.453125" style="201" customWidth="1"/>
    <col min="2047" max="2047" width="75.26953125" style="201" customWidth="1"/>
    <col min="2048" max="2048" width="12.26953125" style="201" customWidth="1"/>
    <col min="2049" max="2049" width="15.1796875" style="201" customWidth="1"/>
    <col min="2050" max="2050" width="12.81640625" style="201" customWidth="1"/>
    <col min="2051" max="2054" width="9.1796875" style="201"/>
    <col min="2055" max="2055" width="15.1796875" style="201" customWidth="1"/>
    <col min="2056" max="2056" width="3.1796875" style="201" customWidth="1"/>
    <col min="2057" max="2057" width="15.1796875" style="201" customWidth="1"/>
    <col min="2058" max="2058" width="2.7265625" style="201" customWidth="1"/>
    <col min="2059" max="2301" width="9.1796875" style="201"/>
    <col min="2302" max="2302" width="22.453125" style="201" customWidth="1"/>
    <col min="2303" max="2303" width="75.26953125" style="201" customWidth="1"/>
    <col min="2304" max="2304" width="12.26953125" style="201" customWidth="1"/>
    <col min="2305" max="2305" width="15.1796875" style="201" customWidth="1"/>
    <col min="2306" max="2306" width="12.81640625" style="201" customWidth="1"/>
    <col min="2307" max="2310" width="9.1796875" style="201"/>
    <col min="2311" max="2311" width="15.1796875" style="201" customWidth="1"/>
    <col min="2312" max="2312" width="3.1796875" style="201" customWidth="1"/>
    <col min="2313" max="2313" width="15.1796875" style="201" customWidth="1"/>
    <col min="2314" max="2314" width="2.7265625" style="201" customWidth="1"/>
    <col min="2315" max="2557" width="9.1796875" style="201"/>
    <col min="2558" max="2558" width="22.453125" style="201" customWidth="1"/>
    <col min="2559" max="2559" width="75.26953125" style="201" customWidth="1"/>
    <col min="2560" max="2560" width="12.26953125" style="201" customWidth="1"/>
    <col min="2561" max="2561" width="15.1796875" style="201" customWidth="1"/>
    <col min="2562" max="2562" width="12.81640625" style="201" customWidth="1"/>
    <col min="2563" max="2566" width="9.1796875" style="201"/>
    <col min="2567" max="2567" width="15.1796875" style="201" customWidth="1"/>
    <col min="2568" max="2568" width="3.1796875" style="201" customWidth="1"/>
    <col min="2569" max="2569" width="15.1796875" style="201" customWidth="1"/>
    <col min="2570" max="2570" width="2.7265625" style="201" customWidth="1"/>
    <col min="2571" max="2813" width="9.1796875" style="201"/>
    <col min="2814" max="2814" width="22.453125" style="201" customWidth="1"/>
    <col min="2815" max="2815" width="75.26953125" style="201" customWidth="1"/>
    <col min="2816" max="2816" width="12.26953125" style="201" customWidth="1"/>
    <col min="2817" max="2817" width="15.1796875" style="201" customWidth="1"/>
    <col min="2818" max="2818" width="12.81640625" style="201" customWidth="1"/>
    <col min="2819" max="2822" width="9.1796875" style="201"/>
    <col min="2823" max="2823" width="15.1796875" style="201" customWidth="1"/>
    <col min="2824" max="2824" width="3.1796875" style="201" customWidth="1"/>
    <col min="2825" max="2825" width="15.1796875" style="201" customWidth="1"/>
    <col min="2826" max="2826" width="2.7265625" style="201" customWidth="1"/>
    <col min="2827" max="3069" width="9.1796875" style="201"/>
    <col min="3070" max="3070" width="22.453125" style="201" customWidth="1"/>
    <col min="3071" max="3071" width="75.26953125" style="201" customWidth="1"/>
    <col min="3072" max="3072" width="12.26953125" style="201" customWidth="1"/>
    <col min="3073" max="3073" width="15.1796875" style="201" customWidth="1"/>
    <col min="3074" max="3074" width="12.81640625" style="201" customWidth="1"/>
    <col min="3075" max="3078" width="9.1796875" style="201"/>
    <col min="3079" max="3079" width="15.1796875" style="201" customWidth="1"/>
    <col min="3080" max="3080" width="3.1796875" style="201" customWidth="1"/>
    <col min="3081" max="3081" width="15.1796875" style="201" customWidth="1"/>
    <col min="3082" max="3082" width="2.7265625" style="201" customWidth="1"/>
    <col min="3083" max="3325" width="9.1796875" style="201"/>
    <col min="3326" max="3326" width="22.453125" style="201" customWidth="1"/>
    <col min="3327" max="3327" width="75.26953125" style="201" customWidth="1"/>
    <col min="3328" max="3328" width="12.26953125" style="201" customWidth="1"/>
    <col min="3329" max="3329" width="15.1796875" style="201" customWidth="1"/>
    <col min="3330" max="3330" width="12.81640625" style="201" customWidth="1"/>
    <col min="3331" max="3334" width="9.1796875" style="201"/>
    <col min="3335" max="3335" width="15.1796875" style="201" customWidth="1"/>
    <col min="3336" max="3336" width="3.1796875" style="201" customWidth="1"/>
    <col min="3337" max="3337" width="15.1796875" style="201" customWidth="1"/>
    <col min="3338" max="3338" width="2.7265625" style="201" customWidth="1"/>
    <col min="3339" max="3581" width="9.1796875" style="201"/>
    <col min="3582" max="3582" width="22.453125" style="201" customWidth="1"/>
    <col min="3583" max="3583" width="75.26953125" style="201" customWidth="1"/>
    <col min="3584" max="3584" width="12.26953125" style="201" customWidth="1"/>
    <col min="3585" max="3585" width="15.1796875" style="201" customWidth="1"/>
    <col min="3586" max="3586" width="12.81640625" style="201" customWidth="1"/>
    <col min="3587" max="3590" width="9.1796875" style="201"/>
    <col min="3591" max="3591" width="15.1796875" style="201" customWidth="1"/>
    <col min="3592" max="3592" width="3.1796875" style="201" customWidth="1"/>
    <col min="3593" max="3593" width="15.1796875" style="201" customWidth="1"/>
    <col min="3594" max="3594" width="2.7265625" style="201" customWidth="1"/>
    <col min="3595" max="3837" width="9.1796875" style="201"/>
    <col min="3838" max="3838" width="22.453125" style="201" customWidth="1"/>
    <col min="3839" max="3839" width="75.26953125" style="201" customWidth="1"/>
    <col min="3840" max="3840" width="12.26953125" style="201" customWidth="1"/>
    <col min="3841" max="3841" width="15.1796875" style="201" customWidth="1"/>
    <col min="3842" max="3842" width="12.81640625" style="201" customWidth="1"/>
    <col min="3843" max="3846" width="9.1796875" style="201"/>
    <col min="3847" max="3847" width="15.1796875" style="201" customWidth="1"/>
    <col min="3848" max="3848" width="3.1796875" style="201" customWidth="1"/>
    <col min="3849" max="3849" width="15.1796875" style="201" customWidth="1"/>
    <col min="3850" max="3850" width="2.7265625" style="201" customWidth="1"/>
    <col min="3851" max="4093" width="9.1796875" style="201"/>
    <col min="4094" max="4094" width="22.453125" style="201" customWidth="1"/>
    <col min="4095" max="4095" width="75.26953125" style="201" customWidth="1"/>
    <col min="4096" max="4096" width="12.26953125" style="201" customWidth="1"/>
    <col min="4097" max="4097" width="15.1796875" style="201" customWidth="1"/>
    <col min="4098" max="4098" width="12.81640625" style="201" customWidth="1"/>
    <col min="4099" max="4102" width="9.1796875" style="201"/>
    <col min="4103" max="4103" width="15.1796875" style="201" customWidth="1"/>
    <col min="4104" max="4104" width="3.1796875" style="201" customWidth="1"/>
    <col min="4105" max="4105" width="15.1796875" style="201" customWidth="1"/>
    <col min="4106" max="4106" width="2.7265625" style="201" customWidth="1"/>
    <col min="4107" max="4349" width="9.1796875" style="201"/>
    <col min="4350" max="4350" width="22.453125" style="201" customWidth="1"/>
    <col min="4351" max="4351" width="75.26953125" style="201" customWidth="1"/>
    <col min="4352" max="4352" width="12.26953125" style="201" customWidth="1"/>
    <col min="4353" max="4353" width="15.1796875" style="201" customWidth="1"/>
    <col min="4354" max="4354" width="12.81640625" style="201" customWidth="1"/>
    <col min="4355" max="4358" width="9.1796875" style="201"/>
    <col min="4359" max="4359" width="15.1796875" style="201" customWidth="1"/>
    <col min="4360" max="4360" width="3.1796875" style="201" customWidth="1"/>
    <col min="4361" max="4361" width="15.1796875" style="201" customWidth="1"/>
    <col min="4362" max="4362" width="2.7265625" style="201" customWidth="1"/>
    <col min="4363" max="4605" width="9.1796875" style="201"/>
    <col min="4606" max="4606" width="22.453125" style="201" customWidth="1"/>
    <col min="4607" max="4607" width="75.26953125" style="201" customWidth="1"/>
    <col min="4608" max="4608" width="12.26953125" style="201" customWidth="1"/>
    <col min="4609" max="4609" width="15.1796875" style="201" customWidth="1"/>
    <col min="4610" max="4610" width="12.81640625" style="201" customWidth="1"/>
    <col min="4611" max="4614" width="9.1796875" style="201"/>
    <col min="4615" max="4615" width="15.1796875" style="201" customWidth="1"/>
    <col min="4616" max="4616" width="3.1796875" style="201" customWidth="1"/>
    <col min="4617" max="4617" width="15.1796875" style="201" customWidth="1"/>
    <col min="4618" max="4618" width="2.7265625" style="201" customWidth="1"/>
    <col min="4619" max="4861" width="9.1796875" style="201"/>
    <col min="4862" max="4862" width="22.453125" style="201" customWidth="1"/>
    <col min="4863" max="4863" width="75.26953125" style="201" customWidth="1"/>
    <col min="4864" max="4864" width="12.26953125" style="201" customWidth="1"/>
    <col min="4865" max="4865" width="15.1796875" style="201" customWidth="1"/>
    <col min="4866" max="4866" width="12.81640625" style="201" customWidth="1"/>
    <col min="4867" max="4870" width="9.1796875" style="201"/>
    <col min="4871" max="4871" width="15.1796875" style="201" customWidth="1"/>
    <col min="4872" max="4872" width="3.1796875" style="201" customWidth="1"/>
    <col min="4873" max="4873" width="15.1796875" style="201" customWidth="1"/>
    <col min="4874" max="4874" width="2.7265625" style="201" customWidth="1"/>
    <col min="4875" max="5117" width="9.1796875" style="201"/>
    <col min="5118" max="5118" width="22.453125" style="201" customWidth="1"/>
    <col min="5119" max="5119" width="75.26953125" style="201" customWidth="1"/>
    <col min="5120" max="5120" width="12.26953125" style="201" customWidth="1"/>
    <col min="5121" max="5121" width="15.1796875" style="201" customWidth="1"/>
    <col min="5122" max="5122" width="12.81640625" style="201" customWidth="1"/>
    <col min="5123" max="5126" width="9.1796875" style="201"/>
    <col min="5127" max="5127" width="15.1796875" style="201" customWidth="1"/>
    <col min="5128" max="5128" width="3.1796875" style="201" customWidth="1"/>
    <col min="5129" max="5129" width="15.1796875" style="201" customWidth="1"/>
    <col min="5130" max="5130" width="2.7265625" style="201" customWidth="1"/>
    <col min="5131" max="5373" width="9.1796875" style="201"/>
    <col min="5374" max="5374" width="22.453125" style="201" customWidth="1"/>
    <col min="5375" max="5375" width="75.26953125" style="201" customWidth="1"/>
    <col min="5376" max="5376" width="12.26953125" style="201" customWidth="1"/>
    <col min="5377" max="5377" width="15.1796875" style="201" customWidth="1"/>
    <col min="5378" max="5378" width="12.81640625" style="201" customWidth="1"/>
    <col min="5379" max="5382" width="9.1796875" style="201"/>
    <col min="5383" max="5383" width="15.1796875" style="201" customWidth="1"/>
    <col min="5384" max="5384" width="3.1796875" style="201" customWidth="1"/>
    <col min="5385" max="5385" width="15.1796875" style="201" customWidth="1"/>
    <col min="5386" max="5386" width="2.7265625" style="201" customWidth="1"/>
    <col min="5387" max="5629" width="9.1796875" style="201"/>
    <col min="5630" max="5630" width="22.453125" style="201" customWidth="1"/>
    <col min="5631" max="5631" width="75.26953125" style="201" customWidth="1"/>
    <col min="5632" max="5632" width="12.26953125" style="201" customWidth="1"/>
    <col min="5633" max="5633" width="15.1796875" style="201" customWidth="1"/>
    <col min="5634" max="5634" width="12.81640625" style="201" customWidth="1"/>
    <col min="5635" max="5638" width="9.1796875" style="201"/>
    <col min="5639" max="5639" width="15.1796875" style="201" customWidth="1"/>
    <col min="5640" max="5640" width="3.1796875" style="201" customWidth="1"/>
    <col min="5641" max="5641" width="15.1796875" style="201" customWidth="1"/>
    <col min="5642" max="5642" width="2.7265625" style="201" customWidth="1"/>
    <col min="5643" max="5885" width="9.1796875" style="201"/>
    <col min="5886" max="5886" width="22.453125" style="201" customWidth="1"/>
    <col min="5887" max="5887" width="75.26953125" style="201" customWidth="1"/>
    <col min="5888" max="5888" width="12.26953125" style="201" customWidth="1"/>
    <col min="5889" max="5889" width="15.1796875" style="201" customWidth="1"/>
    <col min="5890" max="5890" width="12.81640625" style="201" customWidth="1"/>
    <col min="5891" max="5894" width="9.1796875" style="201"/>
    <col min="5895" max="5895" width="15.1796875" style="201" customWidth="1"/>
    <col min="5896" max="5896" width="3.1796875" style="201" customWidth="1"/>
    <col min="5897" max="5897" width="15.1796875" style="201" customWidth="1"/>
    <col min="5898" max="5898" width="2.7265625" style="201" customWidth="1"/>
    <col min="5899" max="6141" width="9.1796875" style="201"/>
    <col min="6142" max="6142" width="22.453125" style="201" customWidth="1"/>
    <col min="6143" max="6143" width="75.26953125" style="201" customWidth="1"/>
    <col min="6144" max="6144" width="12.26953125" style="201" customWidth="1"/>
    <col min="6145" max="6145" width="15.1796875" style="201" customWidth="1"/>
    <col min="6146" max="6146" width="12.81640625" style="201" customWidth="1"/>
    <col min="6147" max="6150" width="9.1796875" style="201"/>
    <col min="6151" max="6151" width="15.1796875" style="201" customWidth="1"/>
    <col min="6152" max="6152" width="3.1796875" style="201" customWidth="1"/>
    <col min="6153" max="6153" width="15.1796875" style="201" customWidth="1"/>
    <col min="6154" max="6154" width="2.7265625" style="201" customWidth="1"/>
    <col min="6155" max="6397" width="9.1796875" style="201"/>
    <col min="6398" max="6398" width="22.453125" style="201" customWidth="1"/>
    <col min="6399" max="6399" width="75.26953125" style="201" customWidth="1"/>
    <col min="6400" max="6400" width="12.26953125" style="201" customWidth="1"/>
    <col min="6401" max="6401" width="15.1796875" style="201" customWidth="1"/>
    <col min="6402" max="6402" width="12.81640625" style="201" customWidth="1"/>
    <col min="6403" max="6406" width="9.1796875" style="201"/>
    <col min="6407" max="6407" width="15.1796875" style="201" customWidth="1"/>
    <col min="6408" max="6408" width="3.1796875" style="201" customWidth="1"/>
    <col min="6409" max="6409" width="15.1796875" style="201" customWidth="1"/>
    <col min="6410" max="6410" width="2.7265625" style="201" customWidth="1"/>
    <col min="6411" max="6653" width="9.1796875" style="201"/>
    <col min="6654" max="6654" width="22.453125" style="201" customWidth="1"/>
    <col min="6655" max="6655" width="75.26953125" style="201" customWidth="1"/>
    <col min="6656" max="6656" width="12.26953125" style="201" customWidth="1"/>
    <col min="6657" max="6657" width="15.1796875" style="201" customWidth="1"/>
    <col min="6658" max="6658" width="12.81640625" style="201" customWidth="1"/>
    <col min="6659" max="6662" width="9.1796875" style="201"/>
    <col min="6663" max="6663" width="15.1796875" style="201" customWidth="1"/>
    <col min="6664" max="6664" width="3.1796875" style="201" customWidth="1"/>
    <col min="6665" max="6665" width="15.1796875" style="201" customWidth="1"/>
    <col min="6666" max="6666" width="2.7265625" style="201" customWidth="1"/>
    <col min="6667" max="6909" width="9.1796875" style="201"/>
    <col min="6910" max="6910" width="22.453125" style="201" customWidth="1"/>
    <col min="6911" max="6911" width="75.26953125" style="201" customWidth="1"/>
    <col min="6912" max="6912" width="12.26953125" style="201" customWidth="1"/>
    <col min="6913" max="6913" width="15.1796875" style="201" customWidth="1"/>
    <col min="6914" max="6914" width="12.81640625" style="201" customWidth="1"/>
    <col min="6915" max="6918" width="9.1796875" style="201"/>
    <col min="6919" max="6919" width="15.1796875" style="201" customWidth="1"/>
    <col min="6920" max="6920" width="3.1796875" style="201" customWidth="1"/>
    <col min="6921" max="6921" width="15.1796875" style="201" customWidth="1"/>
    <col min="6922" max="6922" width="2.7265625" style="201" customWidth="1"/>
    <col min="6923" max="7165" width="9.1796875" style="201"/>
    <col min="7166" max="7166" width="22.453125" style="201" customWidth="1"/>
    <col min="7167" max="7167" width="75.26953125" style="201" customWidth="1"/>
    <col min="7168" max="7168" width="12.26953125" style="201" customWidth="1"/>
    <col min="7169" max="7169" width="15.1796875" style="201" customWidth="1"/>
    <col min="7170" max="7170" width="12.81640625" style="201" customWidth="1"/>
    <col min="7171" max="7174" width="9.1796875" style="201"/>
    <col min="7175" max="7175" width="15.1796875" style="201" customWidth="1"/>
    <col min="7176" max="7176" width="3.1796875" style="201" customWidth="1"/>
    <col min="7177" max="7177" width="15.1796875" style="201" customWidth="1"/>
    <col min="7178" max="7178" width="2.7265625" style="201" customWidth="1"/>
    <col min="7179" max="7421" width="9.1796875" style="201"/>
    <col min="7422" max="7422" width="22.453125" style="201" customWidth="1"/>
    <col min="7423" max="7423" width="75.26953125" style="201" customWidth="1"/>
    <col min="7424" max="7424" width="12.26953125" style="201" customWidth="1"/>
    <col min="7425" max="7425" width="15.1796875" style="201" customWidth="1"/>
    <col min="7426" max="7426" width="12.81640625" style="201" customWidth="1"/>
    <col min="7427" max="7430" width="9.1796875" style="201"/>
    <col min="7431" max="7431" width="15.1796875" style="201" customWidth="1"/>
    <col min="7432" max="7432" width="3.1796875" style="201" customWidth="1"/>
    <col min="7433" max="7433" width="15.1796875" style="201" customWidth="1"/>
    <col min="7434" max="7434" width="2.7265625" style="201" customWidth="1"/>
    <col min="7435" max="7677" width="9.1796875" style="201"/>
    <col min="7678" max="7678" width="22.453125" style="201" customWidth="1"/>
    <col min="7679" max="7679" width="75.26953125" style="201" customWidth="1"/>
    <col min="7680" max="7680" width="12.26953125" style="201" customWidth="1"/>
    <col min="7681" max="7681" width="15.1796875" style="201" customWidth="1"/>
    <col min="7682" max="7682" width="12.81640625" style="201" customWidth="1"/>
    <col min="7683" max="7686" width="9.1796875" style="201"/>
    <col min="7687" max="7687" width="15.1796875" style="201" customWidth="1"/>
    <col min="7688" max="7688" width="3.1796875" style="201" customWidth="1"/>
    <col min="7689" max="7689" width="15.1796875" style="201" customWidth="1"/>
    <col min="7690" max="7690" width="2.7265625" style="201" customWidth="1"/>
    <col min="7691" max="7933" width="9.1796875" style="201"/>
    <col min="7934" max="7934" width="22.453125" style="201" customWidth="1"/>
    <col min="7935" max="7935" width="75.26953125" style="201" customWidth="1"/>
    <col min="7936" max="7936" width="12.26953125" style="201" customWidth="1"/>
    <col min="7937" max="7937" width="15.1796875" style="201" customWidth="1"/>
    <col min="7938" max="7938" width="12.81640625" style="201" customWidth="1"/>
    <col min="7939" max="7942" width="9.1796875" style="201"/>
    <col min="7943" max="7943" width="15.1796875" style="201" customWidth="1"/>
    <col min="7944" max="7944" width="3.1796875" style="201" customWidth="1"/>
    <col min="7945" max="7945" width="15.1796875" style="201" customWidth="1"/>
    <col min="7946" max="7946" width="2.7265625" style="201" customWidth="1"/>
    <col min="7947" max="8189" width="9.1796875" style="201"/>
    <col min="8190" max="8190" width="22.453125" style="201" customWidth="1"/>
    <col min="8191" max="8191" width="75.26953125" style="201" customWidth="1"/>
    <col min="8192" max="8192" width="12.26953125" style="201" customWidth="1"/>
    <col min="8193" max="8193" width="15.1796875" style="201" customWidth="1"/>
    <col min="8194" max="8194" width="12.81640625" style="201" customWidth="1"/>
    <col min="8195" max="8198" width="9.1796875" style="201"/>
    <col min="8199" max="8199" width="15.1796875" style="201" customWidth="1"/>
    <col min="8200" max="8200" width="3.1796875" style="201" customWidth="1"/>
    <col min="8201" max="8201" width="15.1796875" style="201" customWidth="1"/>
    <col min="8202" max="8202" width="2.7265625" style="201" customWidth="1"/>
    <col min="8203" max="8445" width="9.1796875" style="201"/>
    <col min="8446" max="8446" width="22.453125" style="201" customWidth="1"/>
    <col min="8447" max="8447" width="75.26953125" style="201" customWidth="1"/>
    <col min="8448" max="8448" width="12.26953125" style="201" customWidth="1"/>
    <col min="8449" max="8449" width="15.1796875" style="201" customWidth="1"/>
    <col min="8450" max="8450" width="12.81640625" style="201" customWidth="1"/>
    <col min="8451" max="8454" width="9.1796875" style="201"/>
    <col min="8455" max="8455" width="15.1796875" style="201" customWidth="1"/>
    <col min="8456" max="8456" width="3.1796875" style="201" customWidth="1"/>
    <col min="8457" max="8457" width="15.1796875" style="201" customWidth="1"/>
    <col min="8458" max="8458" width="2.7265625" style="201" customWidth="1"/>
    <col min="8459" max="8701" width="9.1796875" style="201"/>
    <col min="8702" max="8702" width="22.453125" style="201" customWidth="1"/>
    <col min="8703" max="8703" width="75.26953125" style="201" customWidth="1"/>
    <col min="8704" max="8704" width="12.26953125" style="201" customWidth="1"/>
    <col min="8705" max="8705" width="15.1796875" style="201" customWidth="1"/>
    <col min="8706" max="8706" width="12.81640625" style="201" customWidth="1"/>
    <col min="8707" max="8710" width="9.1796875" style="201"/>
    <col min="8711" max="8711" width="15.1796875" style="201" customWidth="1"/>
    <col min="8712" max="8712" width="3.1796875" style="201" customWidth="1"/>
    <col min="8713" max="8713" width="15.1796875" style="201" customWidth="1"/>
    <col min="8714" max="8714" width="2.7265625" style="201" customWidth="1"/>
    <col min="8715" max="8957" width="9.1796875" style="201"/>
    <col min="8958" max="8958" width="22.453125" style="201" customWidth="1"/>
    <col min="8959" max="8959" width="75.26953125" style="201" customWidth="1"/>
    <col min="8960" max="8960" width="12.26953125" style="201" customWidth="1"/>
    <col min="8961" max="8961" width="15.1796875" style="201" customWidth="1"/>
    <col min="8962" max="8962" width="12.81640625" style="201" customWidth="1"/>
    <col min="8963" max="8966" width="9.1796875" style="201"/>
    <col min="8967" max="8967" width="15.1796875" style="201" customWidth="1"/>
    <col min="8968" max="8968" width="3.1796875" style="201" customWidth="1"/>
    <col min="8969" max="8969" width="15.1796875" style="201" customWidth="1"/>
    <col min="8970" max="8970" width="2.7265625" style="201" customWidth="1"/>
    <col min="8971" max="9213" width="9.1796875" style="201"/>
    <col min="9214" max="9214" width="22.453125" style="201" customWidth="1"/>
    <col min="9215" max="9215" width="75.26953125" style="201" customWidth="1"/>
    <col min="9216" max="9216" width="12.26953125" style="201" customWidth="1"/>
    <col min="9217" max="9217" width="15.1796875" style="201" customWidth="1"/>
    <col min="9218" max="9218" width="12.81640625" style="201" customWidth="1"/>
    <col min="9219" max="9222" width="9.1796875" style="201"/>
    <col min="9223" max="9223" width="15.1796875" style="201" customWidth="1"/>
    <col min="9224" max="9224" width="3.1796875" style="201" customWidth="1"/>
    <col min="9225" max="9225" width="15.1796875" style="201" customWidth="1"/>
    <col min="9226" max="9226" width="2.7265625" style="201" customWidth="1"/>
    <col min="9227" max="9469" width="9.1796875" style="201"/>
    <col min="9470" max="9470" width="22.453125" style="201" customWidth="1"/>
    <col min="9471" max="9471" width="75.26953125" style="201" customWidth="1"/>
    <col min="9472" max="9472" width="12.26953125" style="201" customWidth="1"/>
    <col min="9473" max="9473" width="15.1796875" style="201" customWidth="1"/>
    <col min="9474" max="9474" width="12.81640625" style="201" customWidth="1"/>
    <col min="9475" max="9478" width="9.1796875" style="201"/>
    <col min="9479" max="9479" width="15.1796875" style="201" customWidth="1"/>
    <col min="9480" max="9480" width="3.1796875" style="201" customWidth="1"/>
    <col min="9481" max="9481" width="15.1796875" style="201" customWidth="1"/>
    <col min="9482" max="9482" width="2.7265625" style="201" customWidth="1"/>
    <col min="9483" max="9725" width="9.1796875" style="201"/>
    <col min="9726" max="9726" width="22.453125" style="201" customWidth="1"/>
    <col min="9727" max="9727" width="75.26953125" style="201" customWidth="1"/>
    <col min="9728" max="9728" width="12.26953125" style="201" customWidth="1"/>
    <col min="9729" max="9729" width="15.1796875" style="201" customWidth="1"/>
    <col min="9730" max="9730" width="12.81640625" style="201" customWidth="1"/>
    <col min="9731" max="9734" width="9.1796875" style="201"/>
    <col min="9735" max="9735" width="15.1796875" style="201" customWidth="1"/>
    <col min="9736" max="9736" width="3.1796875" style="201" customWidth="1"/>
    <col min="9737" max="9737" width="15.1796875" style="201" customWidth="1"/>
    <col min="9738" max="9738" width="2.7265625" style="201" customWidth="1"/>
    <col min="9739" max="9981" width="9.1796875" style="201"/>
    <col min="9982" max="9982" width="22.453125" style="201" customWidth="1"/>
    <col min="9983" max="9983" width="75.26953125" style="201" customWidth="1"/>
    <col min="9984" max="9984" width="12.26953125" style="201" customWidth="1"/>
    <col min="9985" max="9985" width="15.1796875" style="201" customWidth="1"/>
    <col min="9986" max="9986" width="12.81640625" style="201" customWidth="1"/>
    <col min="9987" max="9990" width="9.1796875" style="201"/>
    <col min="9991" max="9991" width="15.1796875" style="201" customWidth="1"/>
    <col min="9992" max="9992" width="3.1796875" style="201" customWidth="1"/>
    <col min="9993" max="9993" width="15.1796875" style="201" customWidth="1"/>
    <col min="9994" max="9994" width="2.7265625" style="201" customWidth="1"/>
    <col min="9995" max="10237" width="9.1796875" style="201"/>
    <col min="10238" max="10238" width="22.453125" style="201" customWidth="1"/>
    <col min="10239" max="10239" width="75.26953125" style="201" customWidth="1"/>
    <col min="10240" max="10240" width="12.26953125" style="201" customWidth="1"/>
    <col min="10241" max="10241" width="15.1796875" style="201" customWidth="1"/>
    <col min="10242" max="10242" width="12.81640625" style="201" customWidth="1"/>
    <col min="10243" max="10246" width="9.1796875" style="201"/>
    <col min="10247" max="10247" width="15.1796875" style="201" customWidth="1"/>
    <col min="10248" max="10248" width="3.1796875" style="201" customWidth="1"/>
    <col min="10249" max="10249" width="15.1796875" style="201" customWidth="1"/>
    <col min="10250" max="10250" width="2.7265625" style="201" customWidth="1"/>
    <col min="10251" max="10493" width="9.1796875" style="201"/>
    <col min="10494" max="10494" width="22.453125" style="201" customWidth="1"/>
    <col min="10495" max="10495" width="75.26953125" style="201" customWidth="1"/>
    <col min="10496" max="10496" width="12.26953125" style="201" customWidth="1"/>
    <col min="10497" max="10497" width="15.1796875" style="201" customWidth="1"/>
    <col min="10498" max="10498" width="12.81640625" style="201" customWidth="1"/>
    <col min="10499" max="10502" width="9.1796875" style="201"/>
    <col min="10503" max="10503" width="15.1796875" style="201" customWidth="1"/>
    <col min="10504" max="10504" width="3.1796875" style="201" customWidth="1"/>
    <col min="10505" max="10505" width="15.1796875" style="201" customWidth="1"/>
    <col min="10506" max="10506" width="2.7265625" style="201" customWidth="1"/>
    <col min="10507" max="10749" width="9.1796875" style="201"/>
    <col min="10750" max="10750" width="22.453125" style="201" customWidth="1"/>
    <col min="10751" max="10751" width="75.26953125" style="201" customWidth="1"/>
    <col min="10752" max="10752" width="12.26953125" style="201" customWidth="1"/>
    <col min="10753" max="10753" width="15.1796875" style="201" customWidth="1"/>
    <col min="10754" max="10754" width="12.81640625" style="201" customWidth="1"/>
    <col min="10755" max="10758" width="9.1796875" style="201"/>
    <col min="10759" max="10759" width="15.1796875" style="201" customWidth="1"/>
    <col min="10760" max="10760" width="3.1796875" style="201" customWidth="1"/>
    <col min="10761" max="10761" width="15.1796875" style="201" customWidth="1"/>
    <col min="10762" max="10762" width="2.7265625" style="201" customWidth="1"/>
    <col min="10763" max="11005" width="9.1796875" style="201"/>
    <col min="11006" max="11006" width="22.453125" style="201" customWidth="1"/>
    <col min="11007" max="11007" width="75.26953125" style="201" customWidth="1"/>
    <col min="11008" max="11008" width="12.26953125" style="201" customWidth="1"/>
    <col min="11009" max="11009" width="15.1796875" style="201" customWidth="1"/>
    <col min="11010" max="11010" width="12.81640625" style="201" customWidth="1"/>
    <col min="11011" max="11014" width="9.1796875" style="201"/>
    <col min="11015" max="11015" width="15.1796875" style="201" customWidth="1"/>
    <col min="11016" max="11016" width="3.1796875" style="201" customWidth="1"/>
    <col min="11017" max="11017" width="15.1796875" style="201" customWidth="1"/>
    <col min="11018" max="11018" width="2.7265625" style="201" customWidth="1"/>
    <col min="11019" max="11261" width="9.1796875" style="201"/>
    <col min="11262" max="11262" width="22.453125" style="201" customWidth="1"/>
    <col min="11263" max="11263" width="75.26953125" style="201" customWidth="1"/>
    <col min="11264" max="11264" width="12.26953125" style="201" customWidth="1"/>
    <col min="11265" max="11265" width="15.1796875" style="201" customWidth="1"/>
    <col min="11266" max="11266" width="12.81640625" style="201" customWidth="1"/>
    <col min="11267" max="11270" width="9.1796875" style="201"/>
    <col min="11271" max="11271" width="15.1796875" style="201" customWidth="1"/>
    <col min="11272" max="11272" width="3.1796875" style="201" customWidth="1"/>
    <col min="11273" max="11273" width="15.1796875" style="201" customWidth="1"/>
    <col min="11274" max="11274" width="2.7265625" style="201" customWidth="1"/>
    <col min="11275" max="11517" width="9.1796875" style="201"/>
    <col min="11518" max="11518" width="22.453125" style="201" customWidth="1"/>
    <col min="11519" max="11519" width="75.26953125" style="201" customWidth="1"/>
    <col min="11520" max="11520" width="12.26953125" style="201" customWidth="1"/>
    <col min="11521" max="11521" width="15.1796875" style="201" customWidth="1"/>
    <col min="11522" max="11522" width="12.81640625" style="201" customWidth="1"/>
    <col min="11523" max="11526" width="9.1796875" style="201"/>
    <col min="11527" max="11527" width="15.1796875" style="201" customWidth="1"/>
    <col min="11528" max="11528" width="3.1796875" style="201" customWidth="1"/>
    <col min="11529" max="11529" width="15.1796875" style="201" customWidth="1"/>
    <col min="11530" max="11530" width="2.7265625" style="201" customWidth="1"/>
    <col min="11531" max="11773" width="9.1796875" style="201"/>
    <col min="11774" max="11774" width="22.453125" style="201" customWidth="1"/>
    <col min="11775" max="11775" width="75.26953125" style="201" customWidth="1"/>
    <col min="11776" max="11776" width="12.26953125" style="201" customWidth="1"/>
    <col min="11777" max="11777" width="15.1796875" style="201" customWidth="1"/>
    <col min="11778" max="11778" width="12.81640625" style="201" customWidth="1"/>
    <col min="11779" max="11782" width="9.1796875" style="201"/>
    <col min="11783" max="11783" width="15.1796875" style="201" customWidth="1"/>
    <col min="11784" max="11784" width="3.1796875" style="201" customWidth="1"/>
    <col min="11785" max="11785" width="15.1796875" style="201" customWidth="1"/>
    <col min="11786" max="11786" width="2.7265625" style="201" customWidth="1"/>
    <col min="11787" max="12029" width="9.1796875" style="201"/>
    <col min="12030" max="12030" width="22.453125" style="201" customWidth="1"/>
    <col min="12031" max="12031" width="75.26953125" style="201" customWidth="1"/>
    <col min="12032" max="12032" width="12.26953125" style="201" customWidth="1"/>
    <col min="12033" max="12033" width="15.1796875" style="201" customWidth="1"/>
    <col min="12034" max="12034" width="12.81640625" style="201" customWidth="1"/>
    <col min="12035" max="12038" width="9.1796875" style="201"/>
    <col min="12039" max="12039" width="15.1796875" style="201" customWidth="1"/>
    <col min="12040" max="12040" width="3.1796875" style="201" customWidth="1"/>
    <col min="12041" max="12041" width="15.1796875" style="201" customWidth="1"/>
    <col min="12042" max="12042" width="2.7265625" style="201" customWidth="1"/>
    <col min="12043" max="12285" width="9.1796875" style="201"/>
    <col min="12286" max="12286" width="22.453125" style="201" customWidth="1"/>
    <col min="12287" max="12287" width="75.26953125" style="201" customWidth="1"/>
    <col min="12288" max="12288" width="12.26953125" style="201" customWidth="1"/>
    <col min="12289" max="12289" width="15.1796875" style="201" customWidth="1"/>
    <col min="12290" max="12290" width="12.81640625" style="201" customWidth="1"/>
    <col min="12291" max="12294" width="9.1796875" style="201"/>
    <col min="12295" max="12295" width="15.1796875" style="201" customWidth="1"/>
    <col min="12296" max="12296" width="3.1796875" style="201" customWidth="1"/>
    <col min="12297" max="12297" width="15.1796875" style="201" customWidth="1"/>
    <col min="12298" max="12298" width="2.7265625" style="201" customWidth="1"/>
    <col min="12299" max="12541" width="9.1796875" style="201"/>
    <col min="12542" max="12542" width="22.453125" style="201" customWidth="1"/>
    <col min="12543" max="12543" width="75.26953125" style="201" customWidth="1"/>
    <col min="12544" max="12544" width="12.26953125" style="201" customWidth="1"/>
    <col min="12545" max="12545" width="15.1796875" style="201" customWidth="1"/>
    <col min="12546" max="12546" width="12.81640625" style="201" customWidth="1"/>
    <col min="12547" max="12550" width="9.1796875" style="201"/>
    <col min="12551" max="12551" width="15.1796875" style="201" customWidth="1"/>
    <col min="12552" max="12552" width="3.1796875" style="201" customWidth="1"/>
    <col min="12553" max="12553" width="15.1796875" style="201" customWidth="1"/>
    <col min="12554" max="12554" width="2.7265625" style="201" customWidth="1"/>
    <col min="12555" max="12797" width="9.1796875" style="201"/>
    <col min="12798" max="12798" width="22.453125" style="201" customWidth="1"/>
    <col min="12799" max="12799" width="75.26953125" style="201" customWidth="1"/>
    <col min="12800" max="12800" width="12.26953125" style="201" customWidth="1"/>
    <col min="12801" max="12801" width="15.1796875" style="201" customWidth="1"/>
    <col min="12802" max="12802" width="12.81640625" style="201" customWidth="1"/>
    <col min="12803" max="12806" width="9.1796875" style="201"/>
    <col min="12807" max="12807" width="15.1796875" style="201" customWidth="1"/>
    <col min="12808" max="12808" width="3.1796875" style="201" customWidth="1"/>
    <col min="12809" max="12809" width="15.1796875" style="201" customWidth="1"/>
    <col min="12810" max="12810" width="2.7265625" style="201" customWidth="1"/>
    <col min="12811" max="13053" width="9.1796875" style="201"/>
    <col min="13054" max="13054" width="22.453125" style="201" customWidth="1"/>
    <col min="13055" max="13055" width="75.26953125" style="201" customWidth="1"/>
    <col min="13056" max="13056" width="12.26953125" style="201" customWidth="1"/>
    <col min="13057" max="13057" width="15.1796875" style="201" customWidth="1"/>
    <col min="13058" max="13058" width="12.81640625" style="201" customWidth="1"/>
    <col min="13059" max="13062" width="9.1796875" style="201"/>
    <col min="13063" max="13063" width="15.1796875" style="201" customWidth="1"/>
    <col min="13064" max="13064" width="3.1796875" style="201" customWidth="1"/>
    <col min="13065" max="13065" width="15.1796875" style="201" customWidth="1"/>
    <col min="13066" max="13066" width="2.7265625" style="201" customWidth="1"/>
    <col min="13067" max="13309" width="9.1796875" style="201"/>
    <col min="13310" max="13310" width="22.453125" style="201" customWidth="1"/>
    <col min="13311" max="13311" width="75.26953125" style="201" customWidth="1"/>
    <col min="13312" max="13312" width="12.26953125" style="201" customWidth="1"/>
    <col min="13313" max="13313" width="15.1796875" style="201" customWidth="1"/>
    <col min="13314" max="13314" width="12.81640625" style="201" customWidth="1"/>
    <col min="13315" max="13318" width="9.1796875" style="201"/>
    <col min="13319" max="13319" width="15.1796875" style="201" customWidth="1"/>
    <col min="13320" max="13320" width="3.1796875" style="201" customWidth="1"/>
    <col min="13321" max="13321" width="15.1796875" style="201" customWidth="1"/>
    <col min="13322" max="13322" width="2.7265625" style="201" customWidth="1"/>
    <col min="13323" max="13565" width="9.1796875" style="201"/>
    <col min="13566" max="13566" width="22.453125" style="201" customWidth="1"/>
    <col min="13567" max="13567" width="75.26953125" style="201" customWidth="1"/>
    <col min="13568" max="13568" width="12.26953125" style="201" customWidth="1"/>
    <col min="13569" max="13569" width="15.1796875" style="201" customWidth="1"/>
    <col min="13570" max="13570" width="12.81640625" style="201" customWidth="1"/>
    <col min="13571" max="13574" width="9.1796875" style="201"/>
    <col min="13575" max="13575" width="15.1796875" style="201" customWidth="1"/>
    <col min="13576" max="13576" width="3.1796875" style="201" customWidth="1"/>
    <col min="13577" max="13577" width="15.1796875" style="201" customWidth="1"/>
    <col min="13578" max="13578" width="2.7265625" style="201" customWidth="1"/>
    <col min="13579" max="13821" width="9.1796875" style="201"/>
    <col min="13822" max="13822" width="22.453125" style="201" customWidth="1"/>
    <col min="13823" max="13823" width="75.26953125" style="201" customWidth="1"/>
    <col min="13824" max="13824" width="12.26953125" style="201" customWidth="1"/>
    <col min="13825" max="13825" width="15.1796875" style="201" customWidth="1"/>
    <col min="13826" max="13826" width="12.81640625" style="201" customWidth="1"/>
    <col min="13827" max="13830" width="9.1796875" style="201"/>
    <col min="13831" max="13831" width="15.1796875" style="201" customWidth="1"/>
    <col min="13832" max="13832" width="3.1796875" style="201" customWidth="1"/>
    <col min="13833" max="13833" width="15.1796875" style="201" customWidth="1"/>
    <col min="13834" max="13834" width="2.7265625" style="201" customWidth="1"/>
    <col min="13835" max="14077" width="9.1796875" style="201"/>
    <col min="14078" max="14078" width="22.453125" style="201" customWidth="1"/>
    <col min="14079" max="14079" width="75.26953125" style="201" customWidth="1"/>
    <col min="14080" max="14080" width="12.26953125" style="201" customWidth="1"/>
    <col min="14081" max="14081" width="15.1796875" style="201" customWidth="1"/>
    <col min="14082" max="14082" width="12.81640625" style="201" customWidth="1"/>
    <col min="14083" max="14086" width="9.1796875" style="201"/>
    <col min="14087" max="14087" width="15.1796875" style="201" customWidth="1"/>
    <col min="14088" max="14088" width="3.1796875" style="201" customWidth="1"/>
    <col min="14089" max="14089" width="15.1796875" style="201" customWidth="1"/>
    <col min="14090" max="14090" width="2.7265625" style="201" customWidth="1"/>
    <col min="14091" max="14333" width="9.1796875" style="201"/>
    <col min="14334" max="14334" width="22.453125" style="201" customWidth="1"/>
    <col min="14335" max="14335" width="75.26953125" style="201" customWidth="1"/>
    <col min="14336" max="14336" width="12.26953125" style="201" customWidth="1"/>
    <col min="14337" max="14337" width="15.1796875" style="201" customWidth="1"/>
    <col min="14338" max="14338" width="12.81640625" style="201" customWidth="1"/>
    <col min="14339" max="14342" width="9.1796875" style="201"/>
    <col min="14343" max="14343" width="15.1796875" style="201" customWidth="1"/>
    <col min="14344" max="14344" width="3.1796875" style="201" customWidth="1"/>
    <col min="14345" max="14345" width="15.1796875" style="201" customWidth="1"/>
    <col min="14346" max="14346" width="2.7265625" style="201" customWidth="1"/>
    <col min="14347" max="14589" width="9.1796875" style="201"/>
    <col min="14590" max="14590" width="22.453125" style="201" customWidth="1"/>
    <col min="14591" max="14591" width="75.26953125" style="201" customWidth="1"/>
    <col min="14592" max="14592" width="12.26953125" style="201" customWidth="1"/>
    <col min="14593" max="14593" width="15.1796875" style="201" customWidth="1"/>
    <col min="14594" max="14594" width="12.81640625" style="201" customWidth="1"/>
    <col min="14595" max="14598" width="9.1796875" style="201"/>
    <col min="14599" max="14599" width="15.1796875" style="201" customWidth="1"/>
    <col min="14600" max="14600" width="3.1796875" style="201" customWidth="1"/>
    <col min="14601" max="14601" width="15.1796875" style="201" customWidth="1"/>
    <col min="14602" max="14602" width="2.7265625" style="201" customWidth="1"/>
    <col min="14603" max="14845" width="9.1796875" style="201"/>
    <col min="14846" max="14846" width="22.453125" style="201" customWidth="1"/>
    <col min="14847" max="14847" width="75.26953125" style="201" customWidth="1"/>
    <col min="14848" max="14848" width="12.26953125" style="201" customWidth="1"/>
    <col min="14849" max="14849" width="15.1796875" style="201" customWidth="1"/>
    <col min="14850" max="14850" width="12.81640625" style="201" customWidth="1"/>
    <col min="14851" max="14854" width="9.1796875" style="201"/>
    <col min="14855" max="14855" width="15.1796875" style="201" customWidth="1"/>
    <col min="14856" max="14856" width="3.1796875" style="201" customWidth="1"/>
    <col min="14857" max="14857" width="15.1796875" style="201" customWidth="1"/>
    <col min="14858" max="14858" width="2.7265625" style="201" customWidth="1"/>
    <col min="14859" max="15101" width="9.1796875" style="201"/>
    <col min="15102" max="15102" width="22.453125" style="201" customWidth="1"/>
    <col min="15103" max="15103" width="75.26953125" style="201" customWidth="1"/>
    <col min="15104" max="15104" width="12.26953125" style="201" customWidth="1"/>
    <col min="15105" max="15105" width="15.1796875" style="201" customWidth="1"/>
    <col min="15106" max="15106" width="12.81640625" style="201" customWidth="1"/>
    <col min="15107" max="15110" width="9.1796875" style="201"/>
    <col min="15111" max="15111" width="15.1796875" style="201" customWidth="1"/>
    <col min="15112" max="15112" width="3.1796875" style="201" customWidth="1"/>
    <col min="15113" max="15113" width="15.1796875" style="201" customWidth="1"/>
    <col min="15114" max="15114" width="2.7265625" style="201" customWidth="1"/>
    <col min="15115" max="15357" width="9.1796875" style="201"/>
    <col min="15358" max="15358" width="22.453125" style="201" customWidth="1"/>
    <col min="15359" max="15359" width="75.26953125" style="201" customWidth="1"/>
    <col min="15360" max="15360" width="12.26953125" style="201" customWidth="1"/>
    <col min="15361" max="15361" width="15.1796875" style="201" customWidth="1"/>
    <col min="15362" max="15362" width="12.81640625" style="201" customWidth="1"/>
    <col min="15363" max="15366" width="9.1796875" style="201"/>
    <col min="15367" max="15367" width="15.1796875" style="201" customWidth="1"/>
    <col min="15368" max="15368" width="3.1796875" style="201" customWidth="1"/>
    <col min="15369" max="15369" width="15.1796875" style="201" customWidth="1"/>
    <col min="15370" max="15370" width="2.7265625" style="201" customWidth="1"/>
    <col min="15371" max="15613" width="9.1796875" style="201"/>
    <col min="15614" max="15614" width="22.453125" style="201" customWidth="1"/>
    <col min="15615" max="15615" width="75.26953125" style="201" customWidth="1"/>
    <col min="15616" max="15616" width="12.26953125" style="201" customWidth="1"/>
    <col min="15617" max="15617" width="15.1796875" style="201" customWidth="1"/>
    <col min="15618" max="15618" width="12.81640625" style="201" customWidth="1"/>
    <col min="15619" max="15622" width="9.1796875" style="201"/>
    <col min="15623" max="15623" width="15.1796875" style="201" customWidth="1"/>
    <col min="15624" max="15624" width="3.1796875" style="201" customWidth="1"/>
    <col min="15625" max="15625" width="15.1796875" style="201" customWidth="1"/>
    <col min="15626" max="15626" width="2.7265625" style="201" customWidth="1"/>
    <col min="15627" max="15869" width="9.1796875" style="201"/>
    <col min="15870" max="15870" width="22.453125" style="201" customWidth="1"/>
    <col min="15871" max="15871" width="75.26953125" style="201" customWidth="1"/>
    <col min="15872" max="15872" width="12.26953125" style="201" customWidth="1"/>
    <col min="15873" max="15873" width="15.1796875" style="201" customWidth="1"/>
    <col min="15874" max="15874" width="12.81640625" style="201" customWidth="1"/>
    <col min="15875" max="15878" width="9.1796875" style="201"/>
    <col min="15879" max="15879" width="15.1796875" style="201" customWidth="1"/>
    <col min="15880" max="15880" width="3.1796875" style="201" customWidth="1"/>
    <col min="15881" max="15881" width="15.1796875" style="201" customWidth="1"/>
    <col min="15882" max="15882" width="2.7265625" style="201" customWidth="1"/>
    <col min="15883" max="16125" width="9.1796875" style="201"/>
    <col min="16126" max="16126" width="22.453125" style="201" customWidth="1"/>
    <col min="16127" max="16127" width="75.26953125" style="201" customWidth="1"/>
    <col min="16128" max="16128" width="12.26953125" style="201" customWidth="1"/>
    <col min="16129" max="16129" width="15.1796875" style="201" customWidth="1"/>
    <col min="16130" max="16130" width="12.81640625" style="201" customWidth="1"/>
    <col min="16131" max="16134" width="9.1796875" style="201"/>
    <col min="16135" max="16135" width="15.1796875" style="201" customWidth="1"/>
    <col min="16136" max="16136" width="3.1796875" style="201" customWidth="1"/>
    <col min="16137" max="16137" width="15.1796875" style="201" customWidth="1"/>
    <col min="16138" max="16138" width="2.7265625" style="201" customWidth="1"/>
    <col min="16139" max="16384" width="9.1796875" style="201"/>
  </cols>
  <sheetData>
    <row r="1" spans="1:6" ht="13">
      <c r="A1" s="268"/>
    </row>
    <row r="2" spans="1:6" ht="13">
      <c r="A2" s="268" t="s">
        <v>604</v>
      </c>
    </row>
    <row r="4" spans="1:6" ht="13">
      <c r="A4" s="269" t="s">
        <v>678</v>
      </c>
    </row>
    <row r="5" spans="1:6" ht="13.5" thickBot="1">
      <c r="B5" s="269" t="s">
        <v>679</v>
      </c>
      <c r="F5" s="310"/>
    </row>
    <row r="6" spans="1:6" ht="13.5" thickBot="1">
      <c r="A6" s="270" t="s">
        <v>607</v>
      </c>
      <c r="B6" s="271" t="s">
        <v>608</v>
      </c>
      <c r="F6" s="310"/>
    </row>
    <row r="7" spans="1:6" ht="13">
      <c r="A7" s="272" t="s">
        <v>609</v>
      </c>
      <c r="B7" s="273">
        <v>0</v>
      </c>
      <c r="F7" s="310"/>
    </row>
    <row r="8" spans="1:6" ht="13">
      <c r="A8" s="274" t="s">
        <v>610</v>
      </c>
      <c r="B8" s="275">
        <v>0</v>
      </c>
      <c r="F8" s="310"/>
    </row>
    <row r="9" spans="1:6" ht="13">
      <c r="A9" s="274" t="s">
        <v>611</v>
      </c>
      <c r="B9" s="275">
        <v>0</v>
      </c>
      <c r="F9" s="310"/>
    </row>
    <row r="10" spans="1:6" ht="13">
      <c r="A10" s="274" t="s">
        <v>612</v>
      </c>
      <c r="B10" s="275">
        <v>0</v>
      </c>
      <c r="F10" s="310"/>
    </row>
    <row r="11" spans="1:6" ht="13">
      <c r="A11" s="274" t="s">
        <v>613</v>
      </c>
      <c r="B11" s="275">
        <v>0</v>
      </c>
      <c r="F11" s="310"/>
    </row>
    <row r="12" spans="1:6" ht="13.5" thickBot="1">
      <c r="A12" s="276" t="s">
        <v>614</v>
      </c>
      <c r="B12" s="277">
        <v>0</v>
      </c>
      <c r="F12" s="310"/>
    </row>
    <row r="13" spans="1:6" ht="13">
      <c r="A13" s="278"/>
      <c r="B13" s="279"/>
      <c r="C13" s="279"/>
      <c r="D13" s="279"/>
      <c r="E13" s="279"/>
      <c r="F13" s="310"/>
    </row>
    <row r="14" spans="1:6" ht="13" thickBot="1"/>
    <row r="15" spans="1:6" ht="13.5" thickBot="1">
      <c r="A15" s="270" t="s">
        <v>615</v>
      </c>
      <c r="B15" s="280" t="s">
        <v>616</v>
      </c>
      <c r="C15" s="280" t="s">
        <v>617</v>
      </c>
      <c r="D15" s="280" t="s">
        <v>618</v>
      </c>
      <c r="E15" s="271" t="s">
        <v>619</v>
      </c>
    </row>
    <row r="16" spans="1:6">
      <c r="A16" s="281" t="s">
        <v>620</v>
      </c>
      <c r="B16" s="282">
        <v>0</v>
      </c>
      <c r="C16" s="282">
        <v>0</v>
      </c>
      <c r="D16" s="282">
        <v>0</v>
      </c>
      <c r="E16" s="273">
        <v>0</v>
      </c>
    </row>
    <row r="17" spans="1:5">
      <c r="A17" s="274" t="s">
        <v>621</v>
      </c>
      <c r="B17" s="282">
        <v>0</v>
      </c>
      <c r="C17" s="282">
        <v>0</v>
      </c>
      <c r="D17" s="282">
        <v>0</v>
      </c>
      <c r="E17" s="283">
        <v>0</v>
      </c>
    </row>
    <row r="18" spans="1:5" ht="13" thickBot="1">
      <c r="A18" s="274" t="s">
        <v>622</v>
      </c>
      <c r="B18" s="282">
        <v>0</v>
      </c>
      <c r="C18" s="282">
        <v>0</v>
      </c>
      <c r="D18" s="282">
        <v>0</v>
      </c>
      <c r="E18" s="284">
        <v>0</v>
      </c>
    </row>
    <row r="19" spans="1:5" ht="13.5" thickBot="1">
      <c r="A19" s="285" t="s">
        <v>623</v>
      </c>
      <c r="B19" s="241" t="s">
        <v>616</v>
      </c>
      <c r="C19" s="241" t="s">
        <v>617</v>
      </c>
      <c r="D19" s="241" t="s">
        <v>618</v>
      </c>
      <c r="E19" s="286" t="s">
        <v>619</v>
      </c>
    </row>
    <row r="20" spans="1:5">
      <c r="A20" s="281" t="s">
        <v>624</v>
      </c>
      <c r="B20" s="282">
        <v>0</v>
      </c>
      <c r="C20" s="282">
        <v>0</v>
      </c>
      <c r="D20" s="282">
        <v>0</v>
      </c>
      <c r="E20" s="273">
        <v>0</v>
      </c>
    </row>
    <row r="21" spans="1:5">
      <c r="A21" s="287" t="s">
        <v>625</v>
      </c>
      <c r="B21" s="282">
        <v>0</v>
      </c>
      <c r="C21" s="282">
        <v>0</v>
      </c>
      <c r="D21" s="282">
        <v>0</v>
      </c>
      <c r="E21" s="283">
        <v>0</v>
      </c>
    </row>
    <row r="22" spans="1:5" ht="13" thickBot="1">
      <c r="A22" s="287" t="s">
        <v>626</v>
      </c>
      <c r="B22" s="282">
        <v>0</v>
      </c>
      <c r="C22" s="282">
        <v>0</v>
      </c>
      <c r="D22" s="282">
        <v>0</v>
      </c>
      <c r="E22" s="284">
        <v>0</v>
      </c>
    </row>
    <row r="23" spans="1:5" ht="13">
      <c r="A23" s="285" t="s">
        <v>627</v>
      </c>
      <c r="B23" s="241" t="s">
        <v>616</v>
      </c>
      <c r="C23" s="241" t="s">
        <v>617</v>
      </c>
      <c r="D23" s="241" t="s">
        <v>618</v>
      </c>
      <c r="E23" s="286" t="s">
        <v>619</v>
      </c>
    </row>
    <row r="24" spans="1:5">
      <c r="A24" s="274" t="s">
        <v>628</v>
      </c>
      <c r="B24" s="282">
        <v>0</v>
      </c>
      <c r="C24" s="282">
        <v>0</v>
      </c>
      <c r="D24" s="282">
        <v>0</v>
      </c>
      <c r="E24" s="288">
        <v>0</v>
      </c>
    </row>
    <row r="25" spans="1:5">
      <c r="A25" s="287" t="s">
        <v>629</v>
      </c>
      <c r="B25" s="282">
        <v>0</v>
      </c>
      <c r="C25" s="282">
        <v>0</v>
      </c>
      <c r="D25" s="282">
        <v>0</v>
      </c>
      <c r="E25" s="288">
        <v>0</v>
      </c>
    </row>
    <row r="26" spans="1:5" ht="13" thickBot="1">
      <c r="A26" s="289" t="s">
        <v>630</v>
      </c>
      <c r="B26" s="282">
        <v>0</v>
      </c>
      <c r="C26" s="282">
        <v>0</v>
      </c>
      <c r="D26" s="290"/>
      <c r="E26" s="291"/>
    </row>
    <row r="27" spans="1:5" ht="13">
      <c r="A27" s="285" t="s">
        <v>631</v>
      </c>
      <c r="B27" s="241" t="s">
        <v>616</v>
      </c>
      <c r="C27" s="241" t="s">
        <v>617</v>
      </c>
      <c r="D27" s="241" t="s">
        <v>618</v>
      </c>
      <c r="E27" s="286" t="s">
        <v>619</v>
      </c>
    </row>
    <row r="28" spans="1:5">
      <c r="A28" s="274" t="s">
        <v>632</v>
      </c>
      <c r="B28" s="282">
        <v>0</v>
      </c>
      <c r="C28" s="282">
        <v>0</v>
      </c>
      <c r="D28" s="282">
        <v>0</v>
      </c>
      <c r="E28" s="288">
        <v>0</v>
      </c>
    </row>
    <row r="29" spans="1:5">
      <c r="A29" s="287" t="s">
        <v>633</v>
      </c>
      <c r="B29" s="282">
        <v>0</v>
      </c>
      <c r="C29" s="282">
        <v>0</v>
      </c>
      <c r="D29" s="282">
        <v>0</v>
      </c>
      <c r="E29" s="288">
        <v>0</v>
      </c>
    </row>
    <row r="30" spans="1:5" ht="13" thickBot="1">
      <c r="A30" s="276" t="s">
        <v>634</v>
      </c>
      <c r="B30" s="282">
        <v>0</v>
      </c>
      <c r="C30" s="282">
        <v>0</v>
      </c>
      <c r="D30" s="282">
        <v>0</v>
      </c>
      <c r="E30" s="288">
        <v>0</v>
      </c>
    </row>
    <row r="31" spans="1:5" ht="13">
      <c r="A31" s="285" t="s">
        <v>635</v>
      </c>
      <c r="B31" s="241" t="s">
        <v>616</v>
      </c>
      <c r="C31" s="241" t="s">
        <v>617</v>
      </c>
      <c r="D31" s="241" t="s">
        <v>618</v>
      </c>
      <c r="E31" s="286" t="s">
        <v>619</v>
      </c>
    </row>
    <row r="32" spans="1:5" ht="12.75" customHeight="1">
      <c r="A32" s="274" t="s">
        <v>636</v>
      </c>
      <c r="B32" s="282">
        <v>0</v>
      </c>
      <c r="C32" s="282">
        <v>0</v>
      </c>
      <c r="D32" s="282">
        <v>0</v>
      </c>
      <c r="E32" s="288">
        <v>0</v>
      </c>
    </row>
    <row r="33" spans="1:5" ht="12.75" customHeight="1">
      <c r="A33" s="274" t="s">
        <v>637</v>
      </c>
      <c r="B33" s="282">
        <v>0</v>
      </c>
      <c r="C33" s="282">
        <v>0</v>
      </c>
      <c r="D33" s="282">
        <v>0</v>
      </c>
      <c r="E33" s="288">
        <v>0</v>
      </c>
    </row>
    <row r="34" spans="1:5" ht="12.75" customHeight="1">
      <c r="A34" s="274" t="s">
        <v>638</v>
      </c>
      <c r="B34" s="282">
        <v>0</v>
      </c>
      <c r="C34" s="282">
        <v>0</v>
      </c>
      <c r="D34" s="282">
        <v>0</v>
      </c>
      <c r="E34" s="288">
        <v>0</v>
      </c>
    </row>
    <row r="35" spans="1:5" ht="13">
      <c r="A35" s="285" t="s">
        <v>639</v>
      </c>
      <c r="B35" s="241" t="s">
        <v>616</v>
      </c>
      <c r="C35" s="241" t="s">
        <v>617</v>
      </c>
      <c r="D35" s="241" t="s">
        <v>618</v>
      </c>
      <c r="E35" s="286" t="s">
        <v>619</v>
      </c>
    </row>
    <row r="36" spans="1:5" ht="12.75" customHeight="1">
      <c r="A36" s="274" t="s">
        <v>640</v>
      </c>
      <c r="B36" s="282">
        <v>0</v>
      </c>
      <c r="C36" s="282">
        <v>0</v>
      </c>
      <c r="D36" s="282">
        <v>0</v>
      </c>
      <c r="E36" s="288">
        <v>0</v>
      </c>
    </row>
    <row r="37" spans="1:5" ht="12.75" customHeight="1">
      <c r="A37" s="274" t="s">
        <v>641</v>
      </c>
      <c r="B37" s="282">
        <v>0</v>
      </c>
      <c r="C37" s="282">
        <v>0</v>
      </c>
      <c r="D37" s="282">
        <v>0</v>
      </c>
      <c r="E37" s="288">
        <v>0</v>
      </c>
    </row>
    <row r="38" spans="1:5" ht="13">
      <c r="A38" s="285" t="s">
        <v>674</v>
      </c>
      <c r="B38" s="241" t="s">
        <v>616</v>
      </c>
      <c r="C38" s="241" t="s">
        <v>617</v>
      </c>
      <c r="D38" s="241" t="s">
        <v>643</v>
      </c>
      <c r="E38" s="286"/>
    </row>
    <row r="39" spans="1:5" ht="12.75" customHeight="1">
      <c r="A39" s="274" t="s">
        <v>644</v>
      </c>
      <c r="B39" s="282">
        <v>0</v>
      </c>
      <c r="C39" s="282">
        <v>0</v>
      </c>
      <c r="D39" s="282">
        <v>0</v>
      </c>
      <c r="E39" s="292"/>
    </row>
    <row r="40" spans="1:5" ht="12.75" customHeight="1">
      <c r="A40" s="274" t="s">
        <v>645</v>
      </c>
      <c r="B40" s="282">
        <v>0</v>
      </c>
      <c r="C40" s="282">
        <v>0</v>
      </c>
      <c r="D40" s="282">
        <v>0</v>
      </c>
      <c r="E40" s="293"/>
    </row>
    <row r="41" spans="1:5" ht="13">
      <c r="A41" s="285" t="s">
        <v>646</v>
      </c>
      <c r="B41" s="241" t="s">
        <v>616</v>
      </c>
      <c r="C41" s="241" t="s">
        <v>647</v>
      </c>
      <c r="D41" s="241" t="s">
        <v>643</v>
      </c>
      <c r="E41" s="286"/>
    </row>
    <row r="42" spans="1:5">
      <c r="A42" s="287" t="s">
        <v>648</v>
      </c>
      <c r="B42" s="282">
        <v>0</v>
      </c>
      <c r="C42" s="282">
        <v>0</v>
      </c>
      <c r="D42" s="282">
        <v>0</v>
      </c>
      <c r="E42" s="294"/>
    </row>
    <row r="43" spans="1:5" ht="13">
      <c r="A43" s="285" t="s">
        <v>649</v>
      </c>
      <c r="B43" s="241" t="s">
        <v>616</v>
      </c>
      <c r="C43" s="241" t="s">
        <v>647</v>
      </c>
      <c r="D43" s="241" t="s">
        <v>643</v>
      </c>
      <c r="E43" s="286"/>
    </row>
    <row r="44" spans="1:5">
      <c r="A44" s="274" t="s">
        <v>650</v>
      </c>
      <c r="B44" s="282">
        <v>0</v>
      </c>
      <c r="C44" s="282">
        <v>0</v>
      </c>
      <c r="D44" s="282">
        <v>0</v>
      </c>
      <c r="E44" s="292"/>
    </row>
    <row r="45" spans="1:5">
      <c r="A45" s="287" t="s">
        <v>651</v>
      </c>
      <c r="B45" s="282">
        <v>0</v>
      </c>
      <c r="C45" s="282">
        <v>0</v>
      </c>
      <c r="D45" s="282">
        <v>0</v>
      </c>
      <c r="E45" s="293"/>
    </row>
    <row r="46" spans="1:5" ht="13">
      <c r="A46" s="285" t="s">
        <v>652</v>
      </c>
      <c r="B46" s="241"/>
      <c r="C46" s="241"/>
      <c r="D46" s="241"/>
      <c r="E46" s="286"/>
    </row>
    <row r="47" spans="1:5">
      <c r="A47" s="274" t="s">
        <v>653</v>
      </c>
      <c r="B47" s="282">
        <v>0</v>
      </c>
      <c r="C47" s="295"/>
      <c r="D47" s="296"/>
      <c r="E47" s="297"/>
    </row>
    <row r="48" spans="1:5">
      <c r="A48" s="287" t="s">
        <v>654</v>
      </c>
      <c r="B48" s="282">
        <v>0</v>
      </c>
      <c r="C48" s="298"/>
      <c r="D48" s="299"/>
      <c r="E48" s="300"/>
    </row>
    <row r="49" spans="1:5" ht="13" thickBot="1">
      <c r="A49" s="276" t="s">
        <v>655</v>
      </c>
      <c r="B49" s="282">
        <v>0</v>
      </c>
      <c r="C49" s="301"/>
      <c r="D49" s="302"/>
      <c r="E49" s="303"/>
    </row>
    <row r="50" spans="1:5" ht="13">
      <c r="A50" s="285" t="s">
        <v>656</v>
      </c>
      <c r="B50" s="241" t="s">
        <v>657</v>
      </c>
      <c r="C50" s="241" t="s">
        <v>658</v>
      </c>
      <c r="D50" s="241" t="s">
        <v>659</v>
      </c>
      <c r="E50" s="286" t="s">
        <v>660</v>
      </c>
    </row>
    <row r="51" spans="1:5" ht="12.75" customHeight="1">
      <c r="A51" s="274" t="s">
        <v>661</v>
      </c>
      <c r="B51" s="282">
        <v>0</v>
      </c>
      <c r="C51" s="282">
        <v>0</v>
      </c>
      <c r="D51" s="282">
        <v>0</v>
      </c>
      <c r="E51" s="288">
        <v>0</v>
      </c>
    </row>
    <row r="52" spans="1:5" ht="13">
      <c r="A52" s="285" t="s">
        <v>662</v>
      </c>
      <c r="B52" s="241" t="s">
        <v>663</v>
      </c>
      <c r="C52" s="241" t="s">
        <v>664</v>
      </c>
      <c r="D52" s="241" t="s">
        <v>665</v>
      </c>
      <c r="E52" s="286" t="s">
        <v>666</v>
      </c>
    </row>
    <row r="53" spans="1:5">
      <c r="A53" s="287" t="s">
        <v>667</v>
      </c>
      <c r="B53" s="282">
        <v>0</v>
      </c>
      <c r="C53" s="282">
        <v>0</v>
      </c>
      <c r="D53" s="282">
        <v>0</v>
      </c>
      <c r="E53" s="288">
        <v>0</v>
      </c>
    </row>
    <row r="54" spans="1:5" ht="13">
      <c r="A54" s="285" t="s">
        <v>668</v>
      </c>
      <c r="B54" s="241" t="s">
        <v>663</v>
      </c>
      <c r="C54" s="241" t="s">
        <v>669</v>
      </c>
      <c r="D54" s="241"/>
      <c r="E54" s="286"/>
    </row>
    <row r="55" spans="1:5">
      <c r="A55" s="287" t="s">
        <v>667</v>
      </c>
      <c r="B55" s="282">
        <v>0</v>
      </c>
      <c r="C55" s="282">
        <v>0</v>
      </c>
      <c r="D55" s="295"/>
      <c r="E55" s="297"/>
    </row>
    <row r="56" spans="1:5" ht="13" thickBot="1">
      <c r="A56" s="305" t="s">
        <v>670</v>
      </c>
      <c r="B56" s="306">
        <v>0</v>
      </c>
      <c r="C56" s="307">
        <v>0</v>
      </c>
      <c r="D56" s="308"/>
      <c r="E56" s="309"/>
    </row>
    <row r="58" spans="1:5">
      <c r="A58" s="201" t="s">
        <v>671</v>
      </c>
    </row>
    <row r="59" spans="1:5">
      <c r="A59" s="201" t="s">
        <v>675</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D8986-55BB-43A1-B1FC-6ED319ABD5BC}">
  <dimension ref="A1:B33"/>
  <sheetViews>
    <sheetView workbookViewId="0">
      <selection activeCell="U27" sqref="U27"/>
    </sheetView>
  </sheetViews>
  <sheetFormatPr defaultColWidth="9.1796875" defaultRowHeight="12.5"/>
  <cols>
    <col min="1" max="1" width="15.81640625" style="318" customWidth="1"/>
    <col min="2" max="2" width="69.81640625" style="311" customWidth="1"/>
    <col min="3" max="16384" width="9.1796875" style="311"/>
  </cols>
  <sheetData>
    <row r="1" spans="1:2" ht="13">
      <c r="A1" s="241" t="s">
        <v>680</v>
      </c>
      <c r="B1" s="241"/>
    </row>
    <row r="2" spans="1:2" ht="25">
      <c r="A2" s="312">
        <v>1</v>
      </c>
      <c r="B2" s="313" t="s">
        <v>681</v>
      </c>
    </row>
    <row r="3" spans="1:2">
      <c r="A3" s="314">
        <f>A2+1</f>
        <v>2</v>
      </c>
      <c r="B3" s="315" t="s">
        <v>682</v>
      </c>
    </row>
    <row r="4" spans="1:2" ht="25">
      <c r="A4" s="314">
        <f t="shared" ref="A4:A33" si="0">A3+1</f>
        <v>3</v>
      </c>
      <c r="B4" s="315" t="s">
        <v>683</v>
      </c>
    </row>
    <row r="5" spans="1:2" ht="37.5">
      <c r="A5" s="314">
        <f t="shared" si="0"/>
        <v>4</v>
      </c>
      <c r="B5" s="315" t="s">
        <v>684</v>
      </c>
    </row>
    <row r="6" spans="1:2" ht="25">
      <c r="A6" s="314">
        <f t="shared" si="0"/>
        <v>5</v>
      </c>
      <c r="B6" s="315" t="s">
        <v>685</v>
      </c>
    </row>
    <row r="7" spans="1:2">
      <c r="A7" s="314">
        <f t="shared" si="0"/>
        <v>6</v>
      </c>
      <c r="B7" s="315" t="s">
        <v>686</v>
      </c>
    </row>
    <row r="8" spans="1:2">
      <c r="A8" s="314">
        <f t="shared" si="0"/>
        <v>7</v>
      </c>
      <c r="B8" s="315" t="s">
        <v>687</v>
      </c>
    </row>
    <row r="9" spans="1:2" ht="37.5">
      <c r="A9" s="314">
        <f t="shared" si="0"/>
        <v>8</v>
      </c>
      <c r="B9" s="315" t="s">
        <v>688</v>
      </c>
    </row>
    <row r="10" spans="1:2" ht="37.5">
      <c r="A10" s="314">
        <f t="shared" si="0"/>
        <v>9</v>
      </c>
      <c r="B10" s="315" t="s">
        <v>689</v>
      </c>
    </row>
    <row r="11" spans="1:2" ht="37.5">
      <c r="A11" s="314">
        <f t="shared" si="0"/>
        <v>10</v>
      </c>
      <c r="B11" s="315" t="s">
        <v>690</v>
      </c>
    </row>
    <row r="12" spans="1:2" ht="25">
      <c r="A12" s="314">
        <f t="shared" si="0"/>
        <v>11</v>
      </c>
      <c r="B12" s="315" t="s">
        <v>691</v>
      </c>
    </row>
    <row r="13" spans="1:2" ht="62.5">
      <c r="A13" s="314">
        <f t="shared" si="0"/>
        <v>12</v>
      </c>
      <c r="B13" s="315" t="s">
        <v>692</v>
      </c>
    </row>
    <row r="14" spans="1:2">
      <c r="A14" s="314">
        <f t="shared" si="0"/>
        <v>13</v>
      </c>
      <c r="B14" s="315" t="s">
        <v>693</v>
      </c>
    </row>
    <row r="15" spans="1:2" ht="62.5">
      <c r="A15" s="314">
        <f t="shared" si="0"/>
        <v>14</v>
      </c>
      <c r="B15" s="315" t="s">
        <v>694</v>
      </c>
    </row>
    <row r="16" spans="1:2" ht="50">
      <c r="A16" s="314">
        <f t="shared" si="0"/>
        <v>15</v>
      </c>
      <c r="B16" s="315" t="s">
        <v>695</v>
      </c>
    </row>
    <row r="17" spans="1:2" ht="25">
      <c r="A17" s="314">
        <f t="shared" si="0"/>
        <v>16</v>
      </c>
      <c r="B17" s="315" t="s">
        <v>696</v>
      </c>
    </row>
    <row r="18" spans="1:2" ht="50">
      <c r="A18" s="314">
        <f t="shared" si="0"/>
        <v>17</v>
      </c>
      <c r="B18" s="315" t="s">
        <v>697</v>
      </c>
    </row>
    <row r="19" spans="1:2" ht="25">
      <c r="A19" s="314">
        <f t="shared" si="0"/>
        <v>18</v>
      </c>
      <c r="B19" s="315" t="s">
        <v>698</v>
      </c>
    </row>
    <row r="20" spans="1:2" ht="37.5">
      <c r="A20" s="314">
        <f t="shared" si="0"/>
        <v>19</v>
      </c>
      <c r="B20" s="315" t="s">
        <v>699</v>
      </c>
    </row>
    <row r="21" spans="1:2" ht="25.5" thickBot="1">
      <c r="A21" s="316">
        <f t="shared" si="0"/>
        <v>20</v>
      </c>
      <c r="B21" s="317" t="s">
        <v>700</v>
      </c>
    </row>
    <row r="22" spans="1:2" ht="25">
      <c r="A22" s="312">
        <f t="shared" si="0"/>
        <v>21</v>
      </c>
      <c r="B22" s="313" t="s">
        <v>701</v>
      </c>
    </row>
    <row r="23" spans="1:2" ht="25">
      <c r="A23" s="314">
        <f t="shared" si="0"/>
        <v>22</v>
      </c>
      <c r="B23" s="315" t="s">
        <v>702</v>
      </c>
    </row>
    <row r="24" spans="1:2" ht="25">
      <c r="A24" s="314">
        <f t="shared" si="0"/>
        <v>23</v>
      </c>
      <c r="B24" s="315" t="s">
        <v>703</v>
      </c>
    </row>
    <row r="25" spans="1:2" ht="25">
      <c r="A25" s="314">
        <f t="shared" si="0"/>
        <v>24</v>
      </c>
      <c r="B25" s="315" t="s">
        <v>704</v>
      </c>
    </row>
    <row r="26" spans="1:2" ht="50">
      <c r="A26" s="314">
        <f t="shared" si="0"/>
        <v>25</v>
      </c>
      <c r="B26" s="315" t="s">
        <v>705</v>
      </c>
    </row>
    <row r="27" spans="1:2">
      <c r="A27" s="314">
        <f t="shared" si="0"/>
        <v>26</v>
      </c>
      <c r="B27" s="315" t="s">
        <v>706</v>
      </c>
    </row>
    <row r="28" spans="1:2" ht="25">
      <c r="A28" s="314">
        <f t="shared" si="0"/>
        <v>27</v>
      </c>
      <c r="B28" s="315" t="s">
        <v>707</v>
      </c>
    </row>
    <row r="29" spans="1:2">
      <c r="A29" s="314">
        <f t="shared" si="0"/>
        <v>28</v>
      </c>
      <c r="B29" s="315" t="s">
        <v>708</v>
      </c>
    </row>
    <row r="30" spans="1:2" ht="25">
      <c r="A30" s="314">
        <f t="shared" si="0"/>
        <v>29</v>
      </c>
      <c r="B30" s="315" t="s">
        <v>709</v>
      </c>
    </row>
    <row r="31" spans="1:2" ht="25">
      <c r="A31" s="314">
        <f t="shared" si="0"/>
        <v>30</v>
      </c>
      <c r="B31" s="315" t="s">
        <v>710</v>
      </c>
    </row>
    <row r="32" spans="1:2" ht="37.5">
      <c r="A32" s="314">
        <f t="shared" si="0"/>
        <v>31</v>
      </c>
      <c r="B32" s="315" t="s">
        <v>711</v>
      </c>
    </row>
    <row r="33" spans="1:2" ht="38" thickBot="1">
      <c r="A33" s="316">
        <f t="shared" si="0"/>
        <v>32</v>
      </c>
      <c r="B33" s="317" t="s">
        <v>712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C3E1A-0A88-490F-9511-64961A2DB27A}">
  <dimension ref="A1:H29"/>
  <sheetViews>
    <sheetView workbookViewId="0">
      <selection activeCell="B16" sqref="B16"/>
    </sheetView>
  </sheetViews>
  <sheetFormatPr defaultColWidth="8.81640625" defaultRowHeight="12.5"/>
  <cols>
    <col min="1" max="1" width="32.54296875" bestFit="1" customWidth="1"/>
    <col min="2" max="12" width="20.54296875" bestFit="1" customWidth="1"/>
    <col min="13" max="13" width="9" bestFit="1" customWidth="1"/>
    <col min="14" max="14" width="17.1796875" bestFit="1" customWidth="1"/>
    <col min="15" max="15" width="22.453125" bestFit="1" customWidth="1"/>
    <col min="16" max="16" width="26.1796875" bestFit="1" customWidth="1"/>
    <col min="17" max="17" width="14.453125" bestFit="1" customWidth="1"/>
    <col min="18" max="18" width="18.1796875" bestFit="1" customWidth="1"/>
    <col min="19" max="19" width="22.453125" bestFit="1" customWidth="1"/>
    <col min="20" max="20" width="26.1796875" bestFit="1" customWidth="1"/>
    <col min="21" max="21" width="22.453125" bestFit="1" customWidth="1"/>
    <col min="22" max="22" width="26" bestFit="1" customWidth="1"/>
    <col min="23" max="23" width="15.1796875" bestFit="1" customWidth="1"/>
    <col min="24" max="24" width="18.81640625" bestFit="1" customWidth="1"/>
    <col min="25" max="25" width="9" bestFit="1" customWidth="1"/>
  </cols>
  <sheetData>
    <row r="1" spans="1:8">
      <c r="A1" s="152" t="s">
        <v>88</v>
      </c>
      <c r="B1" s="153" t="s">
        <v>518</v>
      </c>
    </row>
    <row r="3" spans="1:8">
      <c r="A3" s="141"/>
      <c r="B3" s="142"/>
      <c r="C3" s="141"/>
      <c r="D3" s="142"/>
      <c r="E3" s="142"/>
      <c r="F3" s="142"/>
      <c r="G3" s="142"/>
      <c r="H3" s="143"/>
    </row>
    <row r="4" spans="1:8">
      <c r="A4" s="144" t="s">
        <v>66</v>
      </c>
      <c r="B4" s="144" t="s">
        <v>71</v>
      </c>
      <c r="C4" s="145"/>
      <c r="D4" s="129"/>
      <c r="E4" s="129"/>
      <c r="F4" s="129"/>
      <c r="G4" s="129"/>
      <c r="H4" s="146"/>
    </row>
    <row r="5" spans="1:8">
      <c r="A5" s="141" t="s">
        <v>258</v>
      </c>
      <c r="B5" s="141" t="s">
        <v>257</v>
      </c>
      <c r="C5" s="141"/>
      <c r="D5" s="142"/>
      <c r="E5" s="142"/>
      <c r="F5" s="142"/>
      <c r="G5" s="142"/>
      <c r="H5" s="143"/>
    </row>
    <row r="6" spans="1:8">
      <c r="A6" s="141" t="s">
        <v>519</v>
      </c>
      <c r="B6" s="142"/>
      <c r="C6" s="145"/>
      <c r="D6" s="129"/>
      <c r="E6" s="129"/>
      <c r="F6" s="129"/>
      <c r="G6" s="129"/>
      <c r="H6" s="146"/>
    </row>
    <row r="7" spans="1:8">
      <c r="A7" s="141" t="s">
        <v>140</v>
      </c>
      <c r="B7" s="141" t="s">
        <v>139</v>
      </c>
      <c r="C7" s="145"/>
      <c r="D7" s="129"/>
      <c r="E7" s="129"/>
      <c r="F7" s="129"/>
      <c r="G7" s="129"/>
      <c r="H7" s="146"/>
    </row>
    <row r="8" spans="1:8">
      <c r="A8" s="141" t="s">
        <v>520</v>
      </c>
      <c r="B8" s="142"/>
      <c r="C8" s="145"/>
      <c r="D8" s="129"/>
      <c r="E8" s="129"/>
      <c r="F8" s="129"/>
      <c r="G8" s="129"/>
      <c r="H8" s="146"/>
    </row>
    <row r="9" spans="1:8">
      <c r="A9" s="141" t="s">
        <v>354</v>
      </c>
      <c r="B9" s="141" t="s">
        <v>353</v>
      </c>
      <c r="C9" s="145"/>
      <c r="D9" s="129"/>
      <c r="E9" s="129"/>
      <c r="F9" s="129"/>
      <c r="G9" s="129"/>
      <c r="H9" s="146"/>
    </row>
    <row r="10" spans="1:8">
      <c r="A10" s="141" t="s">
        <v>521</v>
      </c>
      <c r="B10" s="142"/>
      <c r="C10" s="145"/>
      <c r="D10" s="129"/>
      <c r="E10" s="129"/>
      <c r="F10" s="129"/>
      <c r="G10" s="129"/>
      <c r="H10" s="146"/>
    </row>
    <row r="11" spans="1:8">
      <c r="A11" s="141" t="s">
        <v>182</v>
      </c>
      <c r="B11" s="141" t="s">
        <v>181</v>
      </c>
      <c r="C11" s="145"/>
      <c r="D11" s="129"/>
      <c r="E11" s="129"/>
      <c r="F11" s="129"/>
      <c r="G11" s="129"/>
      <c r="H11" s="146"/>
    </row>
    <row r="12" spans="1:8">
      <c r="A12" s="141" t="s">
        <v>522</v>
      </c>
      <c r="B12" s="142"/>
      <c r="C12" s="145"/>
      <c r="D12" s="129"/>
      <c r="E12" s="129"/>
      <c r="F12" s="129"/>
      <c r="G12" s="129"/>
      <c r="H12" s="146"/>
    </row>
    <row r="13" spans="1:8">
      <c r="A13" s="141" t="s">
        <v>426</v>
      </c>
      <c r="B13" s="141" t="s">
        <v>517</v>
      </c>
      <c r="C13" s="145"/>
      <c r="D13" s="129"/>
      <c r="E13" s="129"/>
      <c r="F13" s="129"/>
      <c r="G13" s="129"/>
      <c r="H13" s="146"/>
    </row>
    <row r="14" spans="1:8">
      <c r="A14" s="141" t="s">
        <v>523</v>
      </c>
      <c r="B14" s="142"/>
      <c r="C14" s="145"/>
      <c r="D14" s="129"/>
      <c r="E14" s="129"/>
      <c r="F14" s="129"/>
      <c r="G14" s="129"/>
      <c r="H14" s="146"/>
    </row>
    <row r="15" spans="1:8">
      <c r="A15" s="141" t="s">
        <v>348</v>
      </c>
      <c r="B15" s="141" t="s">
        <v>347</v>
      </c>
      <c r="C15" s="145"/>
      <c r="D15" s="129"/>
      <c r="E15" s="129"/>
      <c r="F15" s="129"/>
      <c r="G15" s="129"/>
      <c r="H15" s="146"/>
    </row>
    <row r="16" spans="1:8">
      <c r="A16" s="141" t="s">
        <v>524</v>
      </c>
      <c r="B16" s="142"/>
      <c r="C16" s="145"/>
      <c r="D16" s="129"/>
      <c r="E16" s="129"/>
      <c r="F16" s="129"/>
      <c r="G16" s="129"/>
      <c r="H16" s="146"/>
    </row>
    <row r="17" spans="1:8">
      <c r="A17" s="141" t="s">
        <v>237</v>
      </c>
      <c r="B17" s="141" t="s">
        <v>236</v>
      </c>
      <c r="C17" s="145"/>
      <c r="D17" s="129"/>
      <c r="E17" s="129"/>
      <c r="F17" s="129"/>
      <c r="G17" s="129"/>
      <c r="H17" s="146"/>
    </row>
    <row r="18" spans="1:8">
      <c r="A18" s="141" t="s">
        <v>525</v>
      </c>
      <c r="B18" s="142"/>
      <c r="C18" s="145"/>
      <c r="D18" s="129"/>
      <c r="E18" s="129"/>
      <c r="F18" s="129"/>
      <c r="G18" s="129"/>
      <c r="H18" s="146"/>
    </row>
    <row r="19" spans="1:8">
      <c r="A19" s="141" t="s">
        <v>386</v>
      </c>
      <c r="B19" s="141" t="s">
        <v>385</v>
      </c>
      <c r="C19" s="145"/>
      <c r="D19" s="129"/>
      <c r="E19" s="129"/>
      <c r="F19" s="129"/>
      <c r="G19" s="129"/>
      <c r="H19" s="146"/>
    </row>
    <row r="20" spans="1:8">
      <c r="A20" s="141" t="s">
        <v>526</v>
      </c>
      <c r="B20" s="142"/>
      <c r="C20" s="145"/>
      <c r="D20" s="129"/>
      <c r="E20" s="129"/>
      <c r="F20" s="129"/>
      <c r="G20" s="129"/>
      <c r="H20" s="146"/>
    </row>
    <row r="21" spans="1:8">
      <c r="A21" s="141" t="s">
        <v>450</v>
      </c>
      <c r="B21" s="141" t="s">
        <v>449</v>
      </c>
      <c r="C21" s="145"/>
      <c r="D21" s="129"/>
      <c r="E21" s="129"/>
      <c r="F21" s="129"/>
      <c r="G21" s="129"/>
      <c r="H21" s="146"/>
    </row>
    <row r="22" spans="1:8">
      <c r="A22" s="141" t="s">
        <v>527</v>
      </c>
      <c r="B22" s="142"/>
      <c r="C22" s="145"/>
      <c r="D22" s="129"/>
      <c r="E22" s="129"/>
      <c r="F22" s="129"/>
      <c r="G22" s="129"/>
      <c r="H22" s="146"/>
    </row>
    <row r="23" spans="1:8">
      <c r="A23" s="141" t="s">
        <v>284</v>
      </c>
      <c r="B23" s="141" t="s">
        <v>283</v>
      </c>
      <c r="C23" s="145"/>
      <c r="D23" s="129"/>
      <c r="E23" s="129"/>
      <c r="F23" s="129"/>
      <c r="G23" s="129"/>
      <c r="H23" s="146"/>
    </row>
    <row r="24" spans="1:8">
      <c r="A24" s="141" t="s">
        <v>528</v>
      </c>
      <c r="B24" s="142"/>
      <c r="C24" s="145"/>
      <c r="D24" s="129"/>
      <c r="E24" s="129"/>
      <c r="F24" s="129"/>
      <c r="G24" s="129"/>
      <c r="H24" s="146"/>
    </row>
    <row r="25" spans="1:8">
      <c r="A25" s="141" t="s">
        <v>340</v>
      </c>
      <c r="B25" s="141" t="s">
        <v>283</v>
      </c>
      <c r="C25" s="145"/>
      <c r="D25" s="129"/>
      <c r="E25" s="129"/>
      <c r="F25" s="129"/>
      <c r="G25" s="129"/>
      <c r="H25" s="146"/>
    </row>
    <row r="26" spans="1:8">
      <c r="A26" s="141" t="s">
        <v>529</v>
      </c>
      <c r="B26" s="142"/>
      <c r="C26" s="145"/>
      <c r="D26" s="129"/>
      <c r="E26" s="129"/>
      <c r="F26" s="129"/>
      <c r="G26" s="129"/>
      <c r="H26" s="146"/>
    </row>
    <row r="27" spans="1:8">
      <c r="A27" s="141" t="s">
        <v>278</v>
      </c>
      <c r="B27" s="141" t="s">
        <v>277</v>
      </c>
      <c r="C27" s="145"/>
      <c r="D27" s="129"/>
      <c r="E27" s="129"/>
      <c r="F27" s="129"/>
      <c r="G27" s="129"/>
      <c r="H27" s="146"/>
    </row>
    <row r="28" spans="1:8">
      <c r="A28" s="141" t="s">
        <v>530</v>
      </c>
      <c r="B28" s="142"/>
      <c r="C28" s="145"/>
      <c r="D28" s="129"/>
      <c r="E28" s="129"/>
      <c r="F28" s="129"/>
      <c r="G28" s="129"/>
      <c r="H28" s="146"/>
    </row>
    <row r="29" spans="1:8">
      <c r="A29" s="147" t="s">
        <v>482</v>
      </c>
      <c r="B29" s="148"/>
      <c r="C29" s="149"/>
      <c r="D29" s="150"/>
      <c r="E29" s="150"/>
      <c r="F29" s="150"/>
      <c r="G29" s="150"/>
      <c r="H29" s="15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2759C-BF61-4AC2-A439-4DEEAB8C8ECD}">
  <dimension ref="A1:B34"/>
  <sheetViews>
    <sheetView tabSelected="1" zoomScale="70" zoomScaleNormal="70" workbookViewId="0">
      <selection activeCell="H15" sqref="H15"/>
    </sheetView>
  </sheetViews>
  <sheetFormatPr defaultRowHeight="12.5"/>
  <cols>
    <col min="1" max="1" width="25.26953125" style="229" customWidth="1"/>
    <col min="2" max="2" width="82.81640625" style="229" customWidth="1"/>
    <col min="3" max="256" width="9.1796875" style="201"/>
    <col min="257" max="257" width="25.26953125" style="201" customWidth="1"/>
    <col min="258" max="258" width="82.81640625" style="201" customWidth="1"/>
    <col min="259" max="512" width="9.1796875" style="201"/>
    <col min="513" max="513" width="25.26953125" style="201" customWidth="1"/>
    <col min="514" max="514" width="82.81640625" style="201" customWidth="1"/>
    <col min="515" max="768" width="9.1796875" style="201"/>
    <col min="769" max="769" width="25.26953125" style="201" customWidth="1"/>
    <col min="770" max="770" width="82.81640625" style="201" customWidth="1"/>
    <col min="771" max="1024" width="9.1796875" style="201"/>
    <col min="1025" max="1025" width="25.26953125" style="201" customWidth="1"/>
    <col min="1026" max="1026" width="82.81640625" style="201" customWidth="1"/>
    <col min="1027" max="1280" width="9.1796875" style="201"/>
    <col min="1281" max="1281" width="25.26953125" style="201" customWidth="1"/>
    <col min="1282" max="1282" width="82.81640625" style="201" customWidth="1"/>
    <col min="1283" max="1536" width="9.1796875" style="201"/>
    <col min="1537" max="1537" width="25.26953125" style="201" customWidth="1"/>
    <col min="1538" max="1538" width="82.81640625" style="201" customWidth="1"/>
    <col min="1539" max="1792" width="9.1796875" style="201"/>
    <col min="1793" max="1793" width="25.26953125" style="201" customWidth="1"/>
    <col min="1794" max="1794" width="82.81640625" style="201" customWidth="1"/>
    <col min="1795" max="2048" width="9.1796875" style="201"/>
    <col min="2049" max="2049" width="25.26953125" style="201" customWidth="1"/>
    <col min="2050" max="2050" width="82.81640625" style="201" customWidth="1"/>
    <col min="2051" max="2304" width="9.1796875" style="201"/>
    <col min="2305" max="2305" width="25.26953125" style="201" customWidth="1"/>
    <col min="2306" max="2306" width="82.81640625" style="201" customWidth="1"/>
    <col min="2307" max="2560" width="9.1796875" style="201"/>
    <col min="2561" max="2561" width="25.26953125" style="201" customWidth="1"/>
    <col min="2562" max="2562" width="82.81640625" style="201" customWidth="1"/>
    <col min="2563" max="2816" width="9.1796875" style="201"/>
    <col min="2817" max="2817" width="25.26953125" style="201" customWidth="1"/>
    <col min="2818" max="2818" width="82.81640625" style="201" customWidth="1"/>
    <col min="2819" max="3072" width="9.1796875" style="201"/>
    <col min="3073" max="3073" width="25.26953125" style="201" customWidth="1"/>
    <col min="3074" max="3074" width="82.81640625" style="201" customWidth="1"/>
    <col min="3075" max="3328" width="9.1796875" style="201"/>
    <col min="3329" max="3329" width="25.26953125" style="201" customWidth="1"/>
    <col min="3330" max="3330" width="82.81640625" style="201" customWidth="1"/>
    <col min="3331" max="3584" width="9.1796875" style="201"/>
    <col min="3585" max="3585" width="25.26953125" style="201" customWidth="1"/>
    <col min="3586" max="3586" width="82.81640625" style="201" customWidth="1"/>
    <col min="3587" max="3840" width="9.1796875" style="201"/>
    <col min="3841" max="3841" width="25.26953125" style="201" customWidth="1"/>
    <col min="3842" max="3842" width="82.81640625" style="201" customWidth="1"/>
    <col min="3843" max="4096" width="9.1796875" style="201"/>
    <col min="4097" max="4097" width="25.26953125" style="201" customWidth="1"/>
    <col min="4098" max="4098" width="82.81640625" style="201" customWidth="1"/>
    <col min="4099" max="4352" width="9.1796875" style="201"/>
    <col min="4353" max="4353" width="25.26953125" style="201" customWidth="1"/>
    <col min="4354" max="4354" width="82.81640625" style="201" customWidth="1"/>
    <col min="4355" max="4608" width="9.1796875" style="201"/>
    <col min="4609" max="4609" width="25.26953125" style="201" customWidth="1"/>
    <col min="4610" max="4610" width="82.81640625" style="201" customWidth="1"/>
    <col min="4611" max="4864" width="9.1796875" style="201"/>
    <col min="4865" max="4865" width="25.26953125" style="201" customWidth="1"/>
    <col min="4866" max="4866" width="82.81640625" style="201" customWidth="1"/>
    <col min="4867" max="5120" width="9.1796875" style="201"/>
    <col min="5121" max="5121" width="25.26953125" style="201" customWidth="1"/>
    <col min="5122" max="5122" width="82.81640625" style="201" customWidth="1"/>
    <col min="5123" max="5376" width="9.1796875" style="201"/>
    <col min="5377" max="5377" width="25.26953125" style="201" customWidth="1"/>
    <col min="5378" max="5378" width="82.81640625" style="201" customWidth="1"/>
    <col min="5379" max="5632" width="9.1796875" style="201"/>
    <col min="5633" max="5633" width="25.26953125" style="201" customWidth="1"/>
    <col min="5634" max="5634" width="82.81640625" style="201" customWidth="1"/>
    <col min="5635" max="5888" width="9.1796875" style="201"/>
    <col min="5889" max="5889" width="25.26953125" style="201" customWidth="1"/>
    <col min="5890" max="5890" width="82.81640625" style="201" customWidth="1"/>
    <col min="5891" max="6144" width="9.1796875" style="201"/>
    <col min="6145" max="6145" width="25.26953125" style="201" customWidth="1"/>
    <col min="6146" max="6146" width="82.81640625" style="201" customWidth="1"/>
    <col min="6147" max="6400" width="9.1796875" style="201"/>
    <col min="6401" max="6401" width="25.26953125" style="201" customWidth="1"/>
    <col min="6402" max="6402" width="82.81640625" style="201" customWidth="1"/>
    <col min="6403" max="6656" width="9.1796875" style="201"/>
    <col min="6657" max="6657" width="25.26953125" style="201" customWidth="1"/>
    <col min="6658" max="6658" width="82.81640625" style="201" customWidth="1"/>
    <col min="6659" max="6912" width="9.1796875" style="201"/>
    <col min="6913" max="6913" width="25.26953125" style="201" customWidth="1"/>
    <col min="6914" max="6914" width="82.81640625" style="201" customWidth="1"/>
    <col min="6915" max="7168" width="9.1796875" style="201"/>
    <col min="7169" max="7169" width="25.26953125" style="201" customWidth="1"/>
    <col min="7170" max="7170" width="82.81640625" style="201" customWidth="1"/>
    <col min="7171" max="7424" width="9.1796875" style="201"/>
    <col min="7425" max="7425" width="25.26953125" style="201" customWidth="1"/>
    <col min="7426" max="7426" width="82.81640625" style="201" customWidth="1"/>
    <col min="7427" max="7680" width="9.1796875" style="201"/>
    <col min="7681" max="7681" width="25.26953125" style="201" customWidth="1"/>
    <col min="7682" max="7682" width="82.81640625" style="201" customWidth="1"/>
    <col min="7683" max="7936" width="9.1796875" style="201"/>
    <col min="7937" max="7937" width="25.26953125" style="201" customWidth="1"/>
    <col min="7938" max="7938" width="82.81640625" style="201" customWidth="1"/>
    <col min="7939" max="8192" width="9.1796875" style="201"/>
    <col min="8193" max="8193" width="25.26953125" style="201" customWidth="1"/>
    <col min="8194" max="8194" width="82.81640625" style="201" customWidth="1"/>
    <col min="8195" max="8448" width="9.1796875" style="201"/>
    <col min="8449" max="8449" width="25.26953125" style="201" customWidth="1"/>
    <col min="8450" max="8450" width="82.81640625" style="201" customWidth="1"/>
    <col min="8451" max="8704" width="9.1796875" style="201"/>
    <col min="8705" max="8705" width="25.26953125" style="201" customWidth="1"/>
    <col min="8706" max="8706" width="82.81640625" style="201" customWidth="1"/>
    <col min="8707" max="8960" width="9.1796875" style="201"/>
    <col min="8961" max="8961" width="25.26953125" style="201" customWidth="1"/>
    <col min="8962" max="8962" width="82.81640625" style="201" customWidth="1"/>
    <col min="8963" max="9216" width="9.1796875" style="201"/>
    <col min="9217" max="9217" width="25.26953125" style="201" customWidth="1"/>
    <col min="9218" max="9218" width="82.81640625" style="201" customWidth="1"/>
    <col min="9219" max="9472" width="9.1796875" style="201"/>
    <col min="9473" max="9473" width="25.26953125" style="201" customWidth="1"/>
    <col min="9474" max="9474" width="82.81640625" style="201" customWidth="1"/>
    <col min="9475" max="9728" width="9.1796875" style="201"/>
    <col min="9729" max="9729" width="25.26953125" style="201" customWidth="1"/>
    <col min="9730" max="9730" width="82.81640625" style="201" customWidth="1"/>
    <col min="9731" max="9984" width="9.1796875" style="201"/>
    <col min="9985" max="9985" width="25.26953125" style="201" customWidth="1"/>
    <col min="9986" max="9986" width="82.81640625" style="201" customWidth="1"/>
    <col min="9987" max="10240" width="9.1796875" style="201"/>
    <col min="10241" max="10241" width="25.26953125" style="201" customWidth="1"/>
    <col min="10242" max="10242" width="82.81640625" style="201" customWidth="1"/>
    <col min="10243" max="10496" width="9.1796875" style="201"/>
    <col min="10497" max="10497" width="25.26953125" style="201" customWidth="1"/>
    <col min="10498" max="10498" width="82.81640625" style="201" customWidth="1"/>
    <col min="10499" max="10752" width="9.1796875" style="201"/>
    <col min="10753" max="10753" width="25.26953125" style="201" customWidth="1"/>
    <col min="10754" max="10754" width="82.81640625" style="201" customWidth="1"/>
    <col min="10755" max="11008" width="9.1796875" style="201"/>
    <col min="11009" max="11009" width="25.26953125" style="201" customWidth="1"/>
    <col min="11010" max="11010" width="82.81640625" style="201" customWidth="1"/>
    <col min="11011" max="11264" width="9.1796875" style="201"/>
    <col min="11265" max="11265" width="25.26953125" style="201" customWidth="1"/>
    <col min="11266" max="11266" width="82.81640625" style="201" customWidth="1"/>
    <col min="11267" max="11520" width="9.1796875" style="201"/>
    <col min="11521" max="11521" width="25.26953125" style="201" customWidth="1"/>
    <col min="11522" max="11522" width="82.81640625" style="201" customWidth="1"/>
    <col min="11523" max="11776" width="9.1796875" style="201"/>
    <col min="11777" max="11777" width="25.26953125" style="201" customWidth="1"/>
    <col min="11778" max="11778" width="82.81640625" style="201" customWidth="1"/>
    <col min="11779" max="12032" width="9.1796875" style="201"/>
    <col min="12033" max="12033" width="25.26953125" style="201" customWidth="1"/>
    <col min="12034" max="12034" width="82.81640625" style="201" customWidth="1"/>
    <col min="12035" max="12288" width="9.1796875" style="201"/>
    <col min="12289" max="12289" width="25.26953125" style="201" customWidth="1"/>
    <col min="12290" max="12290" width="82.81640625" style="201" customWidth="1"/>
    <col min="12291" max="12544" width="9.1796875" style="201"/>
    <col min="12545" max="12545" width="25.26953125" style="201" customWidth="1"/>
    <col min="12546" max="12546" width="82.81640625" style="201" customWidth="1"/>
    <col min="12547" max="12800" width="9.1796875" style="201"/>
    <col min="12801" max="12801" width="25.26953125" style="201" customWidth="1"/>
    <col min="12802" max="12802" width="82.81640625" style="201" customWidth="1"/>
    <col min="12803" max="13056" width="9.1796875" style="201"/>
    <col min="13057" max="13057" width="25.26953125" style="201" customWidth="1"/>
    <col min="13058" max="13058" width="82.81640625" style="201" customWidth="1"/>
    <col min="13059" max="13312" width="9.1796875" style="201"/>
    <col min="13313" max="13313" width="25.26953125" style="201" customWidth="1"/>
    <col min="13314" max="13314" width="82.81640625" style="201" customWidth="1"/>
    <col min="13315" max="13568" width="9.1796875" style="201"/>
    <col min="13569" max="13569" width="25.26953125" style="201" customWidth="1"/>
    <col min="13570" max="13570" width="82.81640625" style="201" customWidth="1"/>
    <col min="13571" max="13824" width="9.1796875" style="201"/>
    <col min="13825" max="13825" width="25.26953125" style="201" customWidth="1"/>
    <col min="13826" max="13826" width="82.81640625" style="201" customWidth="1"/>
    <col min="13827" max="14080" width="9.1796875" style="201"/>
    <col min="14081" max="14081" width="25.26953125" style="201" customWidth="1"/>
    <col min="14082" max="14082" width="82.81640625" style="201" customWidth="1"/>
    <col min="14083" max="14336" width="9.1796875" style="201"/>
    <col min="14337" max="14337" width="25.26953125" style="201" customWidth="1"/>
    <col min="14338" max="14338" width="82.81640625" style="201" customWidth="1"/>
    <col min="14339" max="14592" width="9.1796875" style="201"/>
    <col min="14593" max="14593" width="25.26953125" style="201" customWidth="1"/>
    <col min="14594" max="14594" width="82.81640625" style="201" customWidth="1"/>
    <col min="14595" max="14848" width="9.1796875" style="201"/>
    <col min="14849" max="14849" width="25.26953125" style="201" customWidth="1"/>
    <col min="14850" max="14850" width="82.81640625" style="201" customWidth="1"/>
    <col min="14851" max="15104" width="9.1796875" style="201"/>
    <col min="15105" max="15105" width="25.26953125" style="201" customWidth="1"/>
    <col min="15106" max="15106" width="82.81640625" style="201" customWidth="1"/>
    <col min="15107" max="15360" width="9.1796875" style="201"/>
    <col min="15361" max="15361" width="25.26953125" style="201" customWidth="1"/>
    <col min="15362" max="15362" width="82.81640625" style="201" customWidth="1"/>
    <col min="15363" max="15616" width="9.1796875" style="201"/>
    <col min="15617" max="15617" width="25.26953125" style="201" customWidth="1"/>
    <col min="15618" max="15618" width="82.81640625" style="201" customWidth="1"/>
    <col min="15619" max="15872" width="9.1796875" style="201"/>
    <col min="15873" max="15873" width="25.26953125" style="201" customWidth="1"/>
    <col min="15874" max="15874" width="82.81640625" style="201" customWidth="1"/>
    <col min="15875" max="16128" width="9.1796875" style="201"/>
    <col min="16129" max="16129" width="25.26953125" style="201" customWidth="1"/>
    <col min="16130" max="16130" width="82.81640625" style="201" customWidth="1"/>
    <col min="16131" max="16384" width="9.1796875" style="201"/>
  </cols>
  <sheetData>
    <row r="1" spans="1:2" ht="13">
      <c r="A1" s="199" t="s">
        <v>531</v>
      </c>
      <c r="B1" s="200" t="s">
        <v>532</v>
      </c>
    </row>
    <row r="2" spans="1:2" ht="13">
      <c r="A2" s="202" t="s">
        <v>533</v>
      </c>
      <c r="B2" s="203"/>
    </row>
    <row r="3" spans="1:2" ht="13">
      <c r="A3" s="202" t="s">
        <v>35</v>
      </c>
      <c r="B3" s="203"/>
    </row>
    <row r="4" spans="1:2" ht="13.5" thickBot="1">
      <c r="A4" s="204" t="s">
        <v>534</v>
      </c>
      <c r="B4" s="205"/>
    </row>
    <row r="5" spans="1:2" ht="13">
      <c r="A5" s="206" t="s">
        <v>535</v>
      </c>
      <c r="B5" s="207"/>
    </row>
    <row r="6" spans="1:2" ht="13">
      <c r="A6" s="208"/>
      <c r="B6" s="209"/>
    </row>
    <row r="7" spans="1:2">
      <c r="A7" s="319" t="s">
        <v>536</v>
      </c>
      <c r="B7" s="320"/>
    </row>
    <row r="8" spans="1:2">
      <c r="A8" s="320"/>
      <c r="B8" s="320"/>
    </row>
    <row r="9" spans="1:2">
      <c r="A9" s="320"/>
      <c r="B9" s="320"/>
    </row>
    <row r="10" spans="1:2">
      <c r="A10" s="320"/>
      <c r="B10" s="320"/>
    </row>
    <row r="11" spans="1:2">
      <c r="A11" s="320"/>
      <c r="B11" s="320"/>
    </row>
    <row r="12" spans="1:2">
      <c r="A12" s="320"/>
      <c r="B12" s="320"/>
    </row>
    <row r="13" spans="1:2">
      <c r="A13" s="210"/>
      <c r="B13" s="211"/>
    </row>
    <row r="14" spans="1:2" ht="15.5">
      <c r="A14" s="212" t="s">
        <v>537</v>
      </c>
      <c r="B14" s="213" t="s">
        <v>538</v>
      </c>
    </row>
    <row r="15" spans="1:2" ht="15.5">
      <c r="A15" s="212"/>
      <c r="B15" s="213"/>
    </row>
    <row r="16" spans="1:2" ht="26">
      <c r="A16" s="214"/>
      <c r="B16" s="215" t="s">
        <v>539</v>
      </c>
    </row>
    <row r="17" spans="1:2" ht="13.5" thickBot="1">
      <c r="A17" s="216" t="s">
        <v>540</v>
      </c>
      <c r="B17" s="217">
        <v>0</v>
      </c>
    </row>
    <row r="18" spans="1:2" ht="16" thickTop="1">
      <c r="A18" s="218"/>
      <c r="B18" s="219" t="s">
        <v>720</v>
      </c>
    </row>
    <row r="19" spans="1:2" ht="16" thickBot="1">
      <c r="A19" s="220"/>
      <c r="B19" s="221"/>
    </row>
    <row r="20" spans="1:2" ht="13.5" thickTop="1">
      <c r="A20" s="214"/>
      <c r="B20" s="215" t="s">
        <v>719</v>
      </c>
    </row>
    <row r="21" spans="1:2" ht="13.5" thickBot="1">
      <c r="A21" s="216" t="s">
        <v>541</v>
      </c>
      <c r="B21" s="217">
        <v>0</v>
      </c>
    </row>
    <row r="22" spans="1:2" ht="16" thickTop="1">
      <c r="A22" s="218"/>
      <c r="B22" s="219" t="s">
        <v>721</v>
      </c>
    </row>
    <row r="23" spans="1:2" ht="15.5">
      <c r="A23" s="222"/>
      <c r="B23" s="223"/>
    </row>
    <row r="24" spans="1:2" ht="15.5">
      <c r="A24" s="224"/>
      <c r="B24" s="223"/>
    </row>
    <row r="25" spans="1:2" ht="13">
      <c r="A25" s="214" t="s">
        <v>542</v>
      </c>
      <c r="B25" s="215" t="s">
        <v>543</v>
      </c>
    </row>
    <row r="26" spans="1:2" ht="13.5" thickBot="1">
      <c r="A26" s="225" t="s">
        <v>713</v>
      </c>
      <c r="B26" s="226">
        <f>B17+B21</f>
        <v>0</v>
      </c>
    </row>
    <row r="27" spans="1:2" ht="13" thickTop="1">
      <c r="A27" s="210"/>
      <c r="B27" s="211"/>
    </row>
    <row r="28" spans="1:2">
      <c r="A28" s="210"/>
      <c r="B28" s="211"/>
    </row>
    <row r="29" spans="1:2" ht="13" thickBot="1">
      <c r="A29" s="210"/>
      <c r="B29" s="211"/>
    </row>
    <row r="30" spans="1:2" ht="13.5" thickBot="1">
      <c r="A30" s="227" t="s">
        <v>544</v>
      </c>
      <c r="B30" s="228"/>
    </row>
    <row r="31" spans="1:2" ht="13.5" thickBot="1">
      <c r="A31" s="227" t="s">
        <v>545</v>
      </c>
      <c r="B31" s="228"/>
    </row>
    <row r="32" spans="1:2" ht="13.5" thickBot="1">
      <c r="A32" s="227" t="s">
        <v>546</v>
      </c>
      <c r="B32" s="228"/>
    </row>
    <row r="33" spans="1:2" ht="13.5" thickBot="1">
      <c r="A33" s="227" t="s">
        <v>547</v>
      </c>
      <c r="B33" s="228"/>
    </row>
    <row r="34" spans="1:2" ht="13.5" thickBot="1">
      <c r="A34" s="227" t="s">
        <v>548</v>
      </c>
      <c r="B34" s="228"/>
    </row>
  </sheetData>
  <mergeCells count="1">
    <mergeCell ref="A7:B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1BC7B-8AD6-4478-955E-11F9E1513F18}">
  <dimension ref="A1:G560"/>
  <sheetViews>
    <sheetView zoomScale="70" zoomScaleNormal="70" workbookViewId="0">
      <selection activeCell="N16" sqref="N16"/>
    </sheetView>
  </sheetViews>
  <sheetFormatPr defaultColWidth="9.1796875" defaultRowHeight="12.5"/>
  <cols>
    <col min="1" max="16384" width="9.1796875" style="201"/>
  </cols>
  <sheetData>
    <row r="1" spans="1:2" ht="13" thickBot="1"/>
    <row r="2" spans="1:2" ht="13">
      <c r="A2" s="230" t="s">
        <v>549</v>
      </c>
      <c r="B2" s="230" t="s">
        <v>550</v>
      </c>
    </row>
    <row r="3" spans="1:2" ht="13.5" thickBot="1">
      <c r="A3" s="231" t="s">
        <v>33</v>
      </c>
      <c r="B3" s="231"/>
    </row>
    <row r="4" spans="1:2">
      <c r="A4" s="201" t="s">
        <v>479</v>
      </c>
    </row>
    <row r="5" spans="1:2">
      <c r="A5" s="201" t="s">
        <v>476</v>
      </c>
    </row>
    <row r="6" spans="1:2">
      <c r="A6" s="201" t="s">
        <v>477</v>
      </c>
    </row>
    <row r="7" spans="1:2">
      <c r="A7" s="201" t="s">
        <v>468</v>
      </c>
    </row>
    <row r="8" spans="1:2">
      <c r="A8" s="201" t="s">
        <v>469</v>
      </c>
    </row>
    <row r="9" spans="1:2">
      <c r="A9" s="201" t="s">
        <v>509</v>
      </c>
    </row>
    <row r="10" spans="1:2">
      <c r="A10" s="201" t="s">
        <v>481</v>
      </c>
    </row>
    <row r="11" spans="1:2">
      <c r="A11" s="201" t="s">
        <v>514</v>
      </c>
    </row>
    <row r="12" spans="1:2">
      <c r="A12" s="201" t="s">
        <v>516</v>
      </c>
    </row>
    <row r="13" spans="1:2">
      <c r="A13" s="201" t="s">
        <v>515</v>
      </c>
    </row>
    <row r="14" spans="1:2">
      <c r="A14" s="201" t="s">
        <v>475</v>
      </c>
    </row>
    <row r="15" spans="1:2">
      <c r="A15" s="201" t="s">
        <v>472</v>
      </c>
    </row>
    <row r="16" spans="1:2">
      <c r="A16" s="201" t="s">
        <v>478</v>
      </c>
    </row>
    <row r="17" spans="1:7">
      <c r="A17" s="201" t="s">
        <v>480</v>
      </c>
    </row>
    <row r="18" spans="1:7">
      <c r="A18" s="201" t="s">
        <v>465</v>
      </c>
    </row>
    <row r="19" spans="1:7">
      <c r="A19" s="201" t="s">
        <v>466</v>
      </c>
    </row>
    <row r="20" spans="1:7">
      <c r="A20" s="201" t="s">
        <v>473</v>
      </c>
    </row>
    <row r="21" spans="1:7">
      <c r="A21" s="201" t="s">
        <v>470</v>
      </c>
    </row>
    <row r="22" spans="1:7">
      <c r="A22" s="201" t="s">
        <v>474</v>
      </c>
    </row>
    <row r="23" spans="1:7">
      <c r="A23" s="201" t="s">
        <v>501</v>
      </c>
    </row>
    <row r="24" spans="1:7">
      <c r="A24" s="201" t="s">
        <v>500</v>
      </c>
    </row>
    <row r="25" spans="1:7">
      <c r="A25" s="201" t="s">
        <v>511</v>
      </c>
    </row>
    <row r="26" spans="1:7">
      <c r="A26" s="201" t="s">
        <v>503</v>
      </c>
    </row>
    <row r="27" spans="1:7">
      <c r="A27" s="201" t="s">
        <v>471</v>
      </c>
    </row>
    <row r="28" spans="1:7">
      <c r="A28" s="201" t="s">
        <v>510</v>
      </c>
    </row>
    <row r="30" spans="1:7">
      <c r="G30"/>
    </row>
    <row r="31" spans="1:7">
      <c r="G31"/>
    </row>
    <row r="32" spans="1:7">
      <c r="G32"/>
    </row>
    <row r="33" spans="7:7">
      <c r="G33"/>
    </row>
    <row r="34" spans="7:7">
      <c r="G34"/>
    </row>
    <row r="35" spans="7:7">
      <c r="G35"/>
    </row>
    <row r="36" spans="7:7">
      <c r="G36"/>
    </row>
    <row r="37" spans="7:7">
      <c r="G37"/>
    </row>
    <row r="38" spans="7:7">
      <c r="G38"/>
    </row>
    <row r="39" spans="7:7">
      <c r="G39"/>
    </row>
    <row r="40" spans="7:7">
      <c r="G40"/>
    </row>
    <row r="41" spans="7:7">
      <c r="G41"/>
    </row>
    <row r="42" spans="7:7">
      <c r="G42"/>
    </row>
    <row r="43" spans="7:7">
      <c r="G43"/>
    </row>
    <row r="44" spans="7:7">
      <c r="G44"/>
    </row>
    <row r="45" spans="7:7">
      <c r="G45"/>
    </row>
    <row r="46" spans="7:7">
      <c r="G46"/>
    </row>
    <row r="47" spans="7:7">
      <c r="G47"/>
    </row>
    <row r="48" spans="7:7">
      <c r="G48"/>
    </row>
    <row r="49" spans="7:7">
      <c r="G49"/>
    </row>
    <row r="50" spans="7:7">
      <c r="G50"/>
    </row>
    <row r="51" spans="7:7">
      <c r="G51"/>
    </row>
    <row r="52" spans="7:7">
      <c r="G52"/>
    </row>
    <row r="53" spans="7:7">
      <c r="G53"/>
    </row>
    <row r="54" spans="7:7">
      <c r="G54"/>
    </row>
    <row r="55" spans="7:7">
      <c r="G55"/>
    </row>
    <row r="56" spans="7:7">
      <c r="G56"/>
    </row>
    <row r="57" spans="7:7">
      <c r="G57"/>
    </row>
    <row r="58" spans="7:7">
      <c r="G58"/>
    </row>
    <row r="59" spans="7:7">
      <c r="G59"/>
    </row>
    <row r="60" spans="7:7">
      <c r="G60"/>
    </row>
    <row r="61" spans="7:7">
      <c r="G61"/>
    </row>
    <row r="62" spans="7:7">
      <c r="G62"/>
    </row>
    <row r="63" spans="7:7">
      <c r="G63"/>
    </row>
    <row r="64" spans="7:7">
      <c r="G64"/>
    </row>
    <row r="65" spans="7:7">
      <c r="G65"/>
    </row>
    <row r="66" spans="7:7">
      <c r="G66"/>
    </row>
    <row r="67" spans="7:7">
      <c r="G67"/>
    </row>
    <row r="68" spans="7:7">
      <c r="G68"/>
    </row>
    <row r="69" spans="7:7">
      <c r="G69"/>
    </row>
    <row r="70" spans="7:7">
      <c r="G70"/>
    </row>
    <row r="71" spans="7:7">
      <c r="G71"/>
    </row>
    <row r="72" spans="7:7">
      <c r="G72"/>
    </row>
    <row r="73" spans="7:7">
      <c r="G73"/>
    </row>
    <row r="74" spans="7:7">
      <c r="G74"/>
    </row>
    <row r="75" spans="7:7">
      <c r="G75"/>
    </row>
    <row r="76" spans="7:7">
      <c r="G76"/>
    </row>
    <row r="77" spans="7:7">
      <c r="G77"/>
    </row>
    <row r="78" spans="7:7">
      <c r="G78"/>
    </row>
    <row r="79" spans="7:7">
      <c r="G79"/>
    </row>
    <row r="80" spans="7:7">
      <c r="G80"/>
    </row>
    <row r="81" spans="7:7">
      <c r="G81"/>
    </row>
    <row r="82" spans="7:7">
      <c r="G82"/>
    </row>
    <row r="83" spans="7:7">
      <c r="G83"/>
    </row>
    <row r="84" spans="7:7">
      <c r="G84"/>
    </row>
    <row r="85" spans="7:7">
      <c r="G85"/>
    </row>
    <row r="86" spans="7:7">
      <c r="G86"/>
    </row>
    <row r="87" spans="7:7">
      <c r="G87"/>
    </row>
    <row r="88" spans="7:7">
      <c r="G88"/>
    </row>
    <row r="89" spans="7:7">
      <c r="G89"/>
    </row>
    <row r="90" spans="7:7">
      <c r="G90"/>
    </row>
    <row r="91" spans="7:7">
      <c r="G91"/>
    </row>
    <row r="92" spans="7:7">
      <c r="G92"/>
    </row>
    <row r="93" spans="7:7">
      <c r="G93"/>
    </row>
    <row r="94" spans="7:7">
      <c r="G94"/>
    </row>
    <row r="95" spans="7:7">
      <c r="G95"/>
    </row>
    <row r="96" spans="7:7">
      <c r="G96"/>
    </row>
    <row r="97" spans="7:7">
      <c r="G97"/>
    </row>
    <row r="98" spans="7:7">
      <c r="G98"/>
    </row>
    <row r="99" spans="7:7">
      <c r="G99"/>
    </row>
    <row r="100" spans="7:7">
      <c r="G100"/>
    </row>
    <row r="101" spans="7:7">
      <c r="G101"/>
    </row>
    <row r="102" spans="7:7">
      <c r="G102"/>
    </row>
    <row r="103" spans="7:7">
      <c r="G103"/>
    </row>
    <row r="104" spans="7:7">
      <c r="G104"/>
    </row>
    <row r="105" spans="7:7">
      <c r="G105"/>
    </row>
    <row r="106" spans="7:7">
      <c r="G106"/>
    </row>
    <row r="107" spans="7:7">
      <c r="G107"/>
    </row>
    <row r="108" spans="7:7">
      <c r="G108"/>
    </row>
    <row r="109" spans="7:7">
      <c r="G109"/>
    </row>
    <row r="110" spans="7:7">
      <c r="G110"/>
    </row>
    <row r="111" spans="7:7">
      <c r="G111"/>
    </row>
    <row r="112" spans="7:7">
      <c r="G112"/>
    </row>
    <row r="113" spans="7:7">
      <c r="G113"/>
    </row>
    <row r="114" spans="7:7">
      <c r="G114"/>
    </row>
    <row r="115" spans="7:7">
      <c r="G115"/>
    </row>
    <row r="116" spans="7:7">
      <c r="G116"/>
    </row>
    <row r="117" spans="7:7">
      <c r="G117"/>
    </row>
    <row r="118" spans="7:7">
      <c r="G118"/>
    </row>
    <row r="119" spans="7:7">
      <c r="G119"/>
    </row>
    <row r="120" spans="7:7">
      <c r="G120"/>
    </row>
    <row r="121" spans="7:7">
      <c r="G121"/>
    </row>
    <row r="122" spans="7:7">
      <c r="G122"/>
    </row>
    <row r="123" spans="7:7">
      <c r="G123"/>
    </row>
    <row r="124" spans="7:7">
      <c r="G124"/>
    </row>
    <row r="125" spans="7:7">
      <c r="G125"/>
    </row>
    <row r="126" spans="7:7">
      <c r="G126"/>
    </row>
    <row r="127" spans="7:7">
      <c r="G127"/>
    </row>
    <row r="128" spans="7:7">
      <c r="G128"/>
    </row>
    <row r="129" spans="7:7">
      <c r="G129"/>
    </row>
    <row r="130" spans="7:7">
      <c r="G130"/>
    </row>
    <row r="131" spans="7:7">
      <c r="G131"/>
    </row>
    <row r="132" spans="7:7">
      <c r="G132"/>
    </row>
    <row r="133" spans="7:7">
      <c r="G133"/>
    </row>
    <row r="134" spans="7:7">
      <c r="G134"/>
    </row>
    <row r="135" spans="7:7">
      <c r="G135"/>
    </row>
    <row r="136" spans="7:7">
      <c r="G136"/>
    </row>
    <row r="137" spans="7:7">
      <c r="G137"/>
    </row>
    <row r="138" spans="7:7">
      <c r="G138"/>
    </row>
    <row r="139" spans="7:7">
      <c r="G139"/>
    </row>
    <row r="140" spans="7:7">
      <c r="G140"/>
    </row>
    <row r="141" spans="7:7">
      <c r="G141"/>
    </row>
    <row r="142" spans="7:7">
      <c r="G142"/>
    </row>
    <row r="143" spans="7:7">
      <c r="G143"/>
    </row>
    <row r="144" spans="7:7">
      <c r="G144"/>
    </row>
    <row r="145" spans="7:7">
      <c r="G145"/>
    </row>
    <row r="146" spans="7:7">
      <c r="G146"/>
    </row>
    <row r="147" spans="7:7">
      <c r="G147"/>
    </row>
    <row r="148" spans="7:7">
      <c r="G148"/>
    </row>
    <row r="149" spans="7:7">
      <c r="G149"/>
    </row>
    <row r="150" spans="7:7">
      <c r="G150"/>
    </row>
    <row r="151" spans="7:7">
      <c r="G151"/>
    </row>
    <row r="152" spans="7:7">
      <c r="G152"/>
    </row>
    <row r="153" spans="7:7">
      <c r="G153"/>
    </row>
    <row r="154" spans="7:7">
      <c r="G154"/>
    </row>
    <row r="155" spans="7:7">
      <c r="G155"/>
    </row>
    <row r="156" spans="7:7">
      <c r="G156"/>
    </row>
    <row r="157" spans="7:7">
      <c r="G157"/>
    </row>
    <row r="158" spans="7:7">
      <c r="G158"/>
    </row>
    <row r="159" spans="7:7">
      <c r="G159"/>
    </row>
    <row r="160" spans="7:7">
      <c r="G160"/>
    </row>
    <row r="161" spans="7:7">
      <c r="G161"/>
    </row>
    <row r="162" spans="7:7">
      <c r="G162"/>
    </row>
    <row r="163" spans="7:7">
      <c r="G163"/>
    </row>
    <row r="164" spans="7:7">
      <c r="G164"/>
    </row>
    <row r="165" spans="7:7">
      <c r="G165"/>
    </row>
    <row r="166" spans="7:7">
      <c r="G166"/>
    </row>
    <row r="167" spans="7:7">
      <c r="G167"/>
    </row>
    <row r="168" spans="7:7">
      <c r="G168"/>
    </row>
    <row r="169" spans="7:7">
      <c r="G169"/>
    </row>
    <row r="170" spans="7:7">
      <c r="G170"/>
    </row>
    <row r="171" spans="7:7">
      <c r="G171"/>
    </row>
    <row r="172" spans="7:7">
      <c r="G172"/>
    </row>
    <row r="173" spans="7:7">
      <c r="G173"/>
    </row>
    <row r="174" spans="7:7">
      <c r="G174"/>
    </row>
    <row r="175" spans="7:7">
      <c r="G175"/>
    </row>
    <row r="176" spans="7:7">
      <c r="G176"/>
    </row>
    <row r="177" spans="7:7">
      <c r="G177"/>
    </row>
    <row r="178" spans="7:7">
      <c r="G178"/>
    </row>
    <row r="179" spans="7:7">
      <c r="G179"/>
    </row>
    <row r="180" spans="7:7">
      <c r="G180"/>
    </row>
    <row r="181" spans="7:7">
      <c r="G181"/>
    </row>
    <row r="182" spans="7:7">
      <c r="G182"/>
    </row>
    <row r="183" spans="7:7">
      <c r="G183"/>
    </row>
    <row r="184" spans="7:7">
      <c r="G184"/>
    </row>
    <row r="185" spans="7:7">
      <c r="G185"/>
    </row>
    <row r="186" spans="7:7">
      <c r="G186"/>
    </row>
    <row r="187" spans="7:7">
      <c r="G187"/>
    </row>
    <row r="188" spans="7:7">
      <c r="G188"/>
    </row>
    <row r="189" spans="7:7">
      <c r="G189"/>
    </row>
    <row r="190" spans="7:7">
      <c r="G190"/>
    </row>
    <row r="191" spans="7:7">
      <c r="G191"/>
    </row>
    <row r="192" spans="7:7">
      <c r="G192"/>
    </row>
    <row r="193" spans="7:7">
      <c r="G193"/>
    </row>
    <row r="194" spans="7:7">
      <c r="G194"/>
    </row>
    <row r="195" spans="7:7">
      <c r="G195"/>
    </row>
    <row r="196" spans="7:7">
      <c r="G196"/>
    </row>
    <row r="197" spans="7:7">
      <c r="G197"/>
    </row>
    <row r="198" spans="7:7">
      <c r="G198"/>
    </row>
    <row r="199" spans="7:7">
      <c r="G199"/>
    </row>
    <row r="200" spans="7:7">
      <c r="G200"/>
    </row>
    <row r="201" spans="7:7">
      <c r="G201"/>
    </row>
    <row r="202" spans="7:7">
      <c r="G202"/>
    </row>
    <row r="203" spans="7:7">
      <c r="G203"/>
    </row>
    <row r="204" spans="7:7">
      <c r="G204"/>
    </row>
    <row r="205" spans="7:7">
      <c r="G205"/>
    </row>
    <row r="206" spans="7:7">
      <c r="G206"/>
    </row>
    <row r="207" spans="7:7">
      <c r="G207"/>
    </row>
    <row r="208" spans="7:7">
      <c r="G208"/>
    </row>
    <row r="209" spans="7:7">
      <c r="G209"/>
    </row>
    <row r="210" spans="7:7">
      <c r="G210"/>
    </row>
    <row r="211" spans="7:7">
      <c r="G211"/>
    </row>
    <row r="212" spans="7:7">
      <c r="G212"/>
    </row>
    <row r="213" spans="7:7">
      <c r="G213"/>
    </row>
    <row r="214" spans="7:7">
      <c r="G214"/>
    </row>
    <row r="215" spans="7:7">
      <c r="G215"/>
    </row>
    <row r="216" spans="7:7">
      <c r="G216"/>
    </row>
    <row r="217" spans="7:7">
      <c r="G217"/>
    </row>
    <row r="218" spans="7:7">
      <c r="G218"/>
    </row>
    <row r="219" spans="7:7">
      <c r="G219"/>
    </row>
    <row r="220" spans="7:7">
      <c r="G220"/>
    </row>
    <row r="221" spans="7:7">
      <c r="G221"/>
    </row>
    <row r="222" spans="7:7">
      <c r="G222"/>
    </row>
    <row r="223" spans="7:7">
      <c r="G223"/>
    </row>
    <row r="224" spans="7:7">
      <c r="G224"/>
    </row>
    <row r="225" spans="7:7">
      <c r="G225"/>
    </row>
    <row r="226" spans="7:7">
      <c r="G226"/>
    </row>
    <row r="227" spans="7:7">
      <c r="G227"/>
    </row>
    <row r="228" spans="7:7">
      <c r="G228"/>
    </row>
    <row r="229" spans="7:7">
      <c r="G229"/>
    </row>
    <row r="230" spans="7:7">
      <c r="G230"/>
    </row>
    <row r="231" spans="7:7">
      <c r="G231"/>
    </row>
    <row r="232" spans="7:7">
      <c r="G232"/>
    </row>
    <row r="233" spans="7:7">
      <c r="G233"/>
    </row>
    <row r="234" spans="7:7">
      <c r="G234"/>
    </row>
    <row r="235" spans="7:7">
      <c r="G235"/>
    </row>
    <row r="236" spans="7:7">
      <c r="G236"/>
    </row>
    <row r="237" spans="7:7">
      <c r="G237"/>
    </row>
    <row r="238" spans="7:7">
      <c r="G238"/>
    </row>
    <row r="239" spans="7:7">
      <c r="G239"/>
    </row>
    <row r="240" spans="7:7">
      <c r="G240"/>
    </row>
    <row r="241" spans="7:7">
      <c r="G241"/>
    </row>
    <row r="242" spans="7:7">
      <c r="G242"/>
    </row>
    <row r="243" spans="7:7">
      <c r="G243"/>
    </row>
    <row r="244" spans="7:7">
      <c r="G244"/>
    </row>
    <row r="245" spans="7:7">
      <c r="G245"/>
    </row>
    <row r="246" spans="7:7">
      <c r="G246"/>
    </row>
    <row r="247" spans="7:7">
      <c r="G247"/>
    </row>
    <row r="248" spans="7:7">
      <c r="G248"/>
    </row>
    <row r="249" spans="7:7">
      <c r="G249"/>
    </row>
    <row r="250" spans="7:7">
      <c r="G250"/>
    </row>
    <row r="251" spans="7:7">
      <c r="G251"/>
    </row>
    <row r="252" spans="7:7">
      <c r="G252"/>
    </row>
    <row r="253" spans="7:7">
      <c r="G253"/>
    </row>
    <row r="254" spans="7:7">
      <c r="G254"/>
    </row>
    <row r="255" spans="7:7">
      <c r="G255"/>
    </row>
    <row r="256" spans="7:7">
      <c r="G256"/>
    </row>
    <row r="257" spans="7:7">
      <c r="G257"/>
    </row>
    <row r="258" spans="7:7">
      <c r="G258"/>
    </row>
    <row r="259" spans="7:7">
      <c r="G259"/>
    </row>
    <row r="260" spans="7:7">
      <c r="G260"/>
    </row>
    <row r="261" spans="7:7">
      <c r="G261"/>
    </row>
    <row r="262" spans="7:7">
      <c r="G262"/>
    </row>
    <row r="263" spans="7:7">
      <c r="G263"/>
    </row>
    <row r="264" spans="7:7">
      <c r="G264"/>
    </row>
    <row r="265" spans="7:7">
      <c r="G265"/>
    </row>
    <row r="266" spans="7:7">
      <c r="G266"/>
    </row>
    <row r="267" spans="7:7">
      <c r="G267"/>
    </row>
    <row r="268" spans="7:7">
      <c r="G268"/>
    </row>
    <row r="269" spans="7:7">
      <c r="G269"/>
    </row>
    <row r="270" spans="7:7">
      <c r="G270"/>
    </row>
    <row r="271" spans="7:7">
      <c r="G271"/>
    </row>
    <row r="272" spans="7:7">
      <c r="G272"/>
    </row>
    <row r="273" spans="7:7">
      <c r="G273"/>
    </row>
    <row r="274" spans="7:7">
      <c r="G274"/>
    </row>
    <row r="275" spans="7:7">
      <c r="G275"/>
    </row>
    <row r="276" spans="7:7">
      <c r="G276"/>
    </row>
    <row r="277" spans="7:7">
      <c r="G277"/>
    </row>
    <row r="278" spans="7:7">
      <c r="G278"/>
    </row>
    <row r="279" spans="7:7">
      <c r="G279"/>
    </row>
    <row r="280" spans="7:7">
      <c r="G280"/>
    </row>
    <row r="281" spans="7:7">
      <c r="G281"/>
    </row>
    <row r="282" spans="7:7">
      <c r="G282"/>
    </row>
    <row r="283" spans="7:7">
      <c r="G283"/>
    </row>
    <row r="284" spans="7:7">
      <c r="G284"/>
    </row>
    <row r="285" spans="7:7">
      <c r="G285"/>
    </row>
    <row r="286" spans="7:7">
      <c r="G286"/>
    </row>
    <row r="287" spans="7:7">
      <c r="G287"/>
    </row>
    <row r="288" spans="7:7">
      <c r="G288"/>
    </row>
    <row r="289" spans="7:7">
      <c r="G289"/>
    </row>
    <row r="290" spans="7:7">
      <c r="G290"/>
    </row>
    <row r="291" spans="7:7">
      <c r="G291"/>
    </row>
    <row r="292" spans="7:7">
      <c r="G292"/>
    </row>
    <row r="293" spans="7:7">
      <c r="G293"/>
    </row>
    <row r="294" spans="7:7">
      <c r="G294"/>
    </row>
    <row r="295" spans="7:7">
      <c r="G295"/>
    </row>
    <row r="296" spans="7:7">
      <c r="G296"/>
    </row>
    <row r="297" spans="7:7">
      <c r="G297"/>
    </row>
    <row r="298" spans="7:7">
      <c r="G298"/>
    </row>
    <row r="299" spans="7:7">
      <c r="G299"/>
    </row>
    <row r="300" spans="7:7">
      <c r="G300"/>
    </row>
    <row r="301" spans="7:7">
      <c r="G301"/>
    </row>
    <row r="302" spans="7:7">
      <c r="G302"/>
    </row>
    <row r="303" spans="7:7">
      <c r="G303"/>
    </row>
    <row r="304" spans="7:7">
      <c r="G304"/>
    </row>
    <row r="305" spans="7:7">
      <c r="G305"/>
    </row>
    <row r="306" spans="7:7">
      <c r="G306"/>
    </row>
    <row r="307" spans="7:7">
      <c r="G307"/>
    </row>
    <row r="308" spans="7:7">
      <c r="G308"/>
    </row>
    <row r="309" spans="7:7">
      <c r="G309"/>
    </row>
    <row r="310" spans="7:7">
      <c r="G310"/>
    </row>
    <row r="311" spans="7:7">
      <c r="G311"/>
    </row>
    <row r="312" spans="7:7">
      <c r="G312"/>
    </row>
    <row r="313" spans="7:7">
      <c r="G313"/>
    </row>
    <row r="314" spans="7:7">
      <c r="G314"/>
    </row>
    <row r="315" spans="7:7">
      <c r="G315"/>
    </row>
    <row r="316" spans="7:7">
      <c r="G316"/>
    </row>
    <row r="317" spans="7:7">
      <c r="G317"/>
    </row>
    <row r="318" spans="7:7">
      <c r="G318"/>
    </row>
    <row r="319" spans="7:7">
      <c r="G319"/>
    </row>
    <row r="320" spans="7:7">
      <c r="G320"/>
    </row>
    <row r="321" spans="7:7">
      <c r="G321"/>
    </row>
    <row r="322" spans="7:7">
      <c r="G322"/>
    </row>
    <row r="323" spans="7:7">
      <c r="G323"/>
    </row>
    <row r="324" spans="7:7">
      <c r="G324"/>
    </row>
    <row r="325" spans="7:7">
      <c r="G325"/>
    </row>
    <row r="326" spans="7:7">
      <c r="G326"/>
    </row>
    <row r="327" spans="7:7">
      <c r="G327"/>
    </row>
    <row r="328" spans="7:7">
      <c r="G328"/>
    </row>
    <row r="329" spans="7:7">
      <c r="G329"/>
    </row>
    <row r="330" spans="7:7">
      <c r="G330"/>
    </row>
    <row r="331" spans="7:7">
      <c r="G331"/>
    </row>
    <row r="332" spans="7:7">
      <c r="G332"/>
    </row>
    <row r="333" spans="7:7">
      <c r="G333"/>
    </row>
    <row r="334" spans="7:7">
      <c r="G334"/>
    </row>
    <row r="335" spans="7:7">
      <c r="G335"/>
    </row>
    <row r="336" spans="7:7">
      <c r="G336"/>
    </row>
    <row r="337" spans="7:7">
      <c r="G337"/>
    </row>
    <row r="338" spans="7:7">
      <c r="G338"/>
    </row>
    <row r="339" spans="7:7">
      <c r="G339"/>
    </row>
    <row r="340" spans="7:7">
      <c r="G340"/>
    </row>
    <row r="341" spans="7:7">
      <c r="G341"/>
    </row>
    <row r="342" spans="7:7">
      <c r="G342"/>
    </row>
    <row r="343" spans="7:7">
      <c r="G343"/>
    </row>
    <row r="344" spans="7:7">
      <c r="G344"/>
    </row>
    <row r="345" spans="7:7">
      <c r="G345"/>
    </row>
    <row r="346" spans="7:7">
      <c r="G346"/>
    </row>
    <row r="347" spans="7:7">
      <c r="G347"/>
    </row>
    <row r="348" spans="7:7">
      <c r="G348"/>
    </row>
    <row r="349" spans="7:7">
      <c r="G349"/>
    </row>
    <row r="350" spans="7:7">
      <c r="G350"/>
    </row>
    <row r="351" spans="7:7">
      <c r="G351"/>
    </row>
    <row r="352" spans="7:7">
      <c r="G352"/>
    </row>
    <row r="353" spans="7:7">
      <c r="G353"/>
    </row>
    <row r="354" spans="7:7">
      <c r="G354"/>
    </row>
    <row r="355" spans="7:7">
      <c r="G355"/>
    </row>
    <row r="356" spans="7:7">
      <c r="G356"/>
    </row>
    <row r="357" spans="7:7">
      <c r="G357"/>
    </row>
    <row r="358" spans="7:7">
      <c r="G358"/>
    </row>
    <row r="359" spans="7:7">
      <c r="G359"/>
    </row>
    <row r="360" spans="7:7">
      <c r="G360"/>
    </row>
    <row r="361" spans="7:7">
      <c r="G361"/>
    </row>
    <row r="362" spans="7:7">
      <c r="G362"/>
    </row>
    <row r="363" spans="7:7">
      <c r="G363"/>
    </row>
    <row r="364" spans="7:7">
      <c r="G364"/>
    </row>
    <row r="365" spans="7:7">
      <c r="G365"/>
    </row>
    <row r="366" spans="7:7">
      <c r="G366"/>
    </row>
    <row r="367" spans="7:7">
      <c r="G367"/>
    </row>
    <row r="368" spans="7:7">
      <c r="G368"/>
    </row>
    <row r="369" spans="7:7">
      <c r="G369"/>
    </row>
    <row r="370" spans="7:7">
      <c r="G370"/>
    </row>
    <row r="371" spans="7:7">
      <c r="G371"/>
    </row>
    <row r="372" spans="7:7">
      <c r="G372"/>
    </row>
    <row r="373" spans="7:7">
      <c r="G373"/>
    </row>
    <row r="374" spans="7:7">
      <c r="G374"/>
    </row>
    <row r="375" spans="7:7">
      <c r="G375"/>
    </row>
    <row r="376" spans="7:7">
      <c r="G376"/>
    </row>
    <row r="377" spans="7:7">
      <c r="G377"/>
    </row>
    <row r="378" spans="7:7">
      <c r="G378"/>
    </row>
    <row r="379" spans="7:7">
      <c r="G379"/>
    </row>
    <row r="380" spans="7:7">
      <c r="G380"/>
    </row>
    <row r="381" spans="7:7">
      <c r="G381"/>
    </row>
    <row r="382" spans="7:7">
      <c r="G382"/>
    </row>
    <row r="383" spans="7:7">
      <c r="G383"/>
    </row>
    <row r="384" spans="7:7">
      <c r="G384"/>
    </row>
    <row r="385" spans="7:7">
      <c r="G385"/>
    </row>
    <row r="386" spans="7:7">
      <c r="G386"/>
    </row>
    <row r="387" spans="7:7">
      <c r="G387"/>
    </row>
    <row r="388" spans="7:7">
      <c r="G388"/>
    </row>
    <row r="389" spans="7:7">
      <c r="G389"/>
    </row>
    <row r="390" spans="7:7">
      <c r="G390"/>
    </row>
    <row r="391" spans="7:7">
      <c r="G391"/>
    </row>
    <row r="392" spans="7:7">
      <c r="G392"/>
    </row>
    <row r="393" spans="7:7">
      <c r="G393"/>
    </row>
    <row r="394" spans="7:7">
      <c r="G394"/>
    </row>
    <row r="395" spans="7:7">
      <c r="G395"/>
    </row>
    <row r="396" spans="7:7">
      <c r="G396"/>
    </row>
    <row r="397" spans="7:7">
      <c r="G397"/>
    </row>
    <row r="398" spans="7:7">
      <c r="G398"/>
    </row>
    <row r="399" spans="7:7">
      <c r="G399"/>
    </row>
    <row r="400" spans="7:7">
      <c r="G400"/>
    </row>
    <row r="401" spans="7:7">
      <c r="G401"/>
    </row>
    <row r="402" spans="7:7">
      <c r="G402"/>
    </row>
    <row r="403" spans="7:7">
      <c r="G403"/>
    </row>
    <row r="404" spans="7:7">
      <c r="G404"/>
    </row>
    <row r="405" spans="7:7">
      <c r="G405"/>
    </row>
    <row r="406" spans="7:7">
      <c r="G406"/>
    </row>
    <row r="407" spans="7:7">
      <c r="G407"/>
    </row>
    <row r="408" spans="7:7">
      <c r="G408"/>
    </row>
    <row r="409" spans="7:7">
      <c r="G409"/>
    </row>
    <row r="410" spans="7:7">
      <c r="G410"/>
    </row>
    <row r="411" spans="7:7">
      <c r="G411"/>
    </row>
    <row r="412" spans="7:7">
      <c r="G412"/>
    </row>
    <row r="413" spans="7:7">
      <c r="G413"/>
    </row>
    <row r="414" spans="7:7">
      <c r="G414"/>
    </row>
    <row r="415" spans="7:7">
      <c r="G415"/>
    </row>
    <row r="416" spans="7:7">
      <c r="G416"/>
    </row>
    <row r="417" spans="7:7">
      <c r="G417"/>
    </row>
    <row r="418" spans="7:7">
      <c r="G418"/>
    </row>
    <row r="419" spans="7:7">
      <c r="G419"/>
    </row>
    <row r="420" spans="7:7">
      <c r="G420"/>
    </row>
    <row r="421" spans="7:7">
      <c r="G421"/>
    </row>
    <row r="422" spans="7:7">
      <c r="G422"/>
    </row>
    <row r="423" spans="7:7">
      <c r="G423"/>
    </row>
    <row r="424" spans="7:7">
      <c r="G424"/>
    </row>
    <row r="425" spans="7:7">
      <c r="G425"/>
    </row>
    <row r="426" spans="7:7">
      <c r="G426"/>
    </row>
    <row r="427" spans="7:7">
      <c r="G427"/>
    </row>
    <row r="428" spans="7:7">
      <c r="G428"/>
    </row>
    <row r="429" spans="7:7">
      <c r="G429"/>
    </row>
    <row r="430" spans="7:7">
      <c r="G430"/>
    </row>
    <row r="431" spans="7:7">
      <c r="G431"/>
    </row>
    <row r="432" spans="7:7">
      <c r="G432"/>
    </row>
    <row r="433" spans="7:7">
      <c r="G433"/>
    </row>
    <row r="434" spans="7:7">
      <c r="G434"/>
    </row>
    <row r="435" spans="7:7">
      <c r="G435"/>
    </row>
    <row r="436" spans="7:7">
      <c r="G436"/>
    </row>
    <row r="437" spans="7:7">
      <c r="G437"/>
    </row>
    <row r="438" spans="7:7">
      <c r="G438"/>
    </row>
    <row r="439" spans="7:7">
      <c r="G439"/>
    </row>
    <row r="440" spans="7:7">
      <c r="G440"/>
    </row>
    <row r="441" spans="7:7">
      <c r="G441"/>
    </row>
    <row r="442" spans="7:7">
      <c r="G442"/>
    </row>
    <row r="443" spans="7:7">
      <c r="G443"/>
    </row>
    <row r="444" spans="7:7">
      <c r="G444"/>
    </row>
    <row r="445" spans="7:7">
      <c r="G445"/>
    </row>
    <row r="446" spans="7:7">
      <c r="G446"/>
    </row>
    <row r="447" spans="7:7">
      <c r="G447"/>
    </row>
    <row r="448" spans="7:7">
      <c r="G448"/>
    </row>
    <row r="449" spans="7:7">
      <c r="G449"/>
    </row>
    <row r="450" spans="7:7">
      <c r="G450"/>
    </row>
    <row r="451" spans="7:7">
      <c r="G451"/>
    </row>
    <row r="452" spans="7:7">
      <c r="G452"/>
    </row>
    <row r="453" spans="7:7">
      <c r="G453"/>
    </row>
    <row r="454" spans="7:7">
      <c r="G454"/>
    </row>
    <row r="455" spans="7:7">
      <c r="G455"/>
    </row>
    <row r="456" spans="7:7">
      <c r="G456"/>
    </row>
    <row r="457" spans="7:7">
      <c r="G457"/>
    </row>
    <row r="458" spans="7:7">
      <c r="G458"/>
    </row>
    <row r="459" spans="7:7">
      <c r="G459"/>
    </row>
    <row r="460" spans="7:7">
      <c r="G460"/>
    </row>
    <row r="461" spans="7:7">
      <c r="G461"/>
    </row>
    <row r="462" spans="7:7">
      <c r="G462"/>
    </row>
    <row r="463" spans="7:7">
      <c r="G463"/>
    </row>
    <row r="464" spans="7:7">
      <c r="G464"/>
    </row>
    <row r="465" spans="7:7">
      <c r="G465"/>
    </row>
    <row r="466" spans="7:7">
      <c r="G466"/>
    </row>
    <row r="467" spans="7:7">
      <c r="G467"/>
    </row>
    <row r="468" spans="7:7">
      <c r="G468"/>
    </row>
    <row r="469" spans="7:7">
      <c r="G469"/>
    </row>
    <row r="470" spans="7:7">
      <c r="G470"/>
    </row>
    <row r="471" spans="7:7">
      <c r="G471"/>
    </row>
    <row r="472" spans="7:7">
      <c r="G472"/>
    </row>
    <row r="473" spans="7:7">
      <c r="G473"/>
    </row>
    <row r="474" spans="7:7">
      <c r="G474"/>
    </row>
    <row r="475" spans="7:7">
      <c r="G475"/>
    </row>
    <row r="476" spans="7:7">
      <c r="G476"/>
    </row>
    <row r="477" spans="7:7">
      <c r="G477"/>
    </row>
    <row r="478" spans="7:7">
      <c r="G478"/>
    </row>
    <row r="479" spans="7:7">
      <c r="G479"/>
    </row>
    <row r="480" spans="7:7">
      <c r="G480"/>
    </row>
    <row r="481" spans="7:7">
      <c r="G481"/>
    </row>
    <row r="482" spans="7:7">
      <c r="G482"/>
    </row>
    <row r="483" spans="7:7">
      <c r="G483"/>
    </row>
    <row r="484" spans="7:7">
      <c r="G484"/>
    </row>
    <row r="485" spans="7:7">
      <c r="G485"/>
    </row>
    <row r="486" spans="7:7">
      <c r="G486"/>
    </row>
    <row r="487" spans="7:7">
      <c r="G487"/>
    </row>
    <row r="488" spans="7:7">
      <c r="G488"/>
    </row>
    <row r="489" spans="7:7">
      <c r="G489"/>
    </row>
    <row r="490" spans="7:7">
      <c r="G490"/>
    </row>
    <row r="491" spans="7:7">
      <c r="G491"/>
    </row>
    <row r="492" spans="7:7">
      <c r="G492"/>
    </row>
    <row r="493" spans="7:7">
      <c r="G493"/>
    </row>
    <row r="494" spans="7:7">
      <c r="G494"/>
    </row>
    <row r="495" spans="7:7">
      <c r="G495"/>
    </row>
    <row r="496" spans="7:7">
      <c r="G496"/>
    </row>
    <row r="497" spans="7:7">
      <c r="G497"/>
    </row>
    <row r="498" spans="7:7">
      <c r="G498"/>
    </row>
    <row r="499" spans="7:7">
      <c r="G499"/>
    </row>
    <row r="500" spans="7:7">
      <c r="G500"/>
    </row>
    <row r="501" spans="7:7">
      <c r="G501"/>
    </row>
    <row r="502" spans="7:7">
      <c r="G502"/>
    </row>
    <row r="503" spans="7:7">
      <c r="G503"/>
    </row>
    <row r="504" spans="7:7">
      <c r="G504"/>
    </row>
    <row r="505" spans="7:7">
      <c r="G505"/>
    </row>
    <row r="506" spans="7:7">
      <c r="G506"/>
    </row>
    <row r="507" spans="7:7">
      <c r="G507"/>
    </row>
    <row r="508" spans="7:7">
      <c r="G508"/>
    </row>
    <row r="509" spans="7:7">
      <c r="G509"/>
    </row>
    <row r="510" spans="7:7">
      <c r="G510"/>
    </row>
    <row r="511" spans="7:7">
      <c r="G511"/>
    </row>
    <row r="512" spans="7:7">
      <c r="G512"/>
    </row>
    <row r="513" spans="7:7">
      <c r="G513"/>
    </row>
    <row r="514" spans="7:7">
      <c r="G514"/>
    </row>
    <row r="515" spans="7:7">
      <c r="G515"/>
    </row>
    <row r="516" spans="7:7">
      <c r="G516"/>
    </row>
    <row r="517" spans="7:7">
      <c r="G517"/>
    </row>
    <row r="518" spans="7:7">
      <c r="G518"/>
    </row>
    <row r="519" spans="7:7">
      <c r="G519"/>
    </row>
    <row r="520" spans="7:7">
      <c r="G520"/>
    </row>
    <row r="521" spans="7:7">
      <c r="G521"/>
    </row>
    <row r="522" spans="7:7">
      <c r="G522"/>
    </row>
    <row r="523" spans="7:7">
      <c r="G523"/>
    </row>
    <row r="524" spans="7:7">
      <c r="G524"/>
    </row>
    <row r="525" spans="7:7">
      <c r="G525"/>
    </row>
    <row r="526" spans="7:7">
      <c r="G526"/>
    </row>
    <row r="527" spans="7:7">
      <c r="G527"/>
    </row>
    <row r="528" spans="7:7">
      <c r="G528"/>
    </row>
    <row r="529" spans="7:7">
      <c r="G529"/>
    </row>
    <row r="530" spans="7:7">
      <c r="G530"/>
    </row>
    <row r="531" spans="7:7">
      <c r="G531"/>
    </row>
    <row r="532" spans="7:7">
      <c r="G532"/>
    </row>
    <row r="533" spans="7:7">
      <c r="G533"/>
    </row>
    <row r="534" spans="7:7">
      <c r="G534"/>
    </row>
    <row r="535" spans="7:7">
      <c r="G535"/>
    </row>
    <row r="536" spans="7:7">
      <c r="G536"/>
    </row>
    <row r="537" spans="7:7">
      <c r="G537"/>
    </row>
    <row r="538" spans="7:7">
      <c r="G538"/>
    </row>
    <row r="539" spans="7:7">
      <c r="G539"/>
    </row>
    <row r="540" spans="7:7">
      <c r="G540"/>
    </row>
    <row r="541" spans="7:7">
      <c r="G541"/>
    </row>
    <row r="542" spans="7:7">
      <c r="G542"/>
    </row>
    <row r="543" spans="7:7">
      <c r="G543"/>
    </row>
    <row r="544" spans="7:7">
      <c r="G544"/>
    </row>
    <row r="545" spans="7:7">
      <c r="G545"/>
    </row>
    <row r="546" spans="7:7">
      <c r="G546"/>
    </row>
    <row r="547" spans="7:7">
      <c r="G547"/>
    </row>
    <row r="548" spans="7:7">
      <c r="G548"/>
    </row>
    <row r="549" spans="7:7">
      <c r="G549"/>
    </row>
    <row r="550" spans="7:7">
      <c r="G550"/>
    </row>
    <row r="551" spans="7:7">
      <c r="G551"/>
    </row>
    <row r="552" spans="7:7">
      <c r="G552"/>
    </row>
    <row r="553" spans="7:7">
      <c r="G553"/>
    </row>
    <row r="554" spans="7:7">
      <c r="G554"/>
    </row>
    <row r="555" spans="7:7">
      <c r="G555"/>
    </row>
    <row r="556" spans="7:7">
      <c r="G556"/>
    </row>
    <row r="557" spans="7:7">
      <c r="G557"/>
    </row>
    <row r="558" spans="7:7">
      <c r="G558"/>
    </row>
    <row r="559" spans="7:7">
      <c r="G559"/>
    </row>
    <row r="560" spans="7:7">
      <c r="G560"/>
    </row>
  </sheetData>
  <sortState xmlns:xlrd2="http://schemas.microsoft.com/office/spreadsheetml/2017/richdata2" ref="G1:G560">
    <sortCondition ref="G1:G56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C798A-0F3D-4F29-87E4-515FF784B2B5}">
  <sheetPr codeName="Blad3"/>
  <dimension ref="A1:Y560"/>
  <sheetViews>
    <sheetView showZeros="0" zoomScale="85" zoomScaleNormal="85" zoomScaleSheetLayoutView="85" workbookViewId="0">
      <pane ySplit="3" topLeftCell="A497" activePane="bottomLeft" state="frozen"/>
      <selection activeCell="A4" sqref="A4"/>
      <selection pane="bottomLeft" sqref="A1:A1048576"/>
    </sheetView>
  </sheetViews>
  <sheetFormatPr defaultColWidth="11.453125" defaultRowHeight="12.5"/>
  <cols>
    <col min="1" max="1" width="11.1796875" style="28" bestFit="1" customWidth="1"/>
    <col min="2" max="2" width="13.7265625" style="28" bestFit="1" customWidth="1"/>
    <col min="3" max="3" width="8.54296875" style="2" bestFit="1" customWidth="1"/>
    <col min="4" max="4" width="14.54296875" style="2" bestFit="1" customWidth="1"/>
    <col min="5" max="5" width="24.54296875" style="28" bestFit="1" customWidth="1"/>
    <col min="6" max="6" width="37" style="28" bestFit="1" customWidth="1"/>
    <col min="7" max="7" width="16.1796875" style="28" bestFit="1" customWidth="1"/>
    <col min="8" max="8" width="15.81640625" style="135" bestFit="1" customWidth="1"/>
    <col min="9" max="9" width="21.7265625" style="28" bestFit="1" customWidth="1"/>
    <col min="10" max="10" width="32" style="28" bestFit="1" customWidth="1"/>
    <col min="11" max="12" width="12.7265625" style="48" customWidth="1"/>
    <col min="13" max="13" width="12.7265625" style="79" customWidth="1"/>
    <col min="14" max="14" width="12.7265625" style="46" customWidth="1"/>
    <col min="15" max="15" width="12.7265625" style="47" customWidth="1"/>
    <col min="16" max="16" width="12.7265625" style="8" customWidth="1"/>
    <col min="17" max="17" width="12.7265625" style="128" customWidth="1"/>
    <col min="18" max="18" width="12.7265625" style="46" customWidth="1"/>
    <col min="19" max="19" width="12.7265625" style="59" customWidth="1"/>
    <col min="20" max="21" width="12.7265625" style="48" customWidth="1"/>
    <col min="22" max="22" width="12.7265625" style="47" customWidth="1"/>
    <col min="23" max="24" width="11.453125" style="6" customWidth="1"/>
    <col min="25" max="25" width="9.1796875" style="6" customWidth="1"/>
    <col min="26" max="16384" width="11.453125" style="6"/>
  </cols>
  <sheetData>
    <row r="1" spans="1:25" s="2" customFormat="1" ht="13">
      <c r="A1" s="154" t="s">
        <v>67</v>
      </c>
      <c r="B1" s="155" t="s">
        <v>7</v>
      </c>
      <c r="C1" s="156" t="s">
        <v>88</v>
      </c>
      <c r="D1" s="156" t="s">
        <v>179</v>
      </c>
      <c r="E1" s="155" t="s">
        <v>71</v>
      </c>
      <c r="F1" s="155" t="s">
        <v>66</v>
      </c>
      <c r="G1" s="155" t="s">
        <v>10</v>
      </c>
      <c r="H1" s="155" t="s">
        <v>89</v>
      </c>
      <c r="I1" s="155" t="s">
        <v>93</v>
      </c>
      <c r="J1" s="155" t="s">
        <v>46</v>
      </c>
      <c r="K1" s="157" t="s">
        <v>94</v>
      </c>
      <c r="L1" s="157" t="s">
        <v>55</v>
      </c>
      <c r="M1" s="158" t="s">
        <v>13</v>
      </c>
      <c r="N1" s="156" t="s">
        <v>64</v>
      </c>
      <c r="O1" s="156" t="s">
        <v>65</v>
      </c>
      <c r="P1" s="156" t="s">
        <v>30</v>
      </c>
      <c r="Q1" s="159" t="s">
        <v>48</v>
      </c>
      <c r="R1" s="160" t="s">
        <v>69</v>
      </c>
      <c r="S1" s="161" t="s">
        <v>39</v>
      </c>
      <c r="T1" s="157" t="s">
        <v>90</v>
      </c>
      <c r="U1" s="156" t="s">
        <v>31</v>
      </c>
      <c r="V1" s="162" t="s">
        <v>32</v>
      </c>
    </row>
    <row r="2" spans="1:25" s="2" customFormat="1" ht="13.5" thickBot="1">
      <c r="A2" s="163" t="s">
        <v>33</v>
      </c>
      <c r="B2" s="164" t="s">
        <v>68</v>
      </c>
      <c r="C2" s="165" t="s">
        <v>34</v>
      </c>
      <c r="D2" s="165" t="s">
        <v>180</v>
      </c>
      <c r="E2" s="164"/>
      <c r="F2" s="164"/>
      <c r="G2" s="164"/>
      <c r="H2" s="164"/>
      <c r="I2" s="164"/>
      <c r="J2" s="164"/>
      <c r="K2" s="166"/>
      <c r="L2" s="166" t="s">
        <v>56</v>
      </c>
      <c r="M2" s="167" t="s">
        <v>9</v>
      </c>
      <c r="N2" s="165" t="s">
        <v>3</v>
      </c>
      <c r="O2" s="165" t="s">
        <v>4</v>
      </c>
      <c r="P2" s="165" t="s">
        <v>45</v>
      </c>
      <c r="Q2" s="168"/>
      <c r="R2" s="169" t="s">
        <v>70</v>
      </c>
      <c r="S2" s="170" t="s">
        <v>40</v>
      </c>
      <c r="T2" s="166" t="s">
        <v>17</v>
      </c>
      <c r="U2" s="165"/>
      <c r="V2" s="171"/>
    </row>
    <row r="3" spans="1:25" s="2" customFormat="1" ht="13">
      <c r="A3" s="7"/>
      <c r="B3" s="132"/>
      <c r="C3" s="3"/>
      <c r="D3" s="3"/>
      <c r="E3" s="80"/>
      <c r="F3" s="80"/>
      <c r="G3" s="80"/>
      <c r="H3" s="80"/>
      <c r="I3" s="80"/>
      <c r="J3" s="80"/>
      <c r="K3" s="4"/>
      <c r="L3" s="4"/>
      <c r="M3" s="75"/>
      <c r="N3" s="89"/>
      <c r="O3" s="90"/>
      <c r="P3" s="91"/>
      <c r="Q3" s="127"/>
      <c r="R3" s="60"/>
      <c r="S3" s="5"/>
      <c r="T3" s="4"/>
      <c r="U3" s="4"/>
      <c r="V3" s="51"/>
    </row>
    <row r="4" spans="1:25">
      <c r="A4" s="7"/>
      <c r="B4" s="7"/>
      <c r="C4" s="67">
        <v>1</v>
      </c>
      <c r="D4" s="55" t="s">
        <v>497</v>
      </c>
      <c r="E4" s="53" t="s">
        <v>139</v>
      </c>
      <c r="F4" s="53"/>
      <c r="G4" s="53"/>
      <c r="H4" s="133"/>
      <c r="I4" s="7"/>
      <c r="J4" s="7"/>
      <c r="K4" s="69"/>
      <c r="L4" s="76"/>
      <c r="M4" s="77"/>
      <c r="N4" s="2"/>
      <c r="U4" s="2"/>
    </row>
    <row r="5" spans="1:25">
      <c r="A5" s="7" t="s">
        <v>1</v>
      </c>
      <c r="B5" s="7" t="s">
        <v>91</v>
      </c>
      <c r="C5" s="67">
        <v>1</v>
      </c>
      <c r="D5" s="67" t="s">
        <v>497</v>
      </c>
      <c r="E5" s="53" t="s">
        <v>139</v>
      </c>
      <c r="F5" s="53" t="s">
        <v>715</v>
      </c>
      <c r="G5" s="53" t="s">
        <v>96</v>
      </c>
      <c r="H5" s="134" t="s">
        <v>122</v>
      </c>
      <c r="I5" s="7" t="s">
        <v>6</v>
      </c>
      <c r="J5" s="7" t="s">
        <v>152</v>
      </c>
      <c r="K5" s="69"/>
      <c r="L5" s="76">
        <v>0</v>
      </c>
      <c r="M5" s="77">
        <v>0</v>
      </c>
      <c r="N5" s="2"/>
      <c r="U5" s="2"/>
      <c r="Y5" s="84"/>
    </row>
    <row r="6" spans="1:25">
      <c r="A6" s="7" t="s">
        <v>1</v>
      </c>
      <c r="B6" s="7" t="s">
        <v>91</v>
      </c>
      <c r="C6" s="67">
        <v>1</v>
      </c>
      <c r="D6" s="67" t="s">
        <v>497</v>
      </c>
      <c r="E6" s="53" t="s">
        <v>139</v>
      </c>
      <c r="F6" s="53" t="s">
        <v>715</v>
      </c>
      <c r="G6" s="53" t="s">
        <v>96</v>
      </c>
      <c r="H6" s="134" t="s">
        <v>123</v>
      </c>
      <c r="I6" s="7" t="s">
        <v>149</v>
      </c>
      <c r="J6" s="7"/>
      <c r="K6" s="69"/>
      <c r="L6" s="76">
        <v>0</v>
      </c>
      <c r="M6" s="77">
        <v>0</v>
      </c>
      <c r="N6" s="2"/>
      <c r="U6" s="2"/>
      <c r="Y6" s="84"/>
    </row>
    <row r="7" spans="1:25">
      <c r="A7" s="7" t="s">
        <v>469</v>
      </c>
      <c r="B7" s="7" t="s">
        <v>73</v>
      </c>
      <c r="C7" s="67">
        <v>1</v>
      </c>
      <c r="D7" s="67" t="s">
        <v>497</v>
      </c>
      <c r="E7" s="53" t="s">
        <v>139</v>
      </c>
      <c r="F7" s="53" t="s">
        <v>715</v>
      </c>
      <c r="G7" s="53" t="s">
        <v>96</v>
      </c>
      <c r="H7" s="134" t="s">
        <v>131</v>
      </c>
      <c r="I7" s="7" t="s">
        <v>97</v>
      </c>
      <c r="J7" s="7" t="s">
        <v>153</v>
      </c>
      <c r="K7" s="69">
        <v>146.70000000000002</v>
      </c>
      <c r="L7" s="76">
        <v>146.70000000000002</v>
      </c>
      <c r="M7" s="77" t="s">
        <v>513</v>
      </c>
      <c r="N7" s="2"/>
      <c r="U7" s="2"/>
      <c r="Y7" s="84"/>
    </row>
    <row r="8" spans="1:25">
      <c r="A8" s="7" t="s">
        <v>1</v>
      </c>
      <c r="B8" s="7" t="s">
        <v>91</v>
      </c>
      <c r="C8" s="67">
        <v>1</v>
      </c>
      <c r="D8" s="67" t="s">
        <v>497</v>
      </c>
      <c r="E8" s="53" t="s">
        <v>139</v>
      </c>
      <c r="F8" s="53" t="s">
        <v>715</v>
      </c>
      <c r="G8" s="53" t="s">
        <v>96</v>
      </c>
      <c r="H8" s="134" t="s">
        <v>175</v>
      </c>
      <c r="I8" s="7" t="s">
        <v>136</v>
      </c>
      <c r="J8" s="7" t="s">
        <v>154</v>
      </c>
      <c r="K8" s="69"/>
      <c r="L8" s="76">
        <v>0</v>
      </c>
      <c r="M8" s="77">
        <v>0</v>
      </c>
      <c r="N8" s="2"/>
      <c r="U8" s="2"/>
      <c r="Y8" s="84"/>
    </row>
    <row r="9" spans="1:25">
      <c r="A9" s="7" t="s">
        <v>1</v>
      </c>
      <c r="B9" s="7" t="s">
        <v>91</v>
      </c>
      <c r="C9" s="67">
        <v>1</v>
      </c>
      <c r="D9" s="67" t="s">
        <v>497</v>
      </c>
      <c r="E9" s="53" t="s">
        <v>139</v>
      </c>
      <c r="F9" s="53" t="s">
        <v>715</v>
      </c>
      <c r="G9" s="53" t="s">
        <v>96</v>
      </c>
      <c r="H9" s="134" t="s">
        <v>176</v>
      </c>
      <c r="I9" s="7" t="s">
        <v>141</v>
      </c>
      <c r="J9" s="7" t="s">
        <v>154</v>
      </c>
      <c r="K9" s="69"/>
      <c r="L9" s="76">
        <v>0</v>
      </c>
      <c r="M9" s="77">
        <v>0</v>
      </c>
      <c r="N9" s="2"/>
      <c r="U9" s="2"/>
      <c r="Y9" s="84"/>
    </row>
    <row r="10" spans="1:25">
      <c r="A10" s="7" t="s">
        <v>475</v>
      </c>
      <c r="B10" s="7" t="s">
        <v>73</v>
      </c>
      <c r="C10" s="67">
        <v>1</v>
      </c>
      <c r="D10" s="67" t="s">
        <v>497</v>
      </c>
      <c r="E10" s="53" t="s">
        <v>139</v>
      </c>
      <c r="F10" s="53" t="s">
        <v>715</v>
      </c>
      <c r="G10" s="53" t="s">
        <v>96</v>
      </c>
      <c r="H10" s="134" t="s">
        <v>177</v>
      </c>
      <c r="I10" s="7" t="s">
        <v>38</v>
      </c>
      <c r="J10" s="7" t="s">
        <v>153</v>
      </c>
      <c r="K10" s="69">
        <v>13</v>
      </c>
      <c r="L10" s="76">
        <v>13</v>
      </c>
      <c r="M10" s="77" t="s">
        <v>513</v>
      </c>
      <c r="N10" s="2"/>
      <c r="U10" s="2"/>
      <c r="Y10" s="84"/>
    </row>
    <row r="11" spans="1:25">
      <c r="A11" s="7" t="s">
        <v>469</v>
      </c>
      <c r="B11" s="7" t="s">
        <v>73</v>
      </c>
      <c r="C11" s="67">
        <v>1</v>
      </c>
      <c r="D11" s="67" t="s">
        <v>497</v>
      </c>
      <c r="E11" s="53" t="s">
        <v>139</v>
      </c>
      <c r="F11" s="53" t="s">
        <v>715</v>
      </c>
      <c r="G11" s="53" t="s">
        <v>96</v>
      </c>
      <c r="H11" s="134" t="s">
        <v>178</v>
      </c>
      <c r="I11" s="7" t="s">
        <v>97</v>
      </c>
      <c r="J11" s="7" t="s">
        <v>153</v>
      </c>
      <c r="K11" s="69">
        <v>25.9</v>
      </c>
      <c r="L11" s="76">
        <v>25.9</v>
      </c>
      <c r="M11" s="77" t="s">
        <v>513</v>
      </c>
      <c r="N11" s="2"/>
      <c r="U11" s="2"/>
      <c r="Y11" s="84"/>
    </row>
    <row r="12" spans="1:25">
      <c r="A12" s="7" t="s">
        <v>473</v>
      </c>
      <c r="B12" s="7" t="s">
        <v>43</v>
      </c>
      <c r="C12" s="67">
        <v>1</v>
      </c>
      <c r="D12" s="67" t="s">
        <v>497</v>
      </c>
      <c r="E12" s="53" t="s">
        <v>139</v>
      </c>
      <c r="F12" s="53" t="s">
        <v>715</v>
      </c>
      <c r="G12" s="53" t="s">
        <v>96</v>
      </c>
      <c r="H12" s="134" t="s">
        <v>124</v>
      </c>
      <c r="I12" s="7" t="s">
        <v>137</v>
      </c>
      <c r="J12" s="7" t="s">
        <v>153</v>
      </c>
      <c r="K12" s="69">
        <v>62.1</v>
      </c>
      <c r="L12" s="76">
        <v>62.1</v>
      </c>
      <c r="M12" s="77" t="s">
        <v>513</v>
      </c>
      <c r="N12" s="2"/>
      <c r="U12" s="2"/>
      <c r="Y12" s="84"/>
    </row>
    <row r="13" spans="1:25">
      <c r="A13" s="7" t="s">
        <v>474</v>
      </c>
      <c r="B13" s="7" t="s">
        <v>73</v>
      </c>
      <c r="C13" s="67">
        <v>1</v>
      </c>
      <c r="D13" s="67" t="s">
        <v>497</v>
      </c>
      <c r="E13" s="53" t="s">
        <v>139</v>
      </c>
      <c r="F13" s="53" t="s">
        <v>715</v>
      </c>
      <c r="G13" s="53" t="s">
        <v>96</v>
      </c>
      <c r="H13" s="134" t="s">
        <v>125</v>
      </c>
      <c r="I13" s="7" t="s">
        <v>142</v>
      </c>
      <c r="J13" s="7" t="s">
        <v>153</v>
      </c>
      <c r="K13" s="69">
        <v>8.1999999999999993</v>
      </c>
      <c r="L13" s="76">
        <v>8.1999999999999993</v>
      </c>
      <c r="M13" s="77" t="s">
        <v>513</v>
      </c>
      <c r="N13" s="2"/>
      <c r="U13" s="2"/>
      <c r="Y13" s="84"/>
    </row>
    <row r="14" spans="1:25">
      <c r="A14" s="7" t="s">
        <v>474</v>
      </c>
      <c r="B14" s="7" t="s">
        <v>73</v>
      </c>
      <c r="C14" s="67">
        <v>1</v>
      </c>
      <c r="D14" s="67" t="s">
        <v>497</v>
      </c>
      <c r="E14" s="53" t="s">
        <v>139</v>
      </c>
      <c r="F14" s="53" t="s">
        <v>715</v>
      </c>
      <c r="G14" s="53" t="s">
        <v>96</v>
      </c>
      <c r="H14" s="134" t="s">
        <v>98</v>
      </c>
      <c r="I14" s="7" t="s">
        <v>142</v>
      </c>
      <c r="J14" s="7" t="s">
        <v>153</v>
      </c>
      <c r="K14" s="69">
        <v>7.5</v>
      </c>
      <c r="L14" s="76">
        <v>7.5</v>
      </c>
      <c r="M14" s="77" t="s">
        <v>513</v>
      </c>
      <c r="N14" s="2"/>
      <c r="U14" s="2"/>
      <c r="Y14" s="84"/>
    </row>
    <row r="15" spans="1:25">
      <c r="A15" s="7" t="s">
        <v>1</v>
      </c>
      <c r="B15" s="7" t="s">
        <v>91</v>
      </c>
      <c r="C15" s="67">
        <v>1</v>
      </c>
      <c r="D15" s="67" t="s">
        <v>497</v>
      </c>
      <c r="E15" s="53" t="s">
        <v>139</v>
      </c>
      <c r="F15" s="53" t="s">
        <v>715</v>
      </c>
      <c r="G15" s="53" t="s">
        <v>96</v>
      </c>
      <c r="H15" s="134" t="s">
        <v>99</v>
      </c>
      <c r="I15" s="7" t="s">
        <v>143</v>
      </c>
      <c r="J15" s="7" t="s">
        <v>153</v>
      </c>
      <c r="K15" s="69">
        <v>5.8</v>
      </c>
      <c r="L15" s="76">
        <v>0</v>
      </c>
      <c r="M15" s="77">
        <v>5.8</v>
      </c>
      <c r="N15" s="2"/>
      <c r="U15" s="2"/>
      <c r="Y15" s="84"/>
    </row>
    <row r="16" spans="1:25">
      <c r="A16" s="7" t="s">
        <v>472</v>
      </c>
      <c r="B16" s="7" t="s">
        <v>73</v>
      </c>
      <c r="C16" s="67">
        <v>1</v>
      </c>
      <c r="D16" s="67" t="s">
        <v>497</v>
      </c>
      <c r="E16" s="53" t="s">
        <v>139</v>
      </c>
      <c r="F16" s="53" t="s">
        <v>715</v>
      </c>
      <c r="G16" s="53" t="s">
        <v>96</v>
      </c>
      <c r="H16" s="134" t="s">
        <v>126</v>
      </c>
      <c r="I16" s="7" t="s">
        <v>38</v>
      </c>
      <c r="J16" s="7" t="s">
        <v>154</v>
      </c>
      <c r="K16" s="69">
        <v>7.2</v>
      </c>
      <c r="L16" s="76">
        <v>7.2</v>
      </c>
      <c r="M16" s="77" t="s">
        <v>513</v>
      </c>
      <c r="N16" s="2"/>
      <c r="U16" s="2"/>
      <c r="Y16" s="84"/>
    </row>
    <row r="17" spans="1:25">
      <c r="A17" s="7" t="s">
        <v>470</v>
      </c>
      <c r="B17" s="7" t="s">
        <v>44</v>
      </c>
      <c r="C17" s="67">
        <v>1</v>
      </c>
      <c r="D17" s="67" t="s">
        <v>497</v>
      </c>
      <c r="E17" s="53" t="s">
        <v>139</v>
      </c>
      <c r="F17" s="53" t="s">
        <v>715</v>
      </c>
      <c r="G17" s="53" t="s">
        <v>96</v>
      </c>
      <c r="H17" s="134" t="s">
        <v>100</v>
      </c>
      <c r="I17" s="7" t="s">
        <v>144</v>
      </c>
      <c r="J17" s="7" t="s">
        <v>154</v>
      </c>
      <c r="K17" s="69">
        <v>11.8</v>
      </c>
      <c r="L17" s="76">
        <v>11.8</v>
      </c>
      <c r="M17" s="77" t="s">
        <v>513</v>
      </c>
      <c r="N17" s="2"/>
      <c r="U17" s="2"/>
      <c r="Y17" s="84"/>
    </row>
    <row r="18" spans="1:25">
      <c r="A18" s="7" t="s">
        <v>473</v>
      </c>
      <c r="B18" s="7" t="s">
        <v>43</v>
      </c>
      <c r="C18" s="67">
        <v>1</v>
      </c>
      <c r="D18" s="67" t="s">
        <v>497</v>
      </c>
      <c r="E18" s="53" t="s">
        <v>139</v>
      </c>
      <c r="F18" s="53" t="s">
        <v>715</v>
      </c>
      <c r="G18" s="53" t="s">
        <v>96</v>
      </c>
      <c r="H18" s="134" t="s">
        <v>101</v>
      </c>
      <c r="I18" s="7" t="s">
        <v>137</v>
      </c>
      <c r="J18" s="7" t="s">
        <v>153</v>
      </c>
      <c r="K18" s="69">
        <v>51.1</v>
      </c>
      <c r="L18" s="76">
        <v>51.1</v>
      </c>
      <c r="M18" s="77" t="s">
        <v>513</v>
      </c>
      <c r="N18" s="2"/>
      <c r="U18" s="2"/>
      <c r="Y18" s="84"/>
    </row>
    <row r="19" spans="1:25">
      <c r="A19" s="7" t="s">
        <v>1</v>
      </c>
      <c r="B19" s="7" t="s">
        <v>91</v>
      </c>
      <c r="C19" s="67">
        <v>1</v>
      </c>
      <c r="D19" s="67" t="s">
        <v>497</v>
      </c>
      <c r="E19" s="53" t="s">
        <v>139</v>
      </c>
      <c r="F19" s="53" t="s">
        <v>715</v>
      </c>
      <c r="G19" s="53" t="s">
        <v>96</v>
      </c>
      <c r="H19" s="134" t="s">
        <v>173</v>
      </c>
      <c r="I19" s="7" t="s">
        <v>6</v>
      </c>
      <c r="J19" s="7" t="s">
        <v>153</v>
      </c>
      <c r="K19" s="69"/>
      <c r="L19" s="76">
        <v>0</v>
      </c>
      <c r="M19" s="77">
        <v>0</v>
      </c>
      <c r="N19" s="2"/>
      <c r="U19" s="2"/>
      <c r="Y19" s="84"/>
    </row>
    <row r="20" spans="1:25">
      <c r="A20" s="7" t="s">
        <v>1</v>
      </c>
      <c r="B20" s="7" t="s">
        <v>91</v>
      </c>
      <c r="C20" s="67">
        <v>1</v>
      </c>
      <c r="D20" s="67" t="s">
        <v>497</v>
      </c>
      <c r="E20" s="53" t="s">
        <v>139</v>
      </c>
      <c r="F20" s="53" t="s">
        <v>715</v>
      </c>
      <c r="G20" s="53" t="s">
        <v>96</v>
      </c>
      <c r="H20" s="134" t="s">
        <v>174</v>
      </c>
      <c r="I20" s="7" t="s">
        <v>136</v>
      </c>
      <c r="J20" s="7" t="s">
        <v>154</v>
      </c>
      <c r="K20" s="69"/>
      <c r="L20" s="76">
        <v>0</v>
      </c>
      <c r="M20" s="77">
        <v>0</v>
      </c>
      <c r="N20" s="2"/>
      <c r="U20" s="2"/>
      <c r="Y20" s="84"/>
    </row>
    <row r="21" spans="1:25">
      <c r="A21" s="7" t="s">
        <v>1</v>
      </c>
      <c r="B21" s="7" t="s">
        <v>91</v>
      </c>
      <c r="C21" s="67">
        <v>1</v>
      </c>
      <c r="D21" s="67" t="s">
        <v>497</v>
      </c>
      <c r="E21" s="53" t="s">
        <v>139</v>
      </c>
      <c r="F21" s="53" t="s">
        <v>715</v>
      </c>
      <c r="G21" s="53" t="s">
        <v>96</v>
      </c>
      <c r="H21" s="134" t="s">
        <v>102</v>
      </c>
      <c r="I21" s="7" t="s">
        <v>143</v>
      </c>
      <c r="J21" s="7" t="s">
        <v>153</v>
      </c>
      <c r="K21" s="69">
        <v>5.6</v>
      </c>
      <c r="L21" s="76">
        <v>0</v>
      </c>
      <c r="M21" s="77">
        <v>5.6</v>
      </c>
      <c r="N21" s="2"/>
      <c r="U21" s="2"/>
      <c r="Y21" s="84"/>
    </row>
    <row r="22" spans="1:25">
      <c r="A22" s="7" t="s">
        <v>1</v>
      </c>
      <c r="B22" s="7" t="s">
        <v>91</v>
      </c>
      <c r="C22" s="67">
        <v>1</v>
      </c>
      <c r="D22" s="67" t="s">
        <v>497</v>
      </c>
      <c r="E22" s="53" t="s">
        <v>139</v>
      </c>
      <c r="F22" s="53" t="s">
        <v>715</v>
      </c>
      <c r="G22" s="53" t="s">
        <v>96</v>
      </c>
      <c r="H22" s="134" t="s">
        <v>127</v>
      </c>
      <c r="I22" s="7" t="s">
        <v>129</v>
      </c>
      <c r="J22" s="7" t="s">
        <v>154</v>
      </c>
      <c r="K22" s="69">
        <v>25.3</v>
      </c>
      <c r="L22" s="76">
        <v>0</v>
      </c>
      <c r="M22" s="77">
        <v>25.3</v>
      </c>
      <c r="N22" s="2"/>
      <c r="U22" s="2"/>
      <c r="Y22" s="84"/>
    </row>
    <row r="23" spans="1:25">
      <c r="A23" s="7" t="s">
        <v>473</v>
      </c>
      <c r="B23" s="7" t="s">
        <v>43</v>
      </c>
      <c r="C23" s="67">
        <v>1</v>
      </c>
      <c r="D23" s="67" t="s">
        <v>497</v>
      </c>
      <c r="E23" s="53" t="s">
        <v>139</v>
      </c>
      <c r="F23" s="53" t="s">
        <v>715</v>
      </c>
      <c r="G23" s="53" t="s">
        <v>96</v>
      </c>
      <c r="H23" s="134" t="s">
        <v>103</v>
      </c>
      <c r="I23" s="7" t="s">
        <v>145</v>
      </c>
      <c r="J23" s="7" t="s">
        <v>153</v>
      </c>
      <c r="K23" s="69">
        <v>84.8</v>
      </c>
      <c r="L23" s="76">
        <v>84.8</v>
      </c>
      <c r="M23" s="77" t="s">
        <v>513</v>
      </c>
      <c r="N23" s="2"/>
      <c r="U23" s="2"/>
      <c r="Y23" s="84"/>
    </row>
    <row r="24" spans="1:25">
      <c r="A24" s="7" t="s">
        <v>1</v>
      </c>
      <c r="B24" s="7" t="s">
        <v>91</v>
      </c>
      <c r="C24" s="67">
        <v>1</v>
      </c>
      <c r="D24" s="67" t="s">
        <v>497</v>
      </c>
      <c r="E24" s="53" t="s">
        <v>139</v>
      </c>
      <c r="F24" s="53" t="s">
        <v>715</v>
      </c>
      <c r="G24" s="53" t="s">
        <v>96</v>
      </c>
      <c r="H24" s="134" t="s">
        <v>104</v>
      </c>
      <c r="I24" s="7" t="s">
        <v>143</v>
      </c>
      <c r="J24" s="7" t="s">
        <v>153</v>
      </c>
      <c r="K24" s="69">
        <v>20.399999999999999</v>
      </c>
      <c r="L24" s="76">
        <v>0</v>
      </c>
      <c r="M24" s="77">
        <v>20.399999999999999</v>
      </c>
      <c r="N24" s="2"/>
      <c r="U24" s="2"/>
      <c r="Y24" s="84"/>
    </row>
    <row r="25" spans="1:25">
      <c r="A25" s="7" t="s">
        <v>465</v>
      </c>
      <c r="B25" s="7" t="s">
        <v>43</v>
      </c>
      <c r="C25" s="67">
        <v>1</v>
      </c>
      <c r="D25" s="67" t="s">
        <v>497</v>
      </c>
      <c r="E25" s="53" t="s">
        <v>139</v>
      </c>
      <c r="F25" s="53" t="s">
        <v>715</v>
      </c>
      <c r="G25" s="53" t="s">
        <v>96</v>
      </c>
      <c r="H25" s="134" t="s">
        <v>105</v>
      </c>
      <c r="I25" s="7" t="s">
        <v>146</v>
      </c>
      <c r="J25" s="7" t="s">
        <v>153</v>
      </c>
      <c r="K25" s="69">
        <v>51.9</v>
      </c>
      <c r="L25" s="76">
        <v>51.9</v>
      </c>
      <c r="M25" s="77" t="s">
        <v>513</v>
      </c>
      <c r="N25" s="2"/>
      <c r="U25" s="2"/>
      <c r="Y25" s="84"/>
    </row>
    <row r="26" spans="1:25">
      <c r="A26" s="7" t="s">
        <v>1</v>
      </c>
      <c r="B26" s="7" t="s">
        <v>91</v>
      </c>
      <c r="C26" s="67">
        <v>1</v>
      </c>
      <c r="D26" s="67" t="s">
        <v>497</v>
      </c>
      <c r="E26" s="53" t="s">
        <v>139</v>
      </c>
      <c r="F26" s="53" t="s">
        <v>715</v>
      </c>
      <c r="G26" s="53" t="s">
        <v>96</v>
      </c>
      <c r="H26" s="134" t="s">
        <v>106</v>
      </c>
      <c r="I26" s="7" t="s">
        <v>143</v>
      </c>
      <c r="J26" s="7" t="s">
        <v>153</v>
      </c>
      <c r="K26" s="69">
        <v>8.4</v>
      </c>
      <c r="L26" s="76">
        <v>0</v>
      </c>
      <c r="M26" s="77">
        <v>8.4</v>
      </c>
      <c r="N26" s="2"/>
      <c r="U26" s="2"/>
      <c r="Y26" s="84"/>
    </row>
    <row r="27" spans="1:25">
      <c r="A27" s="7" t="s">
        <v>470</v>
      </c>
      <c r="B27" s="7" t="s">
        <v>44</v>
      </c>
      <c r="C27" s="67">
        <v>1</v>
      </c>
      <c r="D27" s="67" t="s">
        <v>497</v>
      </c>
      <c r="E27" s="53" t="s">
        <v>139</v>
      </c>
      <c r="F27" s="53" t="s">
        <v>715</v>
      </c>
      <c r="G27" s="53" t="s">
        <v>96</v>
      </c>
      <c r="H27" s="134" t="s">
        <v>107</v>
      </c>
      <c r="I27" s="7" t="s">
        <v>147</v>
      </c>
      <c r="J27" s="7" t="s">
        <v>154</v>
      </c>
      <c r="K27" s="69">
        <v>8.4</v>
      </c>
      <c r="L27" s="76">
        <v>8.4</v>
      </c>
      <c r="M27" s="77" t="s">
        <v>513</v>
      </c>
      <c r="N27" s="2"/>
      <c r="U27" s="2"/>
      <c r="Y27" s="84"/>
    </row>
    <row r="28" spans="1:25">
      <c r="A28" s="7" t="s">
        <v>465</v>
      </c>
      <c r="B28" s="7" t="s">
        <v>43</v>
      </c>
      <c r="C28" s="67">
        <v>1</v>
      </c>
      <c r="D28" s="67" t="s">
        <v>497</v>
      </c>
      <c r="E28" s="53" t="s">
        <v>139</v>
      </c>
      <c r="F28" s="53" t="s">
        <v>715</v>
      </c>
      <c r="G28" s="53" t="s">
        <v>96</v>
      </c>
      <c r="H28" s="134" t="s">
        <v>108</v>
      </c>
      <c r="I28" s="7" t="s">
        <v>146</v>
      </c>
      <c r="J28" s="7" t="s">
        <v>153</v>
      </c>
      <c r="K28" s="69">
        <v>50.3</v>
      </c>
      <c r="L28" s="76">
        <v>50.3</v>
      </c>
      <c r="M28" s="77" t="s">
        <v>513</v>
      </c>
      <c r="N28" s="2"/>
      <c r="U28" s="2"/>
      <c r="Y28" s="84"/>
    </row>
    <row r="29" spans="1:25">
      <c r="A29" s="7" t="s">
        <v>514</v>
      </c>
      <c r="B29" s="7" t="s">
        <v>92</v>
      </c>
      <c r="C29" s="67">
        <v>1</v>
      </c>
      <c r="D29" s="67" t="s">
        <v>497</v>
      </c>
      <c r="E29" s="53" t="s">
        <v>139</v>
      </c>
      <c r="F29" s="53" t="s">
        <v>715</v>
      </c>
      <c r="G29" s="53" t="s">
        <v>96</v>
      </c>
      <c r="H29" s="134" t="s">
        <v>109</v>
      </c>
      <c r="I29" s="133" t="s">
        <v>151</v>
      </c>
      <c r="J29" s="133" t="s">
        <v>153</v>
      </c>
      <c r="K29" s="69">
        <v>11.3</v>
      </c>
      <c r="L29" s="76">
        <v>11.3</v>
      </c>
      <c r="M29" s="77" t="s">
        <v>513</v>
      </c>
      <c r="N29" s="2"/>
      <c r="U29" s="2"/>
      <c r="Y29" s="84"/>
    </row>
    <row r="30" spans="1:25">
      <c r="A30" s="7" t="s">
        <v>1</v>
      </c>
      <c r="B30" s="7" t="s">
        <v>91</v>
      </c>
      <c r="C30" s="67">
        <v>1</v>
      </c>
      <c r="D30" s="67" t="s">
        <v>497</v>
      </c>
      <c r="E30" s="53" t="s">
        <v>139</v>
      </c>
      <c r="F30" s="53" t="s">
        <v>715</v>
      </c>
      <c r="G30" s="53" t="s">
        <v>96</v>
      </c>
      <c r="H30" s="134" t="s">
        <v>110</v>
      </c>
      <c r="I30" s="7" t="s">
        <v>143</v>
      </c>
      <c r="J30" s="7" t="s">
        <v>153</v>
      </c>
      <c r="K30" s="69">
        <v>5.9</v>
      </c>
      <c r="L30" s="76">
        <v>0</v>
      </c>
      <c r="M30" s="77">
        <v>5.9</v>
      </c>
      <c r="N30" s="2"/>
      <c r="U30" s="2"/>
      <c r="Y30" s="84"/>
    </row>
    <row r="31" spans="1:25">
      <c r="A31" s="7" t="s">
        <v>1</v>
      </c>
      <c r="B31" s="7" t="s">
        <v>91</v>
      </c>
      <c r="C31" s="67">
        <v>1</v>
      </c>
      <c r="D31" s="67" t="s">
        <v>497</v>
      </c>
      <c r="E31" s="53" t="s">
        <v>139</v>
      </c>
      <c r="F31" s="53" t="s">
        <v>715</v>
      </c>
      <c r="G31" s="53" t="s">
        <v>96</v>
      </c>
      <c r="H31" s="134" t="s">
        <v>111</v>
      </c>
      <c r="I31" s="7" t="s">
        <v>2</v>
      </c>
      <c r="J31" s="7" t="s">
        <v>154</v>
      </c>
      <c r="K31" s="69">
        <v>3</v>
      </c>
      <c r="L31" s="76">
        <v>0</v>
      </c>
      <c r="M31" s="77">
        <v>3</v>
      </c>
      <c r="N31" s="2"/>
      <c r="U31" s="2"/>
      <c r="Y31" s="84"/>
    </row>
    <row r="32" spans="1:25">
      <c r="A32" s="7" t="s">
        <v>470</v>
      </c>
      <c r="B32" s="7" t="s">
        <v>44</v>
      </c>
      <c r="C32" s="67">
        <v>1</v>
      </c>
      <c r="D32" s="67" t="s">
        <v>497</v>
      </c>
      <c r="E32" s="53" t="s">
        <v>139</v>
      </c>
      <c r="F32" s="53" t="s">
        <v>715</v>
      </c>
      <c r="G32" s="53" t="s">
        <v>96</v>
      </c>
      <c r="H32" s="134" t="s">
        <v>112</v>
      </c>
      <c r="I32" s="7" t="s">
        <v>130</v>
      </c>
      <c r="J32" s="7" t="s">
        <v>154</v>
      </c>
      <c r="K32" s="69">
        <v>1.6</v>
      </c>
      <c r="L32" s="76">
        <v>1.6</v>
      </c>
      <c r="M32" s="77" t="s">
        <v>513</v>
      </c>
      <c r="N32" s="2"/>
      <c r="U32" s="2"/>
      <c r="Y32" s="84"/>
    </row>
    <row r="33" spans="1:25">
      <c r="A33" s="7" t="s">
        <v>470</v>
      </c>
      <c r="B33" s="7" t="s">
        <v>44</v>
      </c>
      <c r="C33" s="67">
        <v>1</v>
      </c>
      <c r="D33" s="67" t="s">
        <v>497</v>
      </c>
      <c r="E33" s="53" t="s">
        <v>139</v>
      </c>
      <c r="F33" s="53" t="s">
        <v>715</v>
      </c>
      <c r="G33" s="53" t="s">
        <v>96</v>
      </c>
      <c r="H33" s="134" t="s">
        <v>113</v>
      </c>
      <c r="I33" s="7" t="s">
        <v>130</v>
      </c>
      <c r="J33" s="7" t="s">
        <v>154</v>
      </c>
      <c r="K33" s="69">
        <v>1.6</v>
      </c>
      <c r="L33" s="76">
        <v>1.6</v>
      </c>
      <c r="M33" s="77" t="s">
        <v>513</v>
      </c>
      <c r="N33" s="2"/>
      <c r="U33" s="2"/>
      <c r="Y33" s="84"/>
    </row>
    <row r="34" spans="1:25">
      <c r="A34" s="7" t="s">
        <v>470</v>
      </c>
      <c r="B34" s="7" t="s">
        <v>44</v>
      </c>
      <c r="C34" s="67">
        <v>1</v>
      </c>
      <c r="D34" s="67" t="s">
        <v>497</v>
      </c>
      <c r="E34" s="53" t="s">
        <v>139</v>
      </c>
      <c r="F34" s="53" t="s">
        <v>715</v>
      </c>
      <c r="G34" s="53" t="s">
        <v>96</v>
      </c>
      <c r="H34" s="134" t="s">
        <v>114</v>
      </c>
      <c r="I34" s="7" t="s">
        <v>148</v>
      </c>
      <c r="J34" s="7" t="s">
        <v>154</v>
      </c>
      <c r="K34" s="69">
        <v>5.4</v>
      </c>
      <c r="L34" s="76">
        <v>5.4</v>
      </c>
      <c r="M34" s="77" t="s">
        <v>513</v>
      </c>
      <c r="N34" s="2"/>
      <c r="U34" s="2"/>
      <c r="Y34" s="84"/>
    </row>
    <row r="35" spans="1:25">
      <c r="A35" s="7" t="s">
        <v>514</v>
      </c>
      <c r="B35" s="7" t="s">
        <v>92</v>
      </c>
      <c r="C35" s="67">
        <v>1</v>
      </c>
      <c r="D35" s="67" t="s">
        <v>497</v>
      </c>
      <c r="E35" s="53" t="s">
        <v>139</v>
      </c>
      <c r="F35" s="53" t="s">
        <v>715</v>
      </c>
      <c r="G35" s="53" t="s">
        <v>96</v>
      </c>
      <c r="H35" s="134" t="s">
        <v>115</v>
      </c>
      <c r="I35" s="7" t="s">
        <v>151</v>
      </c>
      <c r="J35" s="7" t="s">
        <v>153</v>
      </c>
      <c r="K35" s="69">
        <v>23.1</v>
      </c>
      <c r="L35" s="76">
        <v>23.1</v>
      </c>
      <c r="M35" s="77" t="s">
        <v>513</v>
      </c>
      <c r="N35" s="2"/>
      <c r="U35" s="2"/>
      <c r="Y35" s="84"/>
    </row>
    <row r="36" spans="1:25">
      <c r="A36" s="7" t="s">
        <v>1</v>
      </c>
      <c r="B36" s="7" t="s">
        <v>91</v>
      </c>
      <c r="C36" s="67">
        <v>1</v>
      </c>
      <c r="D36" s="67" t="s">
        <v>497</v>
      </c>
      <c r="E36" s="53" t="s">
        <v>139</v>
      </c>
      <c r="F36" s="53" t="s">
        <v>715</v>
      </c>
      <c r="G36" s="53" t="s">
        <v>96</v>
      </c>
      <c r="H36" s="134" t="s">
        <v>116</v>
      </c>
      <c r="I36" s="7" t="s">
        <v>143</v>
      </c>
      <c r="J36" s="7" t="s">
        <v>153</v>
      </c>
      <c r="K36" s="69">
        <v>14.2</v>
      </c>
      <c r="L36" s="76">
        <v>0</v>
      </c>
      <c r="M36" s="77">
        <v>14.2</v>
      </c>
      <c r="N36" s="2"/>
      <c r="U36" s="2"/>
      <c r="Y36" s="84"/>
    </row>
    <row r="37" spans="1:25">
      <c r="A37" s="7" t="s">
        <v>514</v>
      </c>
      <c r="B37" s="7" t="s">
        <v>92</v>
      </c>
      <c r="C37" s="67">
        <v>1</v>
      </c>
      <c r="D37" s="67" t="s">
        <v>497</v>
      </c>
      <c r="E37" s="53" t="s">
        <v>139</v>
      </c>
      <c r="F37" s="53" t="s">
        <v>715</v>
      </c>
      <c r="G37" s="53" t="s">
        <v>96</v>
      </c>
      <c r="H37" s="134" t="s">
        <v>117</v>
      </c>
      <c r="I37" s="7" t="s">
        <v>151</v>
      </c>
      <c r="J37" s="7" t="s">
        <v>153</v>
      </c>
      <c r="K37" s="69">
        <v>9.9</v>
      </c>
      <c r="L37" s="76">
        <v>9.9</v>
      </c>
      <c r="M37" s="77" t="s">
        <v>513</v>
      </c>
      <c r="N37" s="2"/>
      <c r="U37" s="2"/>
      <c r="Y37" s="84"/>
    </row>
    <row r="38" spans="1:25">
      <c r="A38" s="7" t="s">
        <v>1</v>
      </c>
      <c r="B38" s="7" t="s">
        <v>91</v>
      </c>
      <c r="C38" s="67">
        <v>1</v>
      </c>
      <c r="D38" s="67" t="s">
        <v>497</v>
      </c>
      <c r="E38" s="53" t="s">
        <v>139</v>
      </c>
      <c r="F38" s="53" t="s">
        <v>715</v>
      </c>
      <c r="G38" s="53" t="s">
        <v>96</v>
      </c>
      <c r="H38" s="134" t="s">
        <v>118</v>
      </c>
      <c r="I38" s="7" t="s">
        <v>95</v>
      </c>
      <c r="J38" s="7"/>
      <c r="K38" s="69"/>
      <c r="L38" s="76">
        <v>0</v>
      </c>
      <c r="M38" s="77">
        <v>0</v>
      </c>
      <c r="N38" s="2"/>
      <c r="U38" s="2"/>
      <c r="Y38" s="84"/>
    </row>
    <row r="39" spans="1:25">
      <c r="A39" s="7" t="s">
        <v>1</v>
      </c>
      <c r="B39" s="7" t="s">
        <v>91</v>
      </c>
      <c r="C39" s="67">
        <v>1</v>
      </c>
      <c r="D39" s="67" t="s">
        <v>497</v>
      </c>
      <c r="E39" s="53" t="s">
        <v>139</v>
      </c>
      <c r="F39" s="53" t="s">
        <v>715</v>
      </c>
      <c r="G39" s="53" t="s">
        <v>96</v>
      </c>
      <c r="H39" s="134" t="s">
        <v>119</v>
      </c>
      <c r="I39" s="7" t="s">
        <v>128</v>
      </c>
      <c r="J39" s="7"/>
      <c r="K39" s="69"/>
      <c r="L39" s="76">
        <v>0</v>
      </c>
      <c r="M39" s="77">
        <v>0</v>
      </c>
      <c r="N39" s="2"/>
      <c r="U39" s="2"/>
      <c r="Y39" s="84"/>
    </row>
    <row r="40" spans="1:25">
      <c r="A40" s="7" t="s">
        <v>469</v>
      </c>
      <c r="B40" s="7" t="s">
        <v>73</v>
      </c>
      <c r="C40" s="67">
        <v>1</v>
      </c>
      <c r="D40" s="67" t="s">
        <v>497</v>
      </c>
      <c r="E40" s="53" t="s">
        <v>139</v>
      </c>
      <c r="F40" s="53" t="s">
        <v>715</v>
      </c>
      <c r="G40" s="53" t="s">
        <v>132</v>
      </c>
      <c r="H40" s="133" t="s">
        <v>133</v>
      </c>
      <c r="I40" s="7" t="s">
        <v>97</v>
      </c>
      <c r="J40" s="7" t="s">
        <v>153</v>
      </c>
      <c r="K40" s="69">
        <v>106.4</v>
      </c>
      <c r="L40" s="76">
        <v>106.4</v>
      </c>
      <c r="M40" s="77" t="s">
        <v>513</v>
      </c>
      <c r="N40" s="2"/>
      <c r="U40" s="2"/>
      <c r="Y40" s="84"/>
    </row>
    <row r="41" spans="1:25">
      <c r="A41" s="7" t="s">
        <v>1</v>
      </c>
      <c r="B41" s="7" t="s">
        <v>91</v>
      </c>
      <c r="C41" s="67">
        <v>1</v>
      </c>
      <c r="D41" s="67" t="s">
        <v>497</v>
      </c>
      <c r="E41" s="53" t="s">
        <v>139</v>
      </c>
      <c r="F41" s="53" t="s">
        <v>715</v>
      </c>
      <c r="G41" s="53" t="s">
        <v>132</v>
      </c>
      <c r="H41" s="133" t="s">
        <v>155</v>
      </c>
      <c r="I41" s="7" t="s">
        <v>2</v>
      </c>
      <c r="J41" s="7" t="s">
        <v>154</v>
      </c>
      <c r="K41" s="69">
        <v>2.6</v>
      </c>
      <c r="L41" s="76">
        <v>0</v>
      </c>
      <c r="M41" s="77">
        <v>2.6</v>
      </c>
      <c r="N41" s="2"/>
      <c r="U41" s="2"/>
      <c r="Y41" s="84"/>
    </row>
    <row r="42" spans="1:25">
      <c r="A42" s="7" t="s">
        <v>1</v>
      </c>
      <c r="B42" s="7" t="s">
        <v>91</v>
      </c>
      <c r="C42" s="67">
        <v>1</v>
      </c>
      <c r="D42" s="67" t="s">
        <v>497</v>
      </c>
      <c r="E42" s="53" t="s">
        <v>139</v>
      </c>
      <c r="F42" s="53" t="s">
        <v>715</v>
      </c>
      <c r="G42" s="53" t="s">
        <v>132</v>
      </c>
      <c r="H42" s="133" t="s">
        <v>156</v>
      </c>
      <c r="I42" s="28" t="s">
        <v>134</v>
      </c>
      <c r="K42" s="69"/>
      <c r="L42" s="76">
        <v>0</v>
      </c>
      <c r="M42" s="77">
        <v>0</v>
      </c>
      <c r="N42" s="2"/>
      <c r="U42" s="2"/>
      <c r="Y42" s="84"/>
    </row>
    <row r="43" spans="1:25">
      <c r="A43" s="7" t="s">
        <v>465</v>
      </c>
      <c r="B43" s="7" t="s">
        <v>43</v>
      </c>
      <c r="C43" s="67">
        <v>1</v>
      </c>
      <c r="D43" s="67" t="s">
        <v>497</v>
      </c>
      <c r="E43" s="53" t="s">
        <v>139</v>
      </c>
      <c r="F43" s="53" t="s">
        <v>715</v>
      </c>
      <c r="G43" s="53" t="s">
        <v>132</v>
      </c>
      <c r="H43" s="133" t="s">
        <v>157</v>
      </c>
      <c r="I43" s="7" t="s">
        <v>150</v>
      </c>
      <c r="J43" s="7" t="s">
        <v>153</v>
      </c>
      <c r="K43" s="69">
        <v>51.1</v>
      </c>
      <c r="L43" s="76">
        <v>51.1</v>
      </c>
      <c r="M43" s="77" t="s">
        <v>513</v>
      </c>
      <c r="N43" s="2"/>
      <c r="U43" s="2"/>
      <c r="Y43" s="84"/>
    </row>
    <row r="44" spans="1:25">
      <c r="A44" s="7" t="s">
        <v>465</v>
      </c>
      <c r="B44" s="7" t="s">
        <v>43</v>
      </c>
      <c r="C44" s="67">
        <v>1</v>
      </c>
      <c r="D44" s="67" t="s">
        <v>497</v>
      </c>
      <c r="E44" s="53" t="s">
        <v>139</v>
      </c>
      <c r="F44" s="53" t="s">
        <v>715</v>
      </c>
      <c r="G44" s="53" t="s">
        <v>132</v>
      </c>
      <c r="H44" s="133" t="s">
        <v>158</v>
      </c>
      <c r="I44" s="7" t="s">
        <v>150</v>
      </c>
      <c r="J44" s="7" t="s">
        <v>153</v>
      </c>
      <c r="K44" s="69">
        <v>53.7</v>
      </c>
      <c r="L44" s="76">
        <v>53.7</v>
      </c>
      <c r="M44" s="77" t="s">
        <v>513</v>
      </c>
      <c r="N44" s="2"/>
      <c r="U44" s="2"/>
      <c r="Y44" s="84"/>
    </row>
    <row r="45" spans="1:25">
      <c r="A45" s="7" t="s">
        <v>465</v>
      </c>
      <c r="B45" s="7" t="s">
        <v>43</v>
      </c>
      <c r="C45" s="67">
        <v>1</v>
      </c>
      <c r="D45" s="67" t="s">
        <v>497</v>
      </c>
      <c r="E45" s="53" t="s">
        <v>139</v>
      </c>
      <c r="F45" s="53" t="s">
        <v>715</v>
      </c>
      <c r="G45" s="53" t="s">
        <v>132</v>
      </c>
      <c r="H45" s="133" t="s">
        <v>159</v>
      </c>
      <c r="I45" s="7" t="s">
        <v>150</v>
      </c>
      <c r="J45" s="7" t="s">
        <v>153</v>
      </c>
      <c r="K45" s="69">
        <v>45.9</v>
      </c>
      <c r="L45" s="76">
        <v>45.9</v>
      </c>
      <c r="M45" s="77" t="s">
        <v>513</v>
      </c>
      <c r="N45" s="2"/>
      <c r="U45" s="2"/>
      <c r="Y45" s="84"/>
    </row>
    <row r="46" spans="1:25">
      <c r="A46" s="7" t="s">
        <v>469</v>
      </c>
      <c r="B46" s="7" t="s">
        <v>73</v>
      </c>
      <c r="C46" s="67">
        <v>1</v>
      </c>
      <c r="D46" s="67" t="s">
        <v>497</v>
      </c>
      <c r="E46" s="53" t="s">
        <v>139</v>
      </c>
      <c r="F46" s="53" t="s">
        <v>715</v>
      </c>
      <c r="G46" s="53" t="s">
        <v>132</v>
      </c>
      <c r="H46" s="133" t="s">
        <v>160</v>
      </c>
      <c r="I46" s="28" t="s">
        <v>73</v>
      </c>
      <c r="J46" s="28" t="s">
        <v>153</v>
      </c>
      <c r="K46" s="69">
        <v>2.6</v>
      </c>
      <c r="L46" s="76">
        <v>2.6</v>
      </c>
      <c r="M46" s="77" t="s">
        <v>513</v>
      </c>
      <c r="N46" s="2"/>
      <c r="U46" s="2"/>
      <c r="Y46" s="84"/>
    </row>
    <row r="47" spans="1:25">
      <c r="A47" s="7" t="s">
        <v>1</v>
      </c>
      <c r="B47" s="7" t="s">
        <v>91</v>
      </c>
      <c r="C47" s="67">
        <v>1</v>
      </c>
      <c r="D47" s="67" t="s">
        <v>497</v>
      </c>
      <c r="E47" s="53" t="s">
        <v>139</v>
      </c>
      <c r="F47" s="53" t="s">
        <v>715</v>
      </c>
      <c r="G47" s="53" t="s">
        <v>132</v>
      </c>
      <c r="H47" s="133" t="s">
        <v>161</v>
      </c>
      <c r="I47" s="7" t="s">
        <v>172</v>
      </c>
      <c r="J47" s="7"/>
      <c r="K47" s="69">
        <v>24.7</v>
      </c>
      <c r="L47" s="76">
        <v>0</v>
      </c>
      <c r="M47" s="77">
        <v>24.7</v>
      </c>
      <c r="N47" s="2"/>
      <c r="U47" s="2"/>
      <c r="Y47" s="84"/>
    </row>
    <row r="48" spans="1:25">
      <c r="A48" s="7" t="s">
        <v>470</v>
      </c>
      <c r="B48" s="7" t="s">
        <v>44</v>
      </c>
      <c r="C48" s="67">
        <v>1</v>
      </c>
      <c r="D48" s="67" t="s">
        <v>497</v>
      </c>
      <c r="E48" s="53" t="s">
        <v>139</v>
      </c>
      <c r="F48" s="53" t="s">
        <v>715</v>
      </c>
      <c r="G48" s="53" t="s">
        <v>132</v>
      </c>
      <c r="H48" s="133" t="s">
        <v>162</v>
      </c>
      <c r="I48" s="7" t="s">
        <v>147</v>
      </c>
      <c r="J48" s="7" t="s">
        <v>154</v>
      </c>
      <c r="K48" s="69">
        <v>14.5</v>
      </c>
      <c r="L48" s="76">
        <v>14.5</v>
      </c>
      <c r="M48" s="77" t="s">
        <v>513</v>
      </c>
      <c r="N48" s="2"/>
      <c r="U48" s="2"/>
      <c r="Y48" s="84"/>
    </row>
    <row r="49" spans="1:25">
      <c r="A49" s="7" t="s">
        <v>470</v>
      </c>
      <c r="B49" s="7" t="s">
        <v>44</v>
      </c>
      <c r="C49" s="67">
        <v>1</v>
      </c>
      <c r="D49" s="67" t="s">
        <v>497</v>
      </c>
      <c r="E49" s="53" t="s">
        <v>139</v>
      </c>
      <c r="F49" s="53" t="s">
        <v>715</v>
      </c>
      <c r="G49" s="53" t="s">
        <v>132</v>
      </c>
      <c r="H49" s="133" t="s">
        <v>163</v>
      </c>
      <c r="I49" s="7" t="s">
        <v>147</v>
      </c>
      <c r="J49" s="7" t="s">
        <v>154</v>
      </c>
      <c r="K49" s="69">
        <v>14.5</v>
      </c>
      <c r="L49" s="76">
        <v>14.5</v>
      </c>
      <c r="M49" s="77" t="s">
        <v>513</v>
      </c>
      <c r="N49" s="2"/>
      <c r="U49" s="2"/>
      <c r="Y49" s="84"/>
    </row>
    <row r="50" spans="1:25">
      <c r="A50" s="7" t="s">
        <v>470</v>
      </c>
      <c r="B50" s="7" t="s">
        <v>44</v>
      </c>
      <c r="C50" s="67">
        <v>1</v>
      </c>
      <c r="D50" s="67" t="s">
        <v>497</v>
      </c>
      <c r="E50" s="53" t="s">
        <v>139</v>
      </c>
      <c r="F50" s="53" t="s">
        <v>715</v>
      </c>
      <c r="G50" s="53" t="s">
        <v>132</v>
      </c>
      <c r="H50" s="133" t="s">
        <v>164</v>
      </c>
      <c r="I50" s="7" t="s">
        <v>130</v>
      </c>
      <c r="J50" s="7" t="s">
        <v>154</v>
      </c>
      <c r="K50" s="69">
        <v>3.7</v>
      </c>
      <c r="L50" s="76">
        <v>3.7</v>
      </c>
      <c r="M50" s="77" t="s">
        <v>513</v>
      </c>
      <c r="N50" s="2"/>
      <c r="U50" s="2"/>
      <c r="Y50" s="84"/>
    </row>
    <row r="51" spans="1:25">
      <c r="A51" s="7" t="s">
        <v>1</v>
      </c>
      <c r="B51" s="7" t="s">
        <v>91</v>
      </c>
      <c r="C51" s="67">
        <v>1</v>
      </c>
      <c r="D51" s="67" t="s">
        <v>497</v>
      </c>
      <c r="E51" s="53" t="s">
        <v>139</v>
      </c>
      <c r="F51" s="53" t="s">
        <v>715</v>
      </c>
      <c r="G51" s="53" t="s">
        <v>132</v>
      </c>
      <c r="H51" s="133" t="s">
        <v>165</v>
      </c>
      <c r="I51" s="7" t="s">
        <v>143</v>
      </c>
      <c r="J51" s="7" t="s">
        <v>153</v>
      </c>
      <c r="K51" s="69"/>
      <c r="L51" s="76">
        <v>0</v>
      </c>
      <c r="M51" s="77">
        <v>0</v>
      </c>
      <c r="N51" s="2"/>
      <c r="U51" s="2"/>
      <c r="Y51" s="84"/>
    </row>
    <row r="52" spans="1:25">
      <c r="A52" s="7" t="s">
        <v>465</v>
      </c>
      <c r="B52" s="7" t="s">
        <v>43</v>
      </c>
      <c r="C52" s="67">
        <v>1</v>
      </c>
      <c r="D52" s="67" t="s">
        <v>497</v>
      </c>
      <c r="E52" s="53" t="s">
        <v>139</v>
      </c>
      <c r="F52" s="53" t="s">
        <v>715</v>
      </c>
      <c r="G52" s="53" t="s">
        <v>132</v>
      </c>
      <c r="H52" s="133" t="s">
        <v>166</v>
      </c>
      <c r="I52" s="7" t="s">
        <v>150</v>
      </c>
      <c r="J52" s="7" t="s">
        <v>153</v>
      </c>
      <c r="K52" s="69">
        <v>15.9</v>
      </c>
      <c r="L52" s="76">
        <v>15.9</v>
      </c>
      <c r="M52" s="77" t="s">
        <v>513</v>
      </c>
      <c r="N52" s="2"/>
      <c r="U52" s="2"/>
      <c r="Y52" s="84"/>
    </row>
    <row r="53" spans="1:25">
      <c r="A53" s="7" t="s">
        <v>1</v>
      </c>
      <c r="B53" s="7" t="s">
        <v>91</v>
      </c>
      <c r="C53" s="67">
        <v>1</v>
      </c>
      <c r="D53" s="67" t="s">
        <v>497</v>
      </c>
      <c r="E53" s="53" t="s">
        <v>139</v>
      </c>
      <c r="F53" s="53" t="s">
        <v>715</v>
      </c>
      <c r="G53" s="53" t="s">
        <v>132</v>
      </c>
      <c r="H53" s="133" t="s">
        <v>167</v>
      </c>
      <c r="I53" s="7" t="s">
        <v>143</v>
      </c>
      <c r="J53" s="7" t="s">
        <v>153</v>
      </c>
      <c r="K53" s="69">
        <v>54.5</v>
      </c>
      <c r="L53" s="76">
        <v>0</v>
      </c>
      <c r="M53" s="77">
        <v>54.5</v>
      </c>
      <c r="N53" s="2"/>
      <c r="U53" s="2"/>
      <c r="Y53" s="84"/>
    </row>
    <row r="54" spans="1:25">
      <c r="A54" s="7" t="s">
        <v>465</v>
      </c>
      <c r="B54" s="7" t="s">
        <v>43</v>
      </c>
      <c r="C54" s="67">
        <v>1</v>
      </c>
      <c r="D54" s="67" t="s">
        <v>497</v>
      </c>
      <c r="E54" s="53" t="s">
        <v>139</v>
      </c>
      <c r="F54" s="53" t="s">
        <v>715</v>
      </c>
      <c r="G54" s="53" t="s">
        <v>132</v>
      </c>
      <c r="H54" s="133" t="s">
        <v>168</v>
      </c>
      <c r="I54" s="7" t="s">
        <v>146</v>
      </c>
      <c r="J54" s="7" t="s">
        <v>153</v>
      </c>
      <c r="K54" s="69">
        <v>49.9</v>
      </c>
      <c r="L54" s="76">
        <v>49.9</v>
      </c>
      <c r="M54" s="77" t="s">
        <v>513</v>
      </c>
      <c r="N54" s="2"/>
      <c r="U54" s="2"/>
      <c r="Y54" s="84"/>
    </row>
    <row r="55" spans="1:25">
      <c r="A55" s="7" t="s">
        <v>514</v>
      </c>
      <c r="B55" s="7" t="s">
        <v>92</v>
      </c>
      <c r="C55" s="67">
        <v>1</v>
      </c>
      <c r="D55" s="67" t="s">
        <v>497</v>
      </c>
      <c r="E55" s="53" t="s">
        <v>139</v>
      </c>
      <c r="F55" s="53" t="s">
        <v>715</v>
      </c>
      <c r="G55" s="53" t="s">
        <v>132</v>
      </c>
      <c r="H55" s="133" t="s">
        <v>169</v>
      </c>
      <c r="I55" s="7" t="s">
        <v>151</v>
      </c>
      <c r="J55" s="7" t="s">
        <v>153</v>
      </c>
      <c r="K55" s="69">
        <v>46.5</v>
      </c>
      <c r="L55" s="76">
        <v>46.5</v>
      </c>
      <c r="M55" s="77" t="s">
        <v>513</v>
      </c>
      <c r="N55" s="2"/>
      <c r="U55" s="2"/>
      <c r="Y55" s="84"/>
    </row>
    <row r="56" spans="1:25">
      <c r="A56" s="7" t="s">
        <v>514</v>
      </c>
      <c r="B56" s="7" t="s">
        <v>92</v>
      </c>
      <c r="C56" s="67">
        <v>1</v>
      </c>
      <c r="D56" s="67" t="s">
        <v>497</v>
      </c>
      <c r="E56" s="53" t="s">
        <v>139</v>
      </c>
      <c r="F56" s="53" t="s">
        <v>715</v>
      </c>
      <c r="G56" s="53" t="s">
        <v>132</v>
      </c>
      <c r="H56" s="133" t="s">
        <v>170</v>
      </c>
      <c r="I56" s="7" t="s">
        <v>151</v>
      </c>
      <c r="J56" s="7" t="s">
        <v>153</v>
      </c>
      <c r="K56" s="69">
        <v>32.200000000000003</v>
      </c>
      <c r="L56" s="76">
        <v>32.200000000000003</v>
      </c>
      <c r="M56" s="77" t="s">
        <v>513</v>
      </c>
      <c r="N56" s="2"/>
      <c r="U56" s="2"/>
      <c r="Y56" s="84"/>
    </row>
    <row r="57" spans="1:25">
      <c r="A57" s="7" t="s">
        <v>514</v>
      </c>
      <c r="B57" s="7" t="s">
        <v>92</v>
      </c>
      <c r="C57" s="67">
        <v>1</v>
      </c>
      <c r="D57" s="67" t="s">
        <v>497</v>
      </c>
      <c r="E57" s="53" t="s">
        <v>139</v>
      </c>
      <c r="F57" s="53" t="s">
        <v>715</v>
      </c>
      <c r="G57" s="53" t="s">
        <v>132</v>
      </c>
      <c r="H57" s="133" t="s">
        <v>171</v>
      </c>
      <c r="I57" s="7" t="s">
        <v>151</v>
      </c>
      <c r="J57" s="7" t="s">
        <v>153</v>
      </c>
      <c r="K57" s="69">
        <v>28.4</v>
      </c>
      <c r="L57" s="76">
        <v>28.4</v>
      </c>
      <c r="M57" s="77" t="s">
        <v>513</v>
      </c>
      <c r="N57" s="2"/>
      <c r="U57" s="2"/>
      <c r="Y57" s="84"/>
    </row>
    <row r="58" spans="1:25">
      <c r="A58" s="7"/>
      <c r="B58" s="7"/>
      <c r="C58" s="67">
        <v>1</v>
      </c>
      <c r="D58" s="67" t="s">
        <v>497</v>
      </c>
      <c r="E58" s="53" t="s">
        <v>139</v>
      </c>
      <c r="F58" s="53"/>
      <c r="G58" s="53"/>
      <c r="H58" s="133"/>
      <c r="I58" s="7"/>
      <c r="J58" s="7"/>
      <c r="K58" s="69"/>
      <c r="L58" s="76"/>
      <c r="M58" s="77"/>
      <c r="N58" s="2"/>
      <c r="U58" s="2"/>
      <c r="Y58" s="84"/>
    </row>
    <row r="59" spans="1:25" s="49" customFormat="1" ht="13">
      <c r="A59" s="172"/>
      <c r="B59" s="172"/>
      <c r="C59" s="173">
        <v>1</v>
      </c>
      <c r="D59" s="173" t="s">
        <v>497</v>
      </c>
      <c r="E59" s="172" t="s">
        <v>139</v>
      </c>
      <c r="F59" s="172" t="s">
        <v>715</v>
      </c>
      <c r="G59" s="172"/>
      <c r="H59" s="172"/>
      <c r="I59" s="172"/>
      <c r="J59" s="172"/>
      <c r="K59" s="174">
        <v>1217.5000000000002</v>
      </c>
      <c r="L59" s="174">
        <v>1047.1000000000001</v>
      </c>
      <c r="M59" s="175">
        <v>170.4</v>
      </c>
      <c r="N59" s="173"/>
      <c r="O59" s="173"/>
      <c r="P59" s="173"/>
      <c r="Q59" s="176"/>
      <c r="R59" s="177"/>
      <c r="S59" s="178"/>
      <c r="T59" s="174"/>
      <c r="U59" s="173"/>
      <c r="V59" s="179"/>
      <c r="Y59" s="84"/>
    </row>
    <row r="60" spans="1:25">
      <c r="B60" s="7"/>
      <c r="C60" s="55">
        <v>4</v>
      </c>
      <c r="D60" s="55" t="s">
        <v>256</v>
      </c>
      <c r="E60" s="7" t="s">
        <v>257</v>
      </c>
      <c r="F60" s="53"/>
      <c r="G60" s="7"/>
      <c r="H60" s="7"/>
      <c r="I60" s="7"/>
      <c r="J60" s="7"/>
      <c r="K60" s="76"/>
      <c r="L60" s="76"/>
      <c r="M60" s="78"/>
      <c r="N60" s="2"/>
      <c r="U60" s="2"/>
      <c r="Y60" s="84"/>
    </row>
    <row r="61" spans="1:25">
      <c r="A61" s="7" t="s">
        <v>468</v>
      </c>
      <c r="B61" s="7" t="s">
        <v>73</v>
      </c>
      <c r="C61" s="55">
        <v>4</v>
      </c>
      <c r="D61" s="55" t="s">
        <v>256</v>
      </c>
      <c r="E61" s="7" t="s">
        <v>257</v>
      </c>
      <c r="F61" s="53" t="s">
        <v>258</v>
      </c>
      <c r="G61" s="53" t="s">
        <v>96</v>
      </c>
      <c r="H61" s="133" t="s">
        <v>184</v>
      </c>
      <c r="I61" s="133" t="s">
        <v>6</v>
      </c>
      <c r="J61" s="133" t="s">
        <v>190</v>
      </c>
      <c r="K61" s="69">
        <v>6.84</v>
      </c>
      <c r="L61" s="76">
        <v>6.84</v>
      </c>
      <c r="M61" s="77" t="s">
        <v>513</v>
      </c>
      <c r="N61" s="2"/>
      <c r="U61" s="2"/>
      <c r="Y61" s="84"/>
    </row>
    <row r="62" spans="1:25">
      <c r="A62" s="7" t="s">
        <v>471</v>
      </c>
      <c r="B62" s="7" t="s">
        <v>73</v>
      </c>
      <c r="C62" s="55">
        <v>4</v>
      </c>
      <c r="D62" s="55" t="s">
        <v>256</v>
      </c>
      <c r="E62" s="7" t="s">
        <v>257</v>
      </c>
      <c r="F62" s="53" t="s">
        <v>258</v>
      </c>
      <c r="G62" s="53" t="s">
        <v>96</v>
      </c>
      <c r="H62" s="133" t="s">
        <v>259</v>
      </c>
      <c r="I62" s="133" t="s">
        <v>136</v>
      </c>
      <c r="J62" s="133" t="s">
        <v>260</v>
      </c>
      <c r="K62" s="69">
        <v>16.8</v>
      </c>
      <c r="L62" s="76">
        <v>16.8</v>
      </c>
      <c r="M62" s="77" t="s">
        <v>513</v>
      </c>
      <c r="N62" s="2"/>
      <c r="U62" s="2"/>
      <c r="Y62" s="84"/>
    </row>
    <row r="63" spans="1:25">
      <c r="A63" s="7" t="s">
        <v>509</v>
      </c>
      <c r="B63" s="7" t="s">
        <v>73</v>
      </c>
      <c r="C63" s="55">
        <v>4</v>
      </c>
      <c r="D63" s="55" t="s">
        <v>256</v>
      </c>
      <c r="E63" s="7" t="s">
        <v>257</v>
      </c>
      <c r="F63" s="53" t="s">
        <v>258</v>
      </c>
      <c r="G63" s="53" t="s">
        <v>96</v>
      </c>
      <c r="H63" s="133" t="s">
        <v>185</v>
      </c>
      <c r="I63" s="133" t="s">
        <v>97</v>
      </c>
      <c r="J63" s="133" t="s">
        <v>260</v>
      </c>
      <c r="K63" s="69">
        <v>28.4</v>
      </c>
      <c r="L63" s="76">
        <v>28.4</v>
      </c>
      <c r="M63" s="77" t="s">
        <v>513</v>
      </c>
      <c r="N63" s="2"/>
      <c r="U63" s="2"/>
      <c r="Y63" s="84"/>
    </row>
    <row r="64" spans="1:25">
      <c r="A64" s="7" t="s">
        <v>1</v>
      </c>
      <c r="B64" s="7" t="s">
        <v>91</v>
      </c>
      <c r="C64" s="55">
        <v>4</v>
      </c>
      <c r="D64" s="55" t="s">
        <v>256</v>
      </c>
      <c r="E64" s="7" t="s">
        <v>257</v>
      </c>
      <c r="F64" s="53" t="s">
        <v>258</v>
      </c>
      <c r="G64" s="53" t="s">
        <v>96</v>
      </c>
      <c r="H64" s="133" t="s">
        <v>188</v>
      </c>
      <c r="I64" s="133" t="s">
        <v>95</v>
      </c>
      <c r="J64" s="133"/>
      <c r="K64" s="69"/>
      <c r="L64" s="76">
        <v>0</v>
      </c>
      <c r="M64" s="77">
        <v>0</v>
      </c>
      <c r="N64" s="2"/>
      <c r="U64" s="2"/>
      <c r="Y64" s="84"/>
    </row>
    <row r="65" spans="1:25">
      <c r="A65" s="7" t="s">
        <v>1</v>
      </c>
      <c r="B65" s="7" t="s">
        <v>91</v>
      </c>
      <c r="C65" s="55">
        <v>4</v>
      </c>
      <c r="D65" s="55" t="s">
        <v>256</v>
      </c>
      <c r="E65" s="7" t="s">
        <v>257</v>
      </c>
      <c r="F65" s="53" t="s">
        <v>258</v>
      </c>
      <c r="G65" s="53" t="s">
        <v>96</v>
      </c>
      <c r="H65" s="133" t="s">
        <v>189</v>
      </c>
      <c r="I65" s="133" t="s">
        <v>95</v>
      </c>
      <c r="J65" s="133"/>
      <c r="K65" s="69"/>
      <c r="L65" s="76">
        <v>0</v>
      </c>
      <c r="M65" s="77">
        <v>0</v>
      </c>
      <c r="N65" s="2"/>
      <c r="U65" s="2"/>
      <c r="Y65" s="84"/>
    </row>
    <row r="66" spans="1:25">
      <c r="A66" s="7" t="s">
        <v>1</v>
      </c>
      <c r="B66" s="7" t="s">
        <v>91</v>
      </c>
      <c r="C66" s="55">
        <v>4</v>
      </c>
      <c r="D66" s="55" t="s">
        <v>256</v>
      </c>
      <c r="E66" s="7" t="s">
        <v>257</v>
      </c>
      <c r="F66" s="53" t="s">
        <v>258</v>
      </c>
      <c r="G66" s="53" t="s">
        <v>96</v>
      </c>
      <c r="H66" s="133" t="s">
        <v>191</v>
      </c>
      <c r="I66" s="133" t="s">
        <v>95</v>
      </c>
      <c r="J66" s="133"/>
      <c r="K66" s="69"/>
      <c r="L66" s="76">
        <v>0</v>
      </c>
      <c r="M66" s="77">
        <v>0</v>
      </c>
      <c r="N66" s="2"/>
      <c r="U66" s="2"/>
      <c r="Y66" s="84"/>
    </row>
    <row r="67" spans="1:25">
      <c r="A67" s="7" t="s">
        <v>470</v>
      </c>
      <c r="B67" s="7" t="s">
        <v>44</v>
      </c>
      <c r="C67" s="55">
        <v>4</v>
      </c>
      <c r="D67" s="55" t="s">
        <v>256</v>
      </c>
      <c r="E67" s="7" t="s">
        <v>257</v>
      </c>
      <c r="F67" s="53" t="s">
        <v>258</v>
      </c>
      <c r="G67" s="53" t="s">
        <v>96</v>
      </c>
      <c r="H67" s="133" t="s">
        <v>192</v>
      </c>
      <c r="I67" s="133" t="s">
        <v>44</v>
      </c>
      <c r="J67" s="133" t="s">
        <v>467</v>
      </c>
      <c r="K67" s="69">
        <v>1</v>
      </c>
      <c r="L67" s="76">
        <v>1</v>
      </c>
      <c r="M67" s="77" t="s">
        <v>513</v>
      </c>
      <c r="N67" s="2"/>
      <c r="U67" s="2"/>
      <c r="Y67" s="84"/>
    </row>
    <row r="68" spans="1:25">
      <c r="A68" s="7" t="s">
        <v>509</v>
      </c>
      <c r="B68" s="7" t="s">
        <v>73</v>
      </c>
      <c r="C68" s="55">
        <v>4</v>
      </c>
      <c r="D68" s="55" t="s">
        <v>256</v>
      </c>
      <c r="E68" s="7" t="s">
        <v>257</v>
      </c>
      <c r="F68" s="53" t="s">
        <v>258</v>
      </c>
      <c r="G68" s="53" t="s">
        <v>96</v>
      </c>
      <c r="H68" s="133" t="s">
        <v>194</v>
      </c>
      <c r="I68" s="133" t="s">
        <v>502</v>
      </c>
      <c r="J68" s="133" t="s">
        <v>260</v>
      </c>
      <c r="K68" s="69">
        <v>41.6</v>
      </c>
      <c r="L68" s="76">
        <v>41.6</v>
      </c>
      <c r="M68" s="77" t="s">
        <v>513</v>
      </c>
      <c r="N68" s="2"/>
      <c r="U68" s="2"/>
      <c r="Y68" s="84"/>
    </row>
    <row r="69" spans="1:25">
      <c r="A69" s="7" t="s">
        <v>1</v>
      </c>
      <c r="B69" s="7" t="s">
        <v>91</v>
      </c>
      <c r="C69" s="55">
        <v>4</v>
      </c>
      <c r="D69" s="55" t="s">
        <v>256</v>
      </c>
      <c r="E69" s="7" t="s">
        <v>257</v>
      </c>
      <c r="F69" s="53" t="s">
        <v>258</v>
      </c>
      <c r="G69" s="53" t="s">
        <v>96</v>
      </c>
      <c r="H69" s="133" t="s">
        <v>195</v>
      </c>
      <c r="I69" s="133" t="s">
        <v>95</v>
      </c>
      <c r="J69" s="133"/>
      <c r="K69" s="69"/>
      <c r="L69" s="76">
        <v>0</v>
      </c>
      <c r="M69" s="77">
        <v>0</v>
      </c>
      <c r="N69" s="2"/>
      <c r="U69" s="2"/>
      <c r="Y69" s="84"/>
    </row>
    <row r="70" spans="1:25">
      <c r="A70" s="7" t="s">
        <v>470</v>
      </c>
      <c r="B70" s="7" t="s">
        <v>44</v>
      </c>
      <c r="C70" s="55">
        <v>4</v>
      </c>
      <c r="D70" s="55" t="s">
        <v>256</v>
      </c>
      <c r="E70" s="7" t="s">
        <v>257</v>
      </c>
      <c r="F70" s="53" t="s">
        <v>258</v>
      </c>
      <c r="G70" s="53" t="s">
        <v>96</v>
      </c>
      <c r="H70" s="133" t="s">
        <v>196</v>
      </c>
      <c r="I70" s="133" t="s">
        <v>44</v>
      </c>
      <c r="J70" s="133" t="s">
        <v>467</v>
      </c>
      <c r="K70" s="69">
        <v>1.4</v>
      </c>
      <c r="L70" s="76">
        <v>1.4</v>
      </c>
      <c r="M70" s="77" t="s">
        <v>513</v>
      </c>
      <c r="N70" s="2"/>
      <c r="U70" s="2"/>
      <c r="Y70" s="84"/>
    </row>
    <row r="71" spans="1:25">
      <c r="A71" s="7" t="s">
        <v>470</v>
      </c>
      <c r="B71" s="7" t="s">
        <v>44</v>
      </c>
      <c r="C71" s="55">
        <v>4</v>
      </c>
      <c r="D71" s="55" t="s">
        <v>256</v>
      </c>
      <c r="E71" s="7" t="s">
        <v>257</v>
      </c>
      <c r="F71" s="53" t="s">
        <v>258</v>
      </c>
      <c r="G71" s="53" t="s">
        <v>96</v>
      </c>
      <c r="H71" s="133" t="s">
        <v>197</v>
      </c>
      <c r="I71" s="133" t="s">
        <v>44</v>
      </c>
      <c r="J71" s="133" t="s">
        <v>467</v>
      </c>
      <c r="K71" s="69">
        <v>1.4</v>
      </c>
      <c r="L71" s="76">
        <v>1.4</v>
      </c>
      <c r="M71" s="77" t="s">
        <v>513</v>
      </c>
      <c r="N71" s="2"/>
      <c r="U71" s="2"/>
      <c r="Y71" s="84"/>
    </row>
    <row r="72" spans="1:25">
      <c r="A72" s="7" t="s">
        <v>1</v>
      </c>
      <c r="B72" s="7" t="s">
        <v>91</v>
      </c>
      <c r="C72" s="55">
        <v>4</v>
      </c>
      <c r="D72" s="55" t="s">
        <v>256</v>
      </c>
      <c r="E72" s="7" t="s">
        <v>257</v>
      </c>
      <c r="F72" s="53" t="s">
        <v>258</v>
      </c>
      <c r="G72" s="53" t="s">
        <v>96</v>
      </c>
      <c r="H72" s="133" t="s">
        <v>198</v>
      </c>
      <c r="I72" s="133" t="s">
        <v>95</v>
      </c>
      <c r="J72" s="133"/>
      <c r="K72" s="69"/>
      <c r="L72" s="76">
        <v>0</v>
      </c>
      <c r="M72" s="77">
        <v>0</v>
      </c>
      <c r="N72" s="2"/>
      <c r="U72" s="2"/>
      <c r="Y72" s="84"/>
    </row>
    <row r="73" spans="1:25">
      <c r="A73" s="7" t="s">
        <v>509</v>
      </c>
      <c r="B73" s="7" t="s">
        <v>73</v>
      </c>
      <c r="C73" s="55">
        <v>4</v>
      </c>
      <c r="D73" s="55" t="s">
        <v>256</v>
      </c>
      <c r="E73" s="7" t="s">
        <v>257</v>
      </c>
      <c r="F73" s="53" t="s">
        <v>258</v>
      </c>
      <c r="G73" s="53" t="s">
        <v>96</v>
      </c>
      <c r="H73" s="133" t="s">
        <v>199</v>
      </c>
      <c r="I73" s="133" t="s">
        <v>502</v>
      </c>
      <c r="J73" s="133" t="s">
        <v>260</v>
      </c>
      <c r="K73" s="69">
        <v>41.6</v>
      </c>
      <c r="L73" s="76">
        <v>41.6</v>
      </c>
      <c r="M73" s="77" t="s">
        <v>513</v>
      </c>
      <c r="N73" s="2"/>
      <c r="U73" s="2"/>
      <c r="Y73" s="84"/>
    </row>
    <row r="74" spans="1:25">
      <c r="A74" s="7" t="s">
        <v>470</v>
      </c>
      <c r="B74" s="7" t="s">
        <v>44</v>
      </c>
      <c r="C74" s="55">
        <v>4</v>
      </c>
      <c r="D74" s="55" t="s">
        <v>256</v>
      </c>
      <c r="E74" s="7" t="s">
        <v>257</v>
      </c>
      <c r="F74" s="53" t="s">
        <v>258</v>
      </c>
      <c r="G74" s="53" t="s">
        <v>96</v>
      </c>
      <c r="H74" s="133" t="s">
        <v>200</v>
      </c>
      <c r="I74" s="133" t="s">
        <v>44</v>
      </c>
      <c r="J74" s="133" t="s">
        <v>467</v>
      </c>
      <c r="K74" s="69">
        <v>1.4</v>
      </c>
      <c r="L74" s="76">
        <v>1.4</v>
      </c>
      <c r="M74" s="77" t="s">
        <v>513</v>
      </c>
      <c r="N74" s="2"/>
      <c r="U74" s="2"/>
      <c r="Y74" s="84"/>
    </row>
    <row r="75" spans="1:25">
      <c r="A75" s="7" t="s">
        <v>470</v>
      </c>
      <c r="B75" s="7" t="s">
        <v>44</v>
      </c>
      <c r="C75" s="55">
        <v>4</v>
      </c>
      <c r="D75" s="55" t="s">
        <v>256</v>
      </c>
      <c r="E75" s="7" t="s">
        <v>257</v>
      </c>
      <c r="F75" s="53" t="s">
        <v>258</v>
      </c>
      <c r="G75" s="53" t="s">
        <v>96</v>
      </c>
      <c r="H75" s="133" t="s">
        <v>201</v>
      </c>
      <c r="I75" s="133" t="s">
        <v>44</v>
      </c>
      <c r="J75" s="133" t="s">
        <v>467</v>
      </c>
      <c r="K75" s="69">
        <v>1.4</v>
      </c>
      <c r="L75" s="76">
        <v>1.4</v>
      </c>
      <c r="M75" s="77" t="s">
        <v>513</v>
      </c>
      <c r="N75" s="2"/>
      <c r="U75" s="2"/>
      <c r="Y75" s="84"/>
    </row>
    <row r="76" spans="1:25">
      <c r="A76" s="7" t="s">
        <v>1</v>
      </c>
      <c r="B76" s="7" t="s">
        <v>91</v>
      </c>
      <c r="C76" s="55">
        <v>4</v>
      </c>
      <c r="D76" s="55" t="s">
        <v>256</v>
      </c>
      <c r="E76" s="7" t="s">
        <v>257</v>
      </c>
      <c r="F76" s="53" t="s">
        <v>258</v>
      </c>
      <c r="G76" s="53" t="s">
        <v>96</v>
      </c>
      <c r="H76" s="133" t="s">
        <v>202</v>
      </c>
      <c r="I76" s="133" t="s">
        <v>95</v>
      </c>
      <c r="J76" s="133"/>
      <c r="K76" s="69"/>
      <c r="L76" s="76">
        <v>0</v>
      </c>
      <c r="M76" s="77">
        <v>0</v>
      </c>
      <c r="N76" s="2"/>
      <c r="U76" s="2"/>
      <c r="Y76" s="84"/>
    </row>
    <row r="77" spans="1:25">
      <c r="A77" s="7" t="s">
        <v>470</v>
      </c>
      <c r="B77" s="7" t="s">
        <v>44</v>
      </c>
      <c r="C77" s="55">
        <v>4</v>
      </c>
      <c r="D77" s="55" t="s">
        <v>256</v>
      </c>
      <c r="E77" s="7" t="s">
        <v>257</v>
      </c>
      <c r="F77" s="53" t="s">
        <v>258</v>
      </c>
      <c r="G77" s="53" t="s">
        <v>96</v>
      </c>
      <c r="H77" s="133" t="s">
        <v>203</v>
      </c>
      <c r="I77" s="133" t="s">
        <v>44</v>
      </c>
      <c r="J77" s="133" t="s">
        <v>467</v>
      </c>
      <c r="K77" s="69">
        <v>1.4</v>
      </c>
      <c r="L77" s="76">
        <v>1.4</v>
      </c>
      <c r="M77" s="77" t="s">
        <v>513</v>
      </c>
      <c r="N77" s="2"/>
      <c r="U77" s="2"/>
      <c r="Y77" s="84"/>
    </row>
    <row r="78" spans="1:25">
      <c r="A78" s="7" t="s">
        <v>509</v>
      </c>
      <c r="B78" s="7" t="s">
        <v>73</v>
      </c>
      <c r="C78" s="55">
        <v>4</v>
      </c>
      <c r="D78" s="55" t="s">
        <v>256</v>
      </c>
      <c r="E78" s="7" t="s">
        <v>257</v>
      </c>
      <c r="F78" s="53" t="s">
        <v>258</v>
      </c>
      <c r="G78" s="53" t="s">
        <v>96</v>
      </c>
      <c r="H78" s="133" t="s">
        <v>204</v>
      </c>
      <c r="I78" s="133" t="s">
        <v>502</v>
      </c>
      <c r="J78" s="133" t="s">
        <v>260</v>
      </c>
      <c r="K78" s="69">
        <v>41.6</v>
      </c>
      <c r="L78" s="76">
        <v>41.6</v>
      </c>
      <c r="M78" s="77" t="s">
        <v>513</v>
      </c>
      <c r="N78" s="2"/>
      <c r="U78" s="2"/>
      <c r="Y78" s="84"/>
    </row>
    <row r="79" spans="1:25">
      <c r="A79" s="7" t="s">
        <v>1</v>
      </c>
      <c r="B79" s="7" t="s">
        <v>91</v>
      </c>
      <c r="C79" s="55">
        <v>4</v>
      </c>
      <c r="D79" s="55" t="s">
        <v>256</v>
      </c>
      <c r="E79" s="7" t="s">
        <v>257</v>
      </c>
      <c r="F79" s="53" t="s">
        <v>258</v>
      </c>
      <c r="G79" s="53" t="s">
        <v>96</v>
      </c>
      <c r="H79" s="133" t="s">
        <v>205</v>
      </c>
      <c r="I79" s="133" t="s">
        <v>95</v>
      </c>
      <c r="J79" s="133"/>
      <c r="K79" s="69"/>
      <c r="L79" s="76">
        <v>0</v>
      </c>
      <c r="M79" s="77">
        <v>0</v>
      </c>
      <c r="N79" s="2"/>
      <c r="U79" s="2"/>
      <c r="Y79" s="84"/>
    </row>
    <row r="80" spans="1:25">
      <c r="A80" s="7" t="s">
        <v>470</v>
      </c>
      <c r="B80" s="7" t="s">
        <v>44</v>
      </c>
      <c r="C80" s="55">
        <v>4</v>
      </c>
      <c r="D80" s="55" t="s">
        <v>256</v>
      </c>
      <c r="E80" s="7" t="s">
        <v>257</v>
      </c>
      <c r="F80" s="53" t="s">
        <v>258</v>
      </c>
      <c r="G80" s="53" t="s">
        <v>96</v>
      </c>
      <c r="H80" s="133" t="s">
        <v>206</v>
      </c>
      <c r="I80" s="133" t="s">
        <v>44</v>
      </c>
      <c r="J80" s="133" t="s">
        <v>467</v>
      </c>
      <c r="K80" s="69">
        <v>1.4</v>
      </c>
      <c r="L80" s="76">
        <v>1.4</v>
      </c>
      <c r="M80" s="77" t="s">
        <v>513</v>
      </c>
      <c r="N80" s="2"/>
      <c r="U80" s="2"/>
      <c r="Y80" s="84"/>
    </row>
    <row r="81" spans="1:25">
      <c r="A81" s="7" t="s">
        <v>470</v>
      </c>
      <c r="B81" s="7" t="s">
        <v>44</v>
      </c>
      <c r="C81" s="55">
        <v>4</v>
      </c>
      <c r="D81" s="55" t="s">
        <v>256</v>
      </c>
      <c r="E81" s="7" t="s">
        <v>257</v>
      </c>
      <c r="F81" s="53" t="s">
        <v>258</v>
      </c>
      <c r="G81" s="53" t="s">
        <v>96</v>
      </c>
      <c r="H81" s="133" t="s">
        <v>207</v>
      </c>
      <c r="I81" s="133" t="s">
        <v>44</v>
      </c>
      <c r="J81" s="133" t="s">
        <v>467</v>
      </c>
      <c r="K81" s="69">
        <v>1.4</v>
      </c>
      <c r="L81" s="76">
        <v>1.4</v>
      </c>
      <c r="M81" s="77" t="s">
        <v>513</v>
      </c>
      <c r="N81" s="2"/>
      <c r="U81" s="2"/>
      <c r="Y81" s="84"/>
    </row>
    <row r="82" spans="1:25">
      <c r="A82" s="7" t="s">
        <v>470</v>
      </c>
      <c r="B82" s="7" t="s">
        <v>44</v>
      </c>
      <c r="C82" s="55">
        <v>4</v>
      </c>
      <c r="D82" s="55" t="s">
        <v>256</v>
      </c>
      <c r="E82" s="7" t="s">
        <v>257</v>
      </c>
      <c r="F82" s="53" t="s">
        <v>258</v>
      </c>
      <c r="G82" s="53" t="s">
        <v>96</v>
      </c>
      <c r="H82" s="133" t="s">
        <v>208</v>
      </c>
      <c r="I82" s="133" t="s">
        <v>44</v>
      </c>
      <c r="J82" s="133" t="s">
        <v>467</v>
      </c>
      <c r="K82" s="69">
        <v>1.4</v>
      </c>
      <c r="L82" s="76">
        <v>1.4</v>
      </c>
      <c r="M82" s="77" t="s">
        <v>513</v>
      </c>
      <c r="N82" s="2"/>
      <c r="U82" s="2"/>
      <c r="Y82" s="84"/>
    </row>
    <row r="83" spans="1:25">
      <c r="A83" s="7" t="s">
        <v>509</v>
      </c>
      <c r="B83" s="7" t="s">
        <v>73</v>
      </c>
      <c r="C83" s="55">
        <v>4</v>
      </c>
      <c r="D83" s="55" t="s">
        <v>256</v>
      </c>
      <c r="E83" s="7" t="s">
        <v>257</v>
      </c>
      <c r="F83" s="53" t="s">
        <v>258</v>
      </c>
      <c r="G83" s="53" t="s">
        <v>96</v>
      </c>
      <c r="H83" s="133" t="s">
        <v>261</v>
      </c>
      <c r="I83" s="133" t="s">
        <v>502</v>
      </c>
      <c r="J83" s="133" t="s">
        <v>260</v>
      </c>
      <c r="K83" s="69">
        <v>28.4</v>
      </c>
      <c r="L83" s="76">
        <v>28.4</v>
      </c>
      <c r="M83" s="77" t="s">
        <v>513</v>
      </c>
      <c r="N83" s="2"/>
      <c r="U83" s="2"/>
      <c r="Y83" s="84"/>
    </row>
    <row r="84" spans="1:25">
      <c r="A84" s="7" t="s">
        <v>471</v>
      </c>
      <c r="B84" s="7" t="s">
        <v>73</v>
      </c>
      <c r="C84" s="55">
        <v>4</v>
      </c>
      <c r="D84" s="55" t="s">
        <v>256</v>
      </c>
      <c r="E84" s="7" t="s">
        <v>257</v>
      </c>
      <c r="F84" s="53" t="s">
        <v>258</v>
      </c>
      <c r="G84" s="53" t="s">
        <v>96</v>
      </c>
      <c r="H84" s="133" t="s">
        <v>262</v>
      </c>
      <c r="I84" s="133" t="s">
        <v>136</v>
      </c>
      <c r="J84" s="133" t="s">
        <v>260</v>
      </c>
      <c r="K84" s="69">
        <v>16.8</v>
      </c>
      <c r="L84" s="76">
        <v>16.8</v>
      </c>
      <c r="M84" s="77" t="s">
        <v>513</v>
      </c>
      <c r="N84" s="2"/>
      <c r="U84" s="2"/>
      <c r="Y84" s="84"/>
    </row>
    <row r="85" spans="1:25">
      <c r="A85" s="7" t="s">
        <v>468</v>
      </c>
      <c r="B85" s="7" t="s">
        <v>73</v>
      </c>
      <c r="C85" s="55">
        <v>4</v>
      </c>
      <c r="D85" s="55" t="s">
        <v>256</v>
      </c>
      <c r="E85" s="7" t="s">
        <v>257</v>
      </c>
      <c r="F85" s="53" t="s">
        <v>258</v>
      </c>
      <c r="G85" s="53" t="s">
        <v>96</v>
      </c>
      <c r="H85" s="133" t="s">
        <v>243</v>
      </c>
      <c r="I85" s="133" t="s">
        <v>6</v>
      </c>
      <c r="J85" s="133" t="s">
        <v>190</v>
      </c>
      <c r="K85" s="69">
        <v>6.8</v>
      </c>
      <c r="L85" s="76">
        <v>6.8</v>
      </c>
      <c r="M85" s="77" t="s">
        <v>513</v>
      </c>
      <c r="N85" s="2"/>
      <c r="U85" s="2"/>
      <c r="Y85" s="84"/>
    </row>
    <row r="86" spans="1:25">
      <c r="A86" s="7" t="s">
        <v>515</v>
      </c>
      <c r="B86" s="7" t="s">
        <v>92</v>
      </c>
      <c r="C86" s="55">
        <v>4</v>
      </c>
      <c r="D86" s="55" t="s">
        <v>256</v>
      </c>
      <c r="E86" s="7" t="s">
        <v>257</v>
      </c>
      <c r="F86" s="53" t="s">
        <v>258</v>
      </c>
      <c r="G86" s="53" t="s">
        <v>96</v>
      </c>
      <c r="H86" s="133" t="s">
        <v>244</v>
      </c>
      <c r="I86" s="133" t="s">
        <v>263</v>
      </c>
      <c r="J86" s="133" t="s">
        <v>42</v>
      </c>
      <c r="K86" s="69">
        <v>9.3000000000000007</v>
      </c>
      <c r="L86" s="76">
        <v>9.3000000000000007</v>
      </c>
      <c r="M86" s="77" t="s">
        <v>513</v>
      </c>
      <c r="N86" s="2"/>
      <c r="U86" s="2"/>
      <c r="Y86" s="84"/>
    </row>
    <row r="87" spans="1:25">
      <c r="A87" s="7" t="s">
        <v>468</v>
      </c>
      <c r="B87" s="7" t="s">
        <v>73</v>
      </c>
      <c r="C87" s="55">
        <v>4</v>
      </c>
      <c r="D87" s="55" t="s">
        <v>256</v>
      </c>
      <c r="E87" s="7" t="s">
        <v>257</v>
      </c>
      <c r="F87" s="53" t="s">
        <v>258</v>
      </c>
      <c r="G87" s="53" t="s">
        <v>96</v>
      </c>
      <c r="H87" s="133" t="s">
        <v>245</v>
      </c>
      <c r="I87" s="133" t="s">
        <v>6</v>
      </c>
      <c r="J87" s="133" t="s">
        <v>190</v>
      </c>
      <c r="K87" s="69">
        <v>6.8</v>
      </c>
      <c r="L87" s="76">
        <v>6.8</v>
      </c>
      <c r="M87" s="77" t="s">
        <v>513</v>
      </c>
      <c r="N87" s="2"/>
      <c r="U87" s="2"/>
      <c r="Y87" s="84"/>
    </row>
    <row r="88" spans="1:25">
      <c r="A88" s="7" t="s">
        <v>1</v>
      </c>
      <c r="B88" s="7" t="s">
        <v>91</v>
      </c>
      <c r="C88" s="55">
        <v>4</v>
      </c>
      <c r="D88" s="55" t="s">
        <v>256</v>
      </c>
      <c r="E88" s="7" t="s">
        <v>257</v>
      </c>
      <c r="F88" s="53" t="s">
        <v>258</v>
      </c>
      <c r="G88" s="53" t="s">
        <v>96</v>
      </c>
      <c r="H88" s="133" t="s">
        <v>246</v>
      </c>
      <c r="I88" s="133" t="s">
        <v>95</v>
      </c>
      <c r="J88" s="133"/>
      <c r="K88" s="69">
        <v>0</v>
      </c>
      <c r="L88" s="76">
        <v>0</v>
      </c>
      <c r="M88" s="77">
        <v>0</v>
      </c>
      <c r="N88" s="2"/>
      <c r="U88" s="2"/>
      <c r="Y88" s="84"/>
    </row>
    <row r="89" spans="1:25">
      <c r="A89" s="7" t="s">
        <v>515</v>
      </c>
      <c r="B89" s="7" t="s">
        <v>92</v>
      </c>
      <c r="C89" s="55">
        <v>4</v>
      </c>
      <c r="D89" s="55" t="s">
        <v>256</v>
      </c>
      <c r="E89" s="7" t="s">
        <v>257</v>
      </c>
      <c r="F89" s="53" t="s">
        <v>258</v>
      </c>
      <c r="G89" s="53" t="s">
        <v>96</v>
      </c>
      <c r="H89" s="133" t="s">
        <v>264</v>
      </c>
      <c r="I89" s="133" t="s">
        <v>265</v>
      </c>
      <c r="J89" s="133" t="s">
        <v>42</v>
      </c>
      <c r="K89" s="69">
        <v>14.399999999999999</v>
      </c>
      <c r="L89" s="76">
        <v>14.399999999999999</v>
      </c>
      <c r="M89" s="77" t="s">
        <v>513</v>
      </c>
      <c r="N89" s="2"/>
      <c r="U89" s="2"/>
      <c r="Y89" s="84"/>
    </row>
    <row r="90" spans="1:25">
      <c r="A90" s="7" t="s">
        <v>515</v>
      </c>
      <c r="B90" s="7" t="s">
        <v>92</v>
      </c>
      <c r="C90" s="55">
        <v>4</v>
      </c>
      <c r="D90" s="55" t="s">
        <v>256</v>
      </c>
      <c r="E90" s="7" t="s">
        <v>257</v>
      </c>
      <c r="F90" s="53" t="s">
        <v>258</v>
      </c>
      <c r="G90" s="53" t="s">
        <v>96</v>
      </c>
      <c r="H90" s="133" t="s">
        <v>247</v>
      </c>
      <c r="I90" s="133" t="s">
        <v>265</v>
      </c>
      <c r="J90" s="133" t="s">
        <v>42</v>
      </c>
      <c r="K90" s="69">
        <v>12.24</v>
      </c>
      <c r="L90" s="76">
        <v>12.24</v>
      </c>
      <c r="M90" s="77" t="s">
        <v>513</v>
      </c>
      <c r="N90" s="2"/>
      <c r="U90" s="2"/>
      <c r="Y90" s="84"/>
    </row>
    <row r="91" spans="1:25">
      <c r="A91" s="7" t="s">
        <v>465</v>
      </c>
      <c r="B91" s="7" t="s">
        <v>43</v>
      </c>
      <c r="C91" s="55">
        <v>4</v>
      </c>
      <c r="D91" s="55" t="s">
        <v>256</v>
      </c>
      <c r="E91" s="7" t="s">
        <v>257</v>
      </c>
      <c r="F91" s="53" t="s">
        <v>258</v>
      </c>
      <c r="G91" s="53" t="s">
        <v>96</v>
      </c>
      <c r="H91" s="133" t="s">
        <v>266</v>
      </c>
      <c r="I91" s="133" t="s">
        <v>43</v>
      </c>
      <c r="J91" s="133" t="s">
        <v>36</v>
      </c>
      <c r="K91" s="69">
        <v>99.84</v>
      </c>
      <c r="L91" s="76">
        <v>99.84</v>
      </c>
      <c r="M91" s="77" t="s">
        <v>513</v>
      </c>
      <c r="N91" s="2"/>
      <c r="U91" s="2"/>
      <c r="Y91" s="84"/>
    </row>
    <row r="92" spans="1:25">
      <c r="A92" s="7" t="s">
        <v>465</v>
      </c>
      <c r="B92" s="7" t="s">
        <v>43</v>
      </c>
      <c r="C92" s="55">
        <v>4</v>
      </c>
      <c r="D92" s="55" t="s">
        <v>256</v>
      </c>
      <c r="E92" s="7" t="s">
        <v>257</v>
      </c>
      <c r="F92" s="53" t="s">
        <v>258</v>
      </c>
      <c r="G92" s="53" t="s">
        <v>96</v>
      </c>
      <c r="H92" s="133" t="s">
        <v>250</v>
      </c>
      <c r="I92" s="133" t="s">
        <v>43</v>
      </c>
      <c r="J92" s="133" t="s">
        <v>36</v>
      </c>
      <c r="K92" s="69">
        <v>48.36</v>
      </c>
      <c r="L92" s="76">
        <v>48.36</v>
      </c>
      <c r="M92" s="77" t="s">
        <v>513</v>
      </c>
      <c r="N92" s="2"/>
      <c r="U92" s="2"/>
      <c r="Y92" s="84"/>
    </row>
    <row r="93" spans="1:25">
      <c r="A93" s="7" t="s">
        <v>465</v>
      </c>
      <c r="B93" s="7" t="s">
        <v>43</v>
      </c>
      <c r="C93" s="55">
        <v>4</v>
      </c>
      <c r="D93" s="55" t="s">
        <v>256</v>
      </c>
      <c r="E93" s="7" t="s">
        <v>257</v>
      </c>
      <c r="F93" s="53" t="s">
        <v>258</v>
      </c>
      <c r="G93" s="53" t="s">
        <v>96</v>
      </c>
      <c r="H93" s="133" t="s">
        <v>251</v>
      </c>
      <c r="I93" s="133" t="s">
        <v>43</v>
      </c>
      <c r="J93" s="133" t="s">
        <v>36</v>
      </c>
      <c r="K93" s="69">
        <v>48.36</v>
      </c>
      <c r="L93" s="76">
        <v>48.36</v>
      </c>
      <c r="M93" s="77" t="s">
        <v>513</v>
      </c>
      <c r="N93" s="2"/>
      <c r="U93" s="2"/>
      <c r="Y93" s="84"/>
    </row>
    <row r="94" spans="1:25">
      <c r="A94" s="7" t="s">
        <v>465</v>
      </c>
      <c r="B94" s="7" t="s">
        <v>43</v>
      </c>
      <c r="C94" s="55">
        <v>4</v>
      </c>
      <c r="D94" s="55" t="s">
        <v>256</v>
      </c>
      <c r="E94" s="7" t="s">
        <v>257</v>
      </c>
      <c r="F94" s="53" t="s">
        <v>258</v>
      </c>
      <c r="G94" s="53" t="s">
        <v>96</v>
      </c>
      <c r="H94" s="133" t="s">
        <v>252</v>
      </c>
      <c r="I94" s="133" t="s">
        <v>43</v>
      </c>
      <c r="J94" s="133" t="s">
        <v>36</v>
      </c>
      <c r="K94" s="69">
        <v>48.36</v>
      </c>
      <c r="L94" s="76">
        <v>48.36</v>
      </c>
      <c r="M94" s="77" t="s">
        <v>513</v>
      </c>
      <c r="N94" s="2"/>
      <c r="U94" s="2"/>
      <c r="Y94" s="84"/>
    </row>
    <row r="95" spans="1:25">
      <c r="A95" s="7" t="s">
        <v>465</v>
      </c>
      <c r="B95" s="7" t="s">
        <v>43</v>
      </c>
      <c r="C95" s="55">
        <v>4</v>
      </c>
      <c r="D95" s="55" t="s">
        <v>256</v>
      </c>
      <c r="E95" s="7" t="s">
        <v>257</v>
      </c>
      <c r="F95" s="53" t="s">
        <v>258</v>
      </c>
      <c r="G95" s="53" t="s">
        <v>96</v>
      </c>
      <c r="H95" s="133" t="s">
        <v>267</v>
      </c>
      <c r="I95" s="133" t="s">
        <v>43</v>
      </c>
      <c r="J95" s="133" t="s">
        <v>36</v>
      </c>
      <c r="K95" s="69">
        <v>48.36</v>
      </c>
      <c r="L95" s="76">
        <v>48.36</v>
      </c>
      <c r="M95" s="77" t="s">
        <v>513</v>
      </c>
      <c r="N95" s="2"/>
      <c r="U95" s="2"/>
      <c r="Y95" s="84"/>
    </row>
    <row r="96" spans="1:25">
      <c r="A96" s="7" t="s">
        <v>515</v>
      </c>
      <c r="B96" s="7" t="s">
        <v>92</v>
      </c>
      <c r="C96" s="55">
        <v>4</v>
      </c>
      <c r="D96" s="55" t="s">
        <v>256</v>
      </c>
      <c r="E96" s="7" t="s">
        <v>257</v>
      </c>
      <c r="F96" s="53" t="s">
        <v>258</v>
      </c>
      <c r="G96" s="53" t="s">
        <v>96</v>
      </c>
      <c r="H96" s="133" t="s">
        <v>268</v>
      </c>
      <c r="I96" s="133" t="s">
        <v>54</v>
      </c>
      <c r="J96" s="133" t="s">
        <v>42</v>
      </c>
      <c r="K96" s="69">
        <v>14.85</v>
      </c>
      <c r="L96" s="76">
        <v>14.85</v>
      </c>
      <c r="M96" s="77" t="s">
        <v>513</v>
      </c>
      <c r="N96" s="2"/>
      <c r="U96" s="2"/>
      <c r="Y96" s="84"/>
    </row>
    <row r="97" spans="1:25">
      <c r="A97" s="7" t="s">
        <v>514</v>
      </c>
      <c r="B97" s="7" t="s">
        <v>92</v>
      </c>
      <c r="C97" s="55">
        <v>4</v>
      </c>
      <c r="D97" s="55" t="s">
        <v>256</v>
      </c>
      <c r="E97" s="7" t="s">
        <v>257</v>
      </c>
      <c r="F97" s="53" t="s">
        <v>258</v>
      </c>
      <c r="G97" s="53" t="s">
        <v>96</v>
      </c>
      <c r="H97" s="133" t="s">
        <v>269</v>
      </c>
      <c r="I97" s="133" t="s">
        <v>270</v>
      </c>
      <c r="J97" s="133" t="s">
        <v>36</v>
      </c>
      <c r="K97" s="69">
        <v>22.04</v>
      </c>
      <c r="L97" s="76">
        <v>22.04</v>
      </c>
      <c r="M97" s="77" t="s">
        <v>513</v>
      </c>
      <c r="N97" s="2"/>
      <c r="U97" s="2"/>
      <c r="Y97" s="84"/>
    </row>
    <row r="98" spans="1:25">
      <c r="A98" s="7" t="s">
        <v>509</v>
      </c>
      <c r="B98" s="7" t="s">
        <v>73</v>
      </c>
      <c r="C98" s="55">
        <v>4</v>
      </c>
      <c r="D98" s="55" t="s">
        <v>256</v>
      </c>
      <c r="E98" s="7" t="s">
        <v>257</v>
      </c>
      <c r="F98" s="53" t="s">
        <v>258</v>
      </c>
      <c r="G98" s="53" t="s">
        <v>132</v>
      </c>
      <c r="H98" s="133" t="s">
        <v>211</v>
      </c>
      <c r="I98" s="133" t="s">
        <v>97</v>
      </c>
      <c r="J98" s="133" t="s">
        <v>260</v>
      </c>
      <c r="K98" s="69">
        <v>26.24</v>
      </c>
      <c r="L98" s="76">
        <v>26.24</v>
      </c>
      <c r="M98" s="77" t="s">
        <v>513</v>
      </c>
      <c r="N98" s="2"/>
      <c r="U98" s="2"/>
      <c r="Y98" s="84"/>
    </row>
    <row r="99" spans="1:25">
      <c r="A99" s="7" t="s">
        <v>509</v>
      </c>
      <c r="B99" s="7" t="s">
        <v>73</v>
      </c>
      <c r="C99" s="55">
        <v>4</v>
      </c>
      <c r="D99" s="55" t="s">
        <v>256</v>
      </c>
      <c r="E99" s="7" t="s">
        <v>257</v>
      </c>
      <c r="F99" s="53" t="s">
        <v>258</v>
      </c>
      <c r="G99" s="53" t="s">
        <v>132</v>
      </c>
      <c r="H99" s="133" t="s">
        <v>271</v>
      </c>
      <c r="I99" s="133" t="s">
        <v>502</v>
      </c>
      <c r="J99" s="133" t="s">
        <v>260</v>
      </c>
      <c r="K99" s="69">
        <v>31.2</v>
      </c>
      <c r="L99" s="76">
        <v>31.2</v>
      </c>
      <c r="M99" s="77" t="s">
        <v>513</v>
      </c>
      <c r="N99" s="2"/>
      <c r="U99" s="2"/>
      <c r="Y99" s="84"/>
    </row>
    <row r="100" spans="1:25">
      <c r="A100" s="7" t="s">
        <v>1</v>
      </c>
      <c r="B100" s="7" t="s">
        <v>91</v>
      </c>
      <c r="C100" s="55">
        <v>4</v>
      </c>
      <c r="D100" s="55" t="s">
        <v>256</v>
      </c>
      <c r="E100" s="7" t="s">
        <v>257</v>
      </c>
      <c r="F100" s="53" t="s">
        <v>258</v>
      </c>
      <c r="G100" s="53" t="s">
        <v>132</v>
      </c>
      <c r="H100" s="133" t="s">
        <v>212</v>
      </c>
      <c r="I100" s="133" t="s">
        <v>95</v>
      </c>
      <c r="J100" s="133"/>
      <c r="K100" s="69"/>
      <c r="L100" s="76">
        <v>0</v>
      </c>
      <c r="M100" s="77">
        <v>0</v>
      </c>
      <c r="N100" s="2"/>
      <c r="U100" s="2"/>
      <c r="Y100" s="84"/>
    </row>
    <row r="101" spans="1:25">
      <c r="A101" s="7" t="s">
        <v>470</v>
      </c>
      <c r="B101" s="7" t="s">
        <v>44</v>
      </c>
      <c r="C101" s="55">
        <v>4</v>
      </c>
      <c r="D101" s="55" t="s">
        <v>256</v>
      </c>
      <c r="E101" s="7" t="s">
        <v>257</v>
      </c>
      <c r="F101" s="53" t="s">
        <v>258</v>
      </c>
      <c r="G101" s="53" t="s">
        <v>132</v>
      </c>
      <c r="H101" s="133" t="s">
        <v>213</v>
      </c>
      <c r="I101" s="133" t="s">
        <v>44</v>
      </c>
      <c r="J101" s="133" t="s">
        <v>467</v>
      </c>
      <c r="K101" s="69">
        <v>1.4</v>
      </c>
      <c r="L101" s="76">
        <v>1.4</v>
      </c>
      <c r="M101" s="77" t="s">
        <v>513</v>
      </c>
      <c r="N101" s="2"/>
      <c r="U101" s="2"/>
      <c r="Y101" s="84"/>
    </row>
    <row r="102" spans="1:25">
      <c r="A102" s="7" t="s">
        <v>470</v>
      </c>
      <c r="B102" s="7" t="s">
        <v>44</v>
      </c>
      <c r="C102" s="55">
        <v>4</v>
      </c>
      <c r="D102" s="55" t="s">
        <v>256</v>
      </c>
      <c r="E102" s="7" t="s">
        <v>257</v>
      </c>
      <c r="F102" s="53" t="s">
        <v>258</v>
      </c>
      <c r="G102" s="53" t="s">
        <v>132</v>
      </c>
      <c r="H102" s="133" t="s">
        <v>214</v>
      </c>
      <c r="I102" s="133" t="s">
        <v>44</v>
      </c>
      <c r="J102" s="133" t="s">
        <v>467</v>
      </c>
      <c r="K102" s="69">
        <v>1.4</v>
      </c>
      <c r="L102" s="76">
        <v>1.4</v>
      </c>
      <c r="M102" s="77" t="s">
        <v>513</v>
      </c>
      <c r="N102" s="2"/>
      <c r="U102" s="2"/>
      <c r="Y102" s="84"/>
    </row>
    <row r="103" spans="1:25">
      <c r="A103" s="7" t="s">
        <v>1</v>
      </c>
      <c r="B103" s="7" t="s">
        <v>91</v>
      </c>
      <c r="C103" s="55">
        <v>4</v>
      </c>
      <c r="D103" s="55" t="s">
        <v>256</v>
      </c>
      <c r="E103" s="7" t="s">
        <v>257</v>
      </c>
      <c r="F103" s="53" t="s">
        <v>258</v>
      </c>
      <c r="G103" s="53" t="s">
        <v>132</v>
      </c>
      <c r="H103" s="133" t="s">
        <v>215</v>
      </c>
      <c r="I103" s="133" t="s">
        <v>95</v>
      </c>
      <c r="J103" s="133"/>
      <c r="K103" s="69">
        <v>0</v>
      </c>
      <c r="L103" s="76">
        <v>0</v>
      </c>
      <c r="M103" s="77">
        <v>0</v>
      </c>
      <c r="N103" s="2"/>
      <c r="U103" s="2"/>
      <c r="Y103" s="84"/>
    </row>
    <row r="104" spans="1:25">
      <c r="A104" s="7" t="s">
        <v>1</v>
      </c>
      <c r="B104" s="7" t="s">
        <v>91</v>
      </c>
      <c r="C104" s="55">
        <v>4</v>
      </c>
      <c r="D104" s="55" t="s">
        <v>256</v>
      </c>
      <c r="E104" s="7" t="s">
        <v>257</v>
      </c>
      <c r="F104" s="53" t="s">
        <v>258</v>
      </c>
      <c r="G104" s="53" t="s">
        <v>132</v>
      </c>
      <c r="H104" s="133" t="s">
        <v>216</v>
      </c>
      <c r="I104" s="133" t="s">
        <v>95</v>
      </c>
      <c r="J104" s="133"/>
      <c r="K104" s="69">
        <v>0</v>
      </c>
      <c r="L104" s="76">
        <v>0</v>
      </c>
      <c r="M104" s="77">
        <v>0</v>
      </c>
      <c r="N104" s="2"/>
      <c r="U104" s="2"/>
      <c r="Y104" s="84"/>
    </row>
    <row r="105" spans="1:25">
      <c r="A105" s="7" t="s">
        <v>470</v>
      </c>
      <c r="B105" s="7" t="s">
        <v>44</v>
      </c>
      <c r="C105" s="55">
        <v>4</v>
      </c>
      <c r="D105" s="55" t="s">
        <v>256</v>
      </c>
      <c r="E105" s="7" t="s">
        <v>257</v>
      </c>
      <c r="F105" s="53" t="s">
        <v>258</v>
      </c>
      <c r="G105" s="53" t="s">
        <v>132</v>
      </c>
      <c r="H105" s="133" t="s">
        <v>217</v>
      </c>
      <c r="I105" s="133" t="s">
        <v>44</v>
      </c>
      <c r="J105" s="133" t="s">
        <v>467</v>
      </c>
      <c r="K105" s="69">
        <v>1.4</v>
      </c>
      <c r="L105" s="76">
        <v>1.4</v>
      </c>
      <c r="M105" s="77" t="s">
        <v>513</v>
      </c>
      <c r="N105" s="2"/>
      <c r="U105" s="2"/>
      <c r="Y105" s="84"/>
    </row>
    <row r="106" spans="1:25">
      <c r="A106" s="7" t="s">
        <v>509</v>
      </c>
      <c r="B106" s="7" t="s">
        <v>73</v>
      </c>
      <c r="C106" s="55">
        <v>4</v>
      </c>
      <c r="D106" s="55" t="s">
        <v>256</v>
      </c>
      <c r="E106" s="7" t="s">
        <v>257</v>
      </c>
      <c r="F106" s="53" t="s">
        <v>258</v>
      </c>
      <c r="G106" s="53" t="s">
        <v>132</v>
      </c>
      <c r="H106" s="133" t="s">
        <v>272</v>
      </c>
      <c r="I106" s="133" t="s">
        <v>502</v>
      </c>
      <c r="J106" s="133" t="s">
        <v>260</v>
      </c>
      <c r="K106" s="69">
        <v>31.2</v>
      </c>
      <c r="L106" s="76">
        <v>31.2</v>
      </c>
      <c r="M106" s="77" t="s">
        <v>513</v>
      </c>
      <c r="N106" s="2"/>
      <c r="U106" s="2"/>
      <c r="Y106" s="84"/>
    </row>
    <row r="107" spans="1:25">
      <c r="A107" s="7" t="s">
        <v>509</v>
      </c>
      <c r="B107" s="7" t="s">
        <v>73</v>
      </c>
      <c r="C107" s="55">
        <v>4</v>
      </c>
      <c r="D107" s="55" t="s">
        <v>256</v>
      </c>
      <c r="E107" s="7" t="s">
        <v>257</v>
      </c>
      <c r="F107" s="53" t="s">
        <v>258</v>
      </c>
      <c r="G107" s="53" t="s">
        <v>132</v>
      </c>
      <c r="H107" s="133" t="s">
        <v>273</v>
      </c>
      <c r="I107" s="133" t="s">
        <v>502</v>
      </c>
      <c r="J107" s="133" t="s">
        <v>260</v>
      </c>
      <c r="K107" s="69">
        <v>26.24</v>
      </c>
      <c r="L107" s="76">
        <v>26.24</v>
      </c>
      <c r="M107" s="77" t="s">
        <v>513</v>
      </c>
      <c r="N107" s="2"/>
      <c r="U107" s="2"/>
      <c r="Y107" s="84"/>
    </row>
    <row r="108" spans="1:25">
      <c r="A108" s="7" t="s">
        <v>1</v>
      </c>
      <c r="B108" s="7" t="s">
        <v>91</v>
      </c>
      <c r="C108" s="55">
        <v>4</v>
      </c>
      <c r="D108" s="55" t="s">
        <v>256</v>
      </c>
      <c r="E108" s="7" t="s">
        <v>257</v>
      </c>
      <c r="F108" s="53" t="s">
        <v>258</v>
      </c>
      <c r="G108" s="53" t="s">
        <v>132</v>
      </c>
      <c r="H108" s="133" t="s">
        <v>219</v>
      </c>
      <c r="I108" s="133" t="s">
        <v>95</v>
      </c>
      <c r="J108" s="133"/>
      <c r="K108" s="69">
        <v>0</v>
      </c>
      <c r="L108" s="76">
        <v>0</v>
      </c>
      <c r="M108" s="77">
        <v>0</v>
      </c>
      <c r="N108" s="2"/>
      <c r="U108" s="2"/>
      <c r="Y108" s="84"/>
    </row>
    <row r="109" spans="1:25">
      <c r="A109" s="7" t="s">
        <v>470</v>
      </c>
      <c r="B109" s="7" t="s">
        <v>44</v>
      </c>
      <c r="C109" s="55">
        <v>4</v>
      </c>
      <c r="D109" s="55" t="s">
        <v>256</v>
      </c>
      <c r="E109" s="7" t="s">
        <v>257</v>
      </c>
      <c r="F109" s="53" t="s">
        <v>258</v>
      </c>
      <c r="G109" s="53" t="s">
        <v>132</v>
      </c>
      <c r="H109" s="133" t="s">
        <v>220</v>
      </c>
      <c r="I109" s="133" t="s">
        <v>44</v>
      </c>
      <c r="J109" s="133" t="s">
        <v>467</v>
      </c>
      <c r="K109" s="69">
        <v>1.4</v>
      </c>
      <c r="L109" s="76">
        <v>1.4</v>
      </c>
      <c r="M109" s="77" t="s">
        <v>513</v>
      </c>
      <c r="N109" s="2"/>
      <c r="U109" s="2"/>
      <c r="Y109" s="84"/>
    </row>
    <row r="110" spans="1:25">
      <c r="A110" s="7" t="s">
        <v>470</v>
      </c>
      <c r="B110" s="7" t="s">
        <v>44</v>
      </c>
      <c r="C110" s="55">
        <v>4</v>
      </c>
      <c r="D110" s="55" t="s">
        <v>256</v>
      </c>
      <c r="E110" s="7" t="s">
        <v>257</v>
      </c>
      <c r="F110" s="53" t="s">
        <v>258</v>
      </c>
      <c r="G110" s="53" t="s">
        <v>132</v>
      </c>
      <c r="H110" s="133" t="s">
        <v>221</v>
      </c>
      <c r="I110" s="133" t="s">
        <v>44</v>
      </c>
      <c r="J110" s="133" t="s">
        <v>467</v>
      </c>
      <c r="K110" s="69">
        <v>1.4</v>
      </c>
      <c r="L110" s="76">
        <v>1.4</v>
      </c>
      <c r="M110" s="77" t="s">
        <v>513</v>
      </c>
      <c r="N110" s="2"/>
      <c r="U110" s="2"/>
      <c r="Y110" s="84"/>
    </row>
    <row r="111" spans="1:25">
      <c r="A111" s="7" t="s">
        <v>470</v>
      </c>
      <c r="B111" s="7" t="s">
        <v>44</v>
      </c>
      <c r="C111" s="55">
        <v>4</v>
      </c>
      <c r="D111" s="55" t="s">
        <v>256</v>
      </c>
      <c r="E111" s="7" t="s">
        <v>257</v>
      </c>
      <c r="F111" s="53" t="s">
        <v>258</v>
      </c>
      <c r="G111" s="53" t="s">
        <v>132</v>
      </c>
      <c r="H111" s="133" t="s">
        <v>222</v>
      </c>
      <c r="I111" s="133" t="s">
        <v>44</v>
      </c>
      <c r="J111" s="133" t="s">
        <v>467</v>
      </c>
      <c r="K111" s="69">
        <v>1.4</v>
      </c>
      <c r="L111" s="76">
        <v>1.4</v>
      </c>
      <c r="M111" s="77" t="s">
        <v>513</v>
      </c>
      <c r="N111" s="2"/>
      <c r="U111" s="2"/>
      <c r="Y111" s="84"/>
    </row>
    <row r="112" spans="1:25">
      <c r="A112" s="7" t="s">
        <v>470</v>
      </c>
      <c r="B112" s="7" t="s">
        <v>44</v>
      </c>
      <c r="C112" s="55">
        <v>4</v>
      </c>
      <c r="D112" s="55" t="s">
        <v>256</v>
      </c>
      <c r="E112" s="7" t="s">
        <v>257</v>
      </c>
      <c r="F112" s="53" t="s">
        <v>258</v>
      </c>
      <c r="G112" s="53" t="s">
        <v>132</v>
      </c>
      <c r="H112" s="133" t="s">
        <v>223</v>
      </c>
      <c r="I112" s="133" t="s">
        <v>44</v>
      </c>
      <c r="J112" s="133" t="s">
        <v>467</v>
      </c>
      <c r="K112" s="69">
        <v>1.4</v>
      </c>
      <c r="L112" s="76">
        <v>1.4</v>
      </c>
      <c r="M112" s="77" t="s">
        <v>513</v>
      </c>
      <c r="N112" s="2"/>
      <c r="U112" s="2"/>
      <c r="Y112" s="84"/>
    </row>
    <row r="113" spans="1:25">
      <c r="A113" s="7" t="s">
        <v>470</v>
      </c>
      <c r="B113" s="7" t="s">
        <v>44</v>
      </c>
      <c r="C113" s="55">
        <v>4</v>
      </c>
      <c r="D113" s="55" t="s">
        <v>256</v>
      </c>
      <c r="E113" s="7" t="s">
        <v>257</v>
      </c>
      <c r="F113" s="53" t="s">
        <v>258</v>
      </c>
      <c r="G113" s="53" t="s">
        <v>132</v>
      </c>
      <c r="H113" s="133" t="s">
        <v>224</v>
      </c>
      <c r="I113" s="133" t="s">
        <v>44</v>
      </c>
      <c r="J113" s="133" t="s">
        <v>467</v>
      </c>
      <c r="K113" s="69">
        <v>1.4</v>
      </c>
      <c r="L113" s="76">
        <v>1.4</v>
      </c>
      <c r="M113" s="77" t="s">
        <v>513</v>
      </c>
      <c r="N113" s="2"/>
      <c r="U113" s="2"/>
      <c r="Y113" s="84"/>
    </row>
    <row r="114" spans="1:25">
      <c r="A114" s="7" t="s">
        <v>471</v>
      </c>
      <c r="B114" s="7" t="s">
        <v>73</v>
      </c>
      <c r="C114" s="55">
        <v>4</v>
      </c>
      <c r="D114" s="55" t="s">
        <v>256</v>
      </c>
      <c r="E114" s="7" t="s">
        <v>257</v>
      </c>
      <c r="F114" s="53" t="s">
        <v>258</v>
      </c>
      <c r="G114" s="53" t="s">
        <v>132</v>
      </c>
      <c r="H114" s="133" t="s">
        <v>225</v>
      </c>
      <c r="I114" s="133" t="s">
        <v>136</v>
      </c>
      <c r="J114" s="133" t="s">
        <v>260</v>
      </c>
      <c r="K114" s="69">
        <v>8</v>
      </c>
      <c r="L114" s="76">
        <v>8</v>
      </c>
      <c r="M114" s="77" t="s">
        <v>513</v>
      </c>
      <c r="N114" s="2"/>
      <c r="U114" s="2"/>
      <c r="Y114" s="84"/>
    </row>
    <row r="115" spans="1:25">
      <c r="A115" s="7" t="s">
        <v>465</v>
      </c>
      <c r="B115" s="7" t="s">
        <v>43</v>
      </c>
      <c r="C115" s="55">
        <v>4</v>
      </c>
      <c r="D115" s="55" t="s">
        <v>256</v>
      </c>
      <c r="E115" s="7" t="s">
        <v>257</v>
      </c>
      <c r="F115" s="53" t="s">
        <v>258</v>
      </c>
      <c r="G115" s="53" t="s">
        <v>132</v>
      </c>
      <c r="H115" s="133" t="s">
        <v>226</v>
      </c>
      <c r="I115" s="133" t="s">
        <v>43</v>
      </c>
      <c r="J115" s="133" t="s">
        <v>36</v>
      </c>
      <c r="K115" s="69">
        <v>48.36</v>
      </c>
      <c r="L115" s="76">
        <v>48.36</v>
      </c>
      <c r="M115" s="77" t="s">
        <v>513</v>
      </c>
      <c r="N115" s="2"/>
      <c r="U115" s="2"/>
      <c r="Y115" s="84"/>
    </row>
    <row r="116" spans="1:25">
      <c r="A116" s="7" t="s">
        <v>476</v>
      </c>
      <c r="B116" s="7" t="s">
        <v>73</v>
      </c>
      <c r="C116" s="55">
        <v>4</v>
      </c>
      <c r="D116" s="55" t="s">
        <v>256</v>
      </c>
      <c r="E116" s="7" t="s">
        <v>257</v>
      </c>
      <c r="F116" s="53" t="s">
        <v>258</v>
      </c>
      <c r="G116" s="53" t="s">
        <v>132</v>
      </c>
      <c r="H116" s="133" t="s">
        <v>274</v>
      </c>
      <c r="I116" s="133" t="s">
        <v>53</v>
      </c>
      <c r="J116" s="133" t="s">
        <v>36</v>
      </c>
      <c r="K116" s="69">
        <v>96.72</v>
      </c>
      <c r="L116" s="76">
        <v>96.72</v>
      </c>
      <c r="M116" s="77" t="s">
        <v>513</v>
      </c>
      <c r="N116" s="2"/>
      <c r="U116" s="2"/>
      <c r="Y116" s="84"/>
    </row>
    <row r="117" spans="1:25">
      <c r="A117" s="7" t="s">
        <v>465</v>
      </c>
      <c r="B117" s="7" t="s">
        <v>43</v>
      </c>
      <c r="C117" s="55">
        <v>4</v>
      </c>
      <c r="D117" s="55" t="s">
        <v>256</v>
      </c>
      <c r="E117" s="7" t="s">
        <v>257</v>
      </c>
      <c r="F117" s="53" t="s">
        <v>258</v>
      </c>
      <c r="G117" s="53" t="s">
        <v>132</v>
      </c>
      <c r="H117" s="133" t="s">
        <v>229</v>
      </c>
      <c r="I117" s="133" t="s">
        <v>43</v>
      </c>
      <c r="J117" s="133" t="s">
        <v>36</v>
      </c>
      <c r="K117" s="69">
        <v>48.36</v>
      </c>
      <c r="L117" s="76">
        <v>48.36</v>
      </c>
      <c r="M117" s="77" t="s">
        <v>513</v>
      </c>
      <c r="N117" s="2"/>
      <c r="U117" s="2"/>
      <c r="Y117" s="84"/>
    </row>
    <row r="118" spans="1:25">
      <c r="A118" s="7" t="s">
        <v>465</v>
      </c>
      <c r="B118" s="7" t="s">
        <v>43</v>
      </c>
      <c r="C118" s="55">
        <v>4</v>
      </c>
      <c r="D118" s="55" t="s">
        <v>256</v>
      </c>
      <c r="E118" s="7" t="s">
        <v>257</v>
      </c>
      <c r="F118" s="53" t="s">
        <v>258</v>
      </c>
      <c r="G118" s="53" t="s">
        <v>132</v>
      </c>
      <c r="H118" s="133" t="s">
        <v>230</v>
      </c>
      <c r="I118" s="133" t="s">
        <v>43</v>
      </c>
      <c r="J118" s="133" t="s">
        <v>36</v>
      </c>
      <c r="K118" s="69">
        <v>48.36</v>
      </c>
      <c r="L118" s="76">
        <v>48.36</v>
      </c>
      <c r="M118" s="77" t="s">
        <v>513</v>
      </c>
      <c r="N118" s="2"/>
      <c r="U118" s="2"/>
      <c r="Y118" s="84"/>
    </row>
    <row r="119" spans="1:25">
      <c r="A119" s="7" t="s">
        <v>465</v>
      </c>
      <c r="B119" s="7" t="s">
        <v>43</v>
      </c>
      <c r="C119" s="55">
        <v>4</v>
      </c>
      <c r="D119" s="55" t="s">
        <v>256</v>
      </c>
      <c r="E119" s="7" t="s">
        <v>257</v>
      </c>
      <c r="F119" s="53" t="s">
        <v>258</v>
      </c>
      <c r="G119" s="53" t="s">
        <v>132</v>
      </c>
      <c r="H119" s="133" t="s">
        <v>231</v>
      </c>
      <c r="I119" s="133" t="s">
        <v>43</v>
      </c>
      <c r="J119" s="133" t="s">
        <v>36</v>
      </c>
      <c r="K119" s="69">
        <v>48.36</v>
      </c>
      <c r="L119" s="76">
        <v>48.36</v>
      </c>
      <c r="M119" s="77" t="s">
        <v>513</v>
      </c>
      <c r="N119" s="2"/>
      <c r="U119" s="2"/>
      <c r="Y119" s="84"/>
    </row>
    <row r="120" spans="1:25">
      <c r="A120" s="7" t="s">
        <v>465</v>
      </c>
      <c r="B120" s="7" t="s">
        <v>43</v>
      </c>
      <c r="C120" s="55">
        <v>4</v>
      </c>
      <c r="D120" s="55" t="s">
        <v>256</v>
      </c>
      <c r="E120" s="7" t="s">
        <v>257</v>
      </c>
      <c r="F120" s="53" t="s">
        <v>258</v>
      </c>
      <c r="G120" s="53" t="s">
        <v>132</v>
      </c>
      <c r="H120" s="133" t="s">
        <v>232</v>
      </c>
      <c r="I120" s="133" t="s">
        <v>43</v>
      </c>
      <c r="J120" s="133" t="s">
        <v>36</v>
      </c>
      <c r="K120" s="69">
        <v>48.36</v>
      </c>
      <c r="L120" s="76">
        <v>48.36</v>
      </c>
      <c r="M120" s="77" t="s">
        <v>513</v>
      </c>
      <c r="N120" s="2"/>
      <c r="U120" s="2"/>
      <c r="Y120" s="84"/>
    </row>
    <row r="121" spans="1:25">
      <c r="A121" s="7" t="s">
        <v>465</v>
      </c>
      <c r="B121" s="7" t="s">
        <v>43</v>
      </c>
      <c r="C121" s="55">
        <v>4</v>
      </c>
      <c r="D121" s="55" t="s">
        <v>256</v>
      </c>
      <c r="E121" s="7" t="s">
        <v>257</v>
      </c>
      <c r="F121" s="53" t="s">
        <v>258</v>
      </c>
      <c r="G121" s="53" t="s">
        <v>132</v>
      </c>
      <c r="H121" s="133" t="s">
        <v>233</v>
      </c>
      <c r="I121" s="133" t="s">
        <v>43</v>
      </c>
      <c r="J121" s="133" t="s">
        <v>36</v>
      </c>
      <c r="K121" s="69">
        <v>48.36</v>
      </c>
      <c r="L121" s="76">
        <v>48.36</v>
      </c>
      <c r="M121" s="77" t="s">
        <v>513</v>
      </c>
      <c r="N121" s="2"/>
      <c r="U121" s="2"/>
      <c r="Y121" s="84"/>
    </row>
    <row r="122" spans="1:25">
      <c r="A122" s="7" t="s">
        <v>511</v>
      </c>
      <c r="B122" s="7" t="s">
        <v>73</v>
      </c>
      <c r="C122" s="55">
        <v>4</v>
      </c>
      <c r="D122" s="55" t="s">
        <v>256</v>
      </c>
      <c r="E122" s="7" t="s">
        <v>257</v>
      </c>
      <c r="F122" s="53" t="s">
        <v>258</v>
      </c>
      <c r="G122" s="53" t="s">
        <v>132</v>
      </c>
      <c r="H122" s="133" t="s">
        <v>234</v>
      </c>
      <c r="I122" s="133" t="s">
        <v>136</v>
      </c>
      <c r="J122" s="133" t="s">
        <v>275</v>
      </c>
      <c r="K122" s="69">
        <v>8</v>
      </c>
      <c r="L122" s="76">
        <v>8</v>
      </c>
      <c r="M122" s="77" t="s">
        <v>513</v>
      </c>
      <c r="N122" s="2"/>
      <c r="U122" s="2"/>
      <c r="Y122" s="84"/>
    </row>
    <row r="123" spans="1:25">
      <c r="A123" s="7" t="s">
        <v>1</v>
      </c>
      <c r="B123" s="7" t="s">
        <v>91</v>
      </c>
      <c r="C123" s="55">
        <v>4</v>
      </c>
      <c r="D123" s="55" t="s">
        <v>256</v>
      </c>
      <c r="E123" s="7" t="s">
        <v>257</v>
      </c>
      <c r="F123" s="53" t="s">
        <v>258</v>
      </c>
      <c r="G123" s="53" t="s">
        <v>132</v>
      </c>
      <c r="H123" s="133" t="s">
        <v>235</v>
      </c>
      <c r="I123" s="133" t="s">
        <v>95</v>
      </c>
      <c r="J123" s="133"/>
      <c r="K123" s="69">
        <v>0</v>
      </c>
      <c r="L123" s="76">
        <v>0</v>
      </c>
      <c r="M123" s="77">
        <v>0</v>
      </c>
      <c r="N123" s="2"/>
      <c r="U123" s="2"/>
      <c r="Y123" s="84"/>
    </row>
    <row r="124" spans="1:25">
      <c r="A124" s="7" t="s">
        <v>1</v>
      </c>
      <c r="B124" s="7" t="s">
        <v>91</v>
      </c>
      <c r="C124" s="55">
        <v>4</v>
      </c>
      <c r="D124" s="55" t="s">
        <v>256</v>
      </c>
      <c r="E124" s="7" t="s">
        <v>257</v>
      </c>
      <c r="F124" s="53" t="s">
        <v>258</v>
      </c>
      <c r="G124" s="53" t="s">
        <v>132</v>
      </c>
      <c r="H124" s="133" t="s">
        <v>254</v>
      </c>
      <c r="I124" s="133" t="s">
        <v>95</v>
      </c>
      <c r="J124" s="133"/>
      <c r="K124" s="69">
        <v>0</v>
      </c>
      <c r="L124" s="76">
        <v>0</v>
      </c>
      <c r="M124" s="77">
        <v>0</v>
      </c>
      <c r="N124" s="2"/>
      <c r="U124" s="2"/>
      <c r="Y124" s="84"/>
    </row>
    <row r="125" spans="1:25">
      <c r="A125" s="7" t="s">
        <v>470</v>
      </c>
      <c r="B125" s="7" t="s">
        <v>44</v>
      </c>
      <c r="C125" s="55">
        <v>4</v>
      </c>
      <c r="D125" s="55" t="s">
        <v>256</v>
      </c>
      <c r="E125" s="7" t="s">
        <v>257</v>
      </c>
      <c r="F125" s="53" t="s">
        <v>258</v>
      </c>
      <c r="G125" s="53" t="s">
        <v>132</v>
      </c>
      <c r="H125" s="133" t="s">
        <v>255</v>
      </c>
      <c r="I125" s="133" t="s">
        <v>44</v>
      </c>
      <c r="J125" s="133" t="s">
        <v>467</v>
      </c>
      <c r="K125" s="69">
        <v>1.4</v>
      </c>
      <c r="L125" s="76">
        <v>1.4</v>
      </c>
      <c r="M125" s="77" t="s">
        <v>513</v>
      </c>
      <c r="N125" s="2"/>
      <c r="U125" s="2"/>
      <c r="Y125" s="84"/>
    </row>
    <row r="126" spans="1:25">
      <c r="A126" s="7"/>
      <c r="B126" s="7"/>
      <c r="C126" s="55">
        <v>4</v>
      </c>
      <c r="D126" s="55" t="s">
        <v>256</v>
      </c>
      <c r="E126" s="7" t="s">
        <v>257</v>
      </c>
      <c r="F126" s="53"/>
      <c r="G126" s="53"/>
      <c r="H126" s="133"/>
      <c r="I126" s="133"/>
      <c r="J126" s="133"/>
      <c r="K126" s="69"/>
      <c r="L126" s="76"/>
      <c r="M126" s="77"/>
      <c r="N126" s="2"/>
      <c r="U126" s="2"/>
      <c r="Y126" s="84"/>
    </row>
    <row r="127" spans="1:25" s="49" customFormat="1" ht="13">
      <c r="A127" s="172"/>
      <c r="B127" s="172"/>
      <c r="C127" s="173">
        <v>4</v>
      </c>
      <c r="D127" s="173" t="s">
        <v>256</v>
      </c>
      <c r="E127" s="172" t="s">
        <v>257</v>
      </c>
      <c r="F127" s="172" t="s">
        <v>258</v>
      </c>
      <c r="G127" s="172"/>
      <c r="H127" s="172"/>
      <c r="I127" s="172"/>
      <c r="J127" s="172"/>
      <c r="K127" s="174">
        <v>1144.31</v>
      </c>
      <c r="L127" s="174">
        <v>1144.31</v>
      </c>
      <c r="M127" s="175">
        <v>0</v>
      </c>
      <c r="N127" s="173"/>
      <c r="O127" s="173"/>
      <c r="P127" s="173"/>
      <c r="Q127" s="176"/>
      <c r="R127" s="177"/>
      <c r="S127" s="178"/>
      <c r="T127" s="174"/>
      <c r="U127" s="173"/>
      <c r="V127" s="179"/>
      <c r="Y127" s="84"/>
    </row>
    <row r="128" spans="1:25">
      <c r="B128" s="7"/>
      <c r="C128" s="55">
        <v>5</v>
      </c>
      <c r="D128" s="55" t="s">
        <v>276</v>
      </c>
      <c r="E128" s="53" t="s">
        <v>277</v>
      </c>
      <c r="F128" s="53"/>
      <c r="G128" s="7"/>
      <c r="H128" s="7"/>
      <c r="I128" s="7"/>
      <c r="J128" s="7"/>
      <c r="K128" s="76"/>
      <c r="L128" s="76"/>
      <c r="M128" s="78"/>
      <c r="N128" s="2"/>
      <c r="U128" s="2"/>
      <c r="Y128" s="84"/>
    </row>
    <row r="129" spans="1:25">
      <c r="A129" s="7" t="s">
        <v>468</v>
      </c>
      <c r="B129" s="7" t="s">
        <v>73</v>
      </c>
      <c r="C129" s="55">
        <v>5</v>
      </c>
      <c r="D129" s="55" t="s">
        <v>276</v>
      </c>
      <c r="E129" s="53" t="s">
        <v>277</v>
      </c>
      <c r="F129" s="53" t="s">
        <v>717</v>
      </c>
      <c r="G129" s="53" t="s">
        <v>96</v>
      </c>
      <c r="H129" s="133" t="s">
        <v>184</v>
      </c>
      <c r="I129" s="133" t="s">
        <v>6</v>
      </c>
      <c r="J129" s="133" t="s">
        <v>190</v>
      </c>
      <c r="K129" s="69">
        <v>14.4</v>
      </c>
      <c r="L129" s="76">
        <v>14.4</v>
      </c>
      <c r="M129" s="77" t="s">
        <v>513</v>
      </c>
      <c r="N129" s="2"/>
      <c r="U129" s="2"/>
      <c r="Y129" s="84"/>
    </row>
    <row r="130" spans="1:25">
      <c r="A130" s="7" t="s">
        <v>509</v>
      </c>
      <c r="B130" s="7" t="s">
        <v>73</v>
      </c>
      <c r="C130" s="55">
        <v>5</v>
      </c>
      <c r="D130" s="55" t="s">
        <v>276</v>
      </c>
      <c r="E130" s="53" t="s">
        <v>277</v>
      </c>
      <c r="F130" s="53" t="s">
        <v>717</v>
      </c>
      <c r="G130" s="53" t="s">
        <v>96</v>
      </c>
      <c r="H130" s="133" t="s">
        <v>185</v>
      </c>
      <c r="I130" s="133" t="s">
        <v>97</v>
      </c>
      <c r="J130" s="133" t="s">
        <v>260</v>
      </c>
      <c r="K130" s="69">
        <v>31.32</v>
      </c>
      <c r="L130" s="76">
        <v>31.32</v>
      </c>
      <c r="M130" s="77" t="s">
        <v>513</v>
      </c>
      <c r="N130" s="2"/>
      <c r="U130" s="2"/>
      <c r="Y130" s="84"/>
    </row>
    <row r="131" spans="1:25">
      <c r="A131" s="7" t="s">
        <v>471</v>
      </c>
      <c r="B131" s="7" t="s">
        <v>73</v>
      </c>
      <c r="C131" s="55">
        <v>5</v>
      </c>
      <c r="D131" s="55" t="s">
        <v>276</v>
      </c>
      <c r="E131" s="53" t="s">
        <v>277</v>
      </c>
      <c r="F131" s="53" t="s">
        <v>717</v>
      </c>
      <c r="G131" s="53" t="s">
        <v>96</v>
      </c>
      <c r="H131" s="133" t="s">
        <v>186</v>
      </c>
      <c r="I131" s="133" t="s">
        <v>136</v>
      </c>
      <c r="J131" s="133" t="s">
        <v>260</v>
      </c>
      <c r="K131" s="69">
        <v>16</v>
      </c>
      <c r="L131" s="76">
        <v>16</v>
      </c>
      <c r="M131" s="77" t="s">
        <v>513</v>
      </c>
      <c r="N131" s="2"/>
      <c r="U131" s="2"/>
      <c r="Y131" s="84"/>
    </row>
    <row r="132" spans="1:25">
      <c r="A132" s="7" t="s">
        <v>471</v>
      </c>
      <c r="B132" s="7" t="s">
        <v>73</v>
      </c>
      <c r="C132" s="55">
        <v>5</v>
      </c>
      <c r="D132" s="55" t="s">
        <v>276</v>
      </c>
      <c r="E132" s="53" t="s">
        <v>277</v>
      </c>
      <c r="F132" s="53" t="s">
        <v>717</v>
      </c>
      <c r="G132" s="53" t="s">
        <v>96</v>
      </c>
      <c r="H132" s="133" t="s">
        <v>187</v>
      </c>
      <c r="I132" s="133" t="s">
        <v>136</v>
      </c>
      <c r="J132" s="133" t="s">
        <v>260</v>
      </c>
      <c r="K132" s="69">
        <v>6</v>
      </c>
      <c r="L132" s="76">
        <v>6</v>
      </c>
      <c r="M132" s="77" t="s">
        <v>513</v>
      </c>
      <c r="N132" s="2"/>
      <c r="U132" s="2"/>
      <c r="Y132" s="84"/>
    </row>
    <row r="133" spans="1:25">
      <c r="A133" s="7" t="s">
        <v>509</v>
      </c>
      <c r="B133" s="7" t="s">
        <v>73</v>
      </c>
      <c r="C133" s="55">
        <v>5</v>
      </c>
      <c r="D133" s="55" t="s">
        <v>276</v>
      </c>
      <c r="E133" s="53" t="s">
        <v>277</v>
      </c>
      <c r="F133" s="53" t="s">
        <v>717</v>
      </c>
      <c r="G133" s="53" t="s">
        <v>96</v>
      </c>
      <c r="H133" s="133" t="s">
        <v>279</v>
      </c>
      <c r="I133" s="133" t="s">
        <v>504</v>
      </c>
      <c r="J133" s="133" t="s">
        <v>260</v>
      </c>
      <c r="K133" s="69">
        <v>55.860000000000007</v>
      </c>
      <c r="L133" s="76">
        <v>55.860000000000007</v>
      </c>
      <c r="M133" s="77" t="s">
        <v>513</v>
      </c>
      <c r="N133" s="2"/>
      <c r="U133" s="2"/>
      <c r="Y133" s="84"/>
    </row>
    <row r="134" spans="1:25">
      <c r="A134" s="7" t="s">
        <v>465</v>
      </c>
      <c r="B134" s="7" t="s">
        <v>43</v>
      </c>
      <c r="C134" s="55">
        <v>5</v>
      </c>
      <c r="D134" s="55" t="s">
        <v>276</v>
      </c>
      <c r="E134" s="53" t="s">
        <v>277</v>
      </c>
      <c r="F134" s="53" t="s">
        <v>717</v>
      </c>
      <c r="G134" s="53" t="s">
        <v>96</v>
      </c>
      <c r="H134" s="133" t="s">
        <v>280</v>
      </c>
      <c r="I134" s="133" t="s">
        <v>43</v>
      </c>
      <c r="J134" s="133" t="s">
        <v>36</v>
      </c>
      <c r="K134" s="69">
        <v>43.05</v>
      </c>
      <c r="L134" s="76">
        <v>43.05</v>
      </c>
      <c r="M134" s="77" t="s">
        <v>513</v>
      </c>
      <c r="N134" s="2"/>
      <c r="U134" s="2"/>
      <c r="Y134" s="84"/>
    </row>
    <row r="135" spans="1:25">
      <c r="A135" s="7" t="s">
        <v>465</v>
      </c>
      <c r="B135" s="7" t="s">
        <v>43</v>
      </c>
      <c r="C135" s="55">
        <v>5</v>
      </c>
      <c r="D135" s="55" t="s">
        <v>276</v>
      </c>
      <c r="E135" s="53" t="s">
        <v>277</v>
      </c>
      <c r="F135" s="53" t="s">
        <v>717</v>
      </c>
      <c r="G135" s="53" t="s">
        <v>96</v>
      </c>
      <c r="H135" s="133" t="s">
        <v>189</v>
      </c>
      <c r="I135" s="133" t="s">
        <v>43</v>
      </c>
      <c r="J135" s="133" t="s">
        <v>36</v>
      </c>
      <c r="K135" s="69">
        <v>54.52</v>
      </c>
      <c r="L135" s="76">
        <v>54.52</v>
      </c>
      <c r="M135" s="77" t="s">
        <v>513</v>
      </c>
      <c r="N135" s="2"/>
      <c r="U135" s="2"/>
      <c r="Y135" s="84"/>
    </row>
    <row r="136" spans="1:25">
      <c r="A136" s="7" t="s">
        <v>465</v>
      </c>
      <c r="B136" s="7" t="s">
        <v>43</v>
      </c>
      <c r="C136" s="55">
        <v>5</v>
      </c>
      <c r="D136" s="55" t="s">
        <v>276</v>
      </c>
      <c r="E136" s="53" t="s">
        <v>277</v>
      </c>
      <c r="F136" s="53" t="s">
        <v>717</v>
      </c>
      <c r="G136" s="53" t="s">
        <v>96</v>
      </c>
      <c r="H136" s="133" t="s">
        <v>191</v>
      </c>
      <c r="I136" s="133" t="s">
        <v>43</v>
      </c>
      <c r="J136" s="133" t="s">
        <v>36</v>
      </c>
      <c r="K136" s="69">
        <v>67.17</v>
      </c>
      <c r="L136" s="76">
        <v>67.17</v>
      </c>
      <c r="M136" s="77" t="s">
        <v>513</v>
      </c>
      <c r="N136" s="2"/>
      <c r="U136" s="2"/>
      <c r="Y136" s="84"/>
    </row>
    <row r="137" spans="1:25">
      <c r="A137" s="7" t="s">
        <v>515</v>
      </c>
      <c r="B137" s="7" t="s">
        <v>92</v>
      </c>
      <c r="C137" s="55">
        <v>5</v>
      </c>
      <c r="D137" s="55" t="s">
        <v>276</v>
      </c>
      <c r="E137" s="53" t="s">
        <v>277</v>
      </c>
      <c r="F137" s="53" t="s">
        <v>717</v>
      </c>
      <c r="G137" s="53" t="s">
        <v>96</v>
      </c>
      <c r="H137" s="133" t="s">
        <v>192</v>
      </c>
      <c r="I137" s="133" t="s">
        <v>54</v>
      </c>
      <c r="J137" s="133" t="s">
        <v>42</v>
      </c>
      <c r="K137" s="69">
        <v>42.76</v>
      </c>
      <c r="L137" s="76">
        <v>42.76</v>
      </c>
      <c r="M137" s="77" t="s">
        <v>513</v>
      </c>
      <c r="N137" s="2"/>
      <c r="U137" s="2"/>
      <c r="Y137" s="84"/>
    </row>
    <row r="138" spans="1:25">
      <c r="A138" s="7" t="s">
        <v>515</v>
      </c>
      <c r="B138" s="7" t="s">
        <v>92</v>
      </c>
      <c r="C138" s="55">
        <v>5</v>
      </c>
      <c r="D138" s="55" t="s">
        <v>276</v>
      </c>
      <c r="E138" s="53" t="s">
        <v>277</v>
      </c>
      <c r="F138" s="53" t="s">
        <v>717</v>
      </c>
      <c r="G138" s="53" t="s">
        <v>96</v>
      </c>
      <c r="H138" s="133" t="s">
        <v>194</v>
      </c>
      <c r="I138" s="133" t="s">
        <v>54</v>
      </c>
      <c r="J138" s="133" t="s">
        <v>42</v>
      </c>
      <c r="K138" s="69">
        <v>16.190000000000001</v>
      </c>
      <c r="L138" s="76">
        <v>16.190000000000001</v>
      </c>
      <c r="M138" s="77" t="s">
        <v>513</v>
      </c>
      <c r="N138" s="2"/>
      <c r="U138" s="2"/>
      <c r="Y138" s="84"/>
    </row>
    <row r="139" spans="1:25">
      <c r="A139" s="7" t="s">
        <v>470</v>
      </c>
      <c r="B139" s="7" t="s">
        <v>44</v>
      </c>
      <c r="C139" s="55">
        <v>5</v>
      </c>
      <c r="D139" s="55" t="s">
        <v>276</v>
      </c>
      <c r="E139" s="53" t="s">
        <v>277</v>
      </c>
      <c r="F139" s="53" t="s">
        <v>717</v>
      </c>
      <c r="G139" s="53" t="s">
        <v>96</v>
      </c>
      <c r="H139" s="133" t="s">
        <v>195</v>
      </c>
      <c r="I139" s="133" t="s">
        <v>44</v>
      </c>
      <c r="J139" s="133" t="s">
        <v>467</v>
      </c>
      <c r="K139" s="69">
        <v>7.8</v>
      </c>
      <c r="L139" s="76">
        <v>7.8</v>
      </c>
      <c r="M139" s="77" t="s">
        <v>513</v>
      </c>
      <c r="N139" s="2"/>
      <c r="U139" s="2"/>
      <c r="Y139" s="84"/>
    </row>
    <row r="140" spans="1:25">
      <c r="A140" s="7" t="s">
        <v>1</v>
      </c>
      <c r="B140" s="7" t="s">
        <v>91</v>
      </c>
      <c r="C140" s="55">
        <v>5</v>
      </c>
      <c r="D140" s="55" t="s">
        <v>276</v>
      </c>
      <c r="E140" s="53" t="s">
        <v>277</v>
      </c>
      <c r="F140" s="53" t="s">
        <v>717</v>
      </c>
      <c r="G140" s="53" t="s">
        <v>96</v>
      </c>
      <c r="H140" s="133" t="s">
        <v>196</v>
      </c>
      <c r="I140" s="133" t="s">
        <v>95</v>
      </c>
      <c r="J140" s="133"/>
      <c r="K140" s="69">
        <v>0</v>
      </c>
      <c r="L140" s="76">
        <v>0</v>
      </c>
      <c r="M140" s="77">
        <v>0</v>
      </c>
      <c r="N140" s="2"/>
      <c r="U140" s="2"/>
      <c r="Y140" s="84"/>
    </row>
    <row r="141" spans="1:25">
      <c r="A141" s="7" t="s">
        <v>470</v>
      </c>
      <c r="B141" s="7" t="s">
        <v>44</v>
      </c>
      <c r="C141" s="55">
        <v>5</v>
      </c>
      <c r="D141" s="55" t="s">
        <v>276</v>
      </c>
      <c r="E141" s="53" t="s">
        <v>277</v>
      </c>
      <c r="F141" s="53" t="s">
        <v>717</v>
      </c>
      <c r="G141" s="53" t="s">
        <v>96</v>
      </c>
      <c r="H141" s="133" t="s">
        <v>197</v>
      </c>
      <c r="I141" s="133" t="s">
        <v>44</v>
      </c>
      <c r="J141" s="133" t="s">
        <v>467</v>
      </c>
      <c r="K141" s="69">
        <v>2.21</v>
      </c>
      <c r="L141" s="76">
        <v>2.21</v>
      </c>
      <c r="M141" s="77" t="s">
        <v>513</v>
      </c>
      <c r="N141" s="2"/>
      <c r="U141" s="2"/>
      <c r="Y141" s="84"/>
    </row>
    <row r="142" spans="1:25">
      <c r="A142" s="7" t="s">
        <v>509</v>
      </c>
      <c r="B142" s="7" t="s">
        <v>73</v>
      </c>
      <c r="C142" s="55">
        <v>5</v>
      </c>
      <c r="D142" s="55" t="s">
        <v>276</v>
      </c>
      <c r="E142" s="53" t="s">
        <v>277</v>
      </c>
      <c r="F142" s="53" t="s">
        <v>717</v>
      </c>
      <c r="G142" s="53" t="s">
        <v>96</v>
      </c>
      <c r="H142" s="133" t="s">
        <v>198</v>
      </c>
      <c r="I142" s="133" t="s">
        <v>502</v>
      </c>
      <c r="J142" s="133" t="s">
        <v>260</v>
      </c>
      <c r="K142" s="69">
        <v>22</v>
      </c>
      <c r="L142" s="76">
        <v>22</v>
      </c>
      <c r="M142" s="77" t="s">
        <v>513</v>
      </c>
      <c r="N142" s="2"/>
      <c r="U142" s="2"/>
      <c r="Y142" s="84"/>
    </row>
    <row r="143" spans="1:25">
      <c r="A143" s="7" t="s">
        <v>1</v>
      </c>
      <c r="B143" s="7" t="s">
        <v>91</v>
      </c>
      <c r="C143" s="55">
        <v>5</v>
      </c>
      <c r="D143" s="55" t="s">
        <v>276</v>
      </c>
      <c r="E143" s="53" t="s">
        <v>277</v>
      </c>
      <c r="F143" s="53" t="s">
        <v>717</v>
      </c>
      <c r="G143" s="53" t="s">
        <v>96</v>
      </c>
      <c r="H143" s="133" t="s">
        <v>199</v>
      </c>
      <c r="I143" s="133" t="s">
        <v>95</v>
      </c>
      <c r="J143" s="133"/>
      <c r="K143" s="69">
        <v>0</v>
      </c>
      <c r="L143" s="76">
        <v>0</v>
      </c>
      <c r="M143" s="77">
        <v>0</v>
      </c>
      <c r="N143" s="2"/>
      <c r="U143" s="2"/>
      <c r="Y143" s="84"/>
    </row>
    <row r="144" spans="1:25">
      <c r="A144" s="7" t="s">
        <v>1</v>
      </c>
      <c r="B144" s="7" t="s">
        <v>91</v>
      </c>
      <c r="C144" s="55">
        <v>5</v>
      </c>
      <c r="D144" s="55" t="s">
        <v>276</v>
      </c>
      <c r="E144" s="53" t="s">
        <v>277</v>
      </c>
      <c r="F144" s="53" t="s">
        <v>717</v>
      </c>
      <c r="G144" s="53" t="s">
        <v>96</v>
      </c>
      <c r="H144" s="133" t="s">
        <v>200</v>
      </c>
      <c r="I144" s="133" t="s">
        <v>95</v>
      </c>
      <c r="J144" s="133"/>
      <c r="K144" s="69">
        <v>0</v>
      </c>
      <c r="L144" s="76">
        <v>0</v>
      </c>
      <c r="M144" s="77">
        <v>0</v>
      </c>
      <c r="N144" s="2"/>
      <c r="U144" s="2"/>
      <c r="Y144" s="84"/>
    </row>
    <row r="145" spans="1:25">
      <c r="A145" s="7" t="s">
        <v>509</v>
      </c>
      <c r="B145" s="7" t="s">
        <v>73</v>
      </c>
      <c r="C145" s="55">
        <v>5</v>
      </c>
      <c r="D145" s="55" t="s">
        <v>276</v>
      </c>
      <c r="E145" s="53" t="s">
        <v>277</v>
      </c>
      <c r="F145" s="53" t="s">
        <v>717</v>
      </c>
      <c r="G145" s="53" t="s">
        <v>96</v>
      </c>
      <c r="H145" s="133" t="s">
        <v>201</v>
      </c>
      <c r="I145" s="133" t="s">
        <v>502</v>
      </c>
      <c r="J145" s="133" t="s">
        <v>260</v>
      </c>
      <c r="K145" s="69">
        <v>21.3</v>
      </c>
      <c r="L145" s="76">
        <v>21.3</v>
      </c>
      <c r="M145" s="77" t="s">
        <v>513</v>
      </c>
      <c r="N145" s="2"/>
      <c r="U145" s="2"/>
      <c r="Y145" s="84"/>
    </row>
    <row r="146" spans="1:25">
      <c r="A146" s="7" t="s">
        <v>470</v>
      </c>
      <c r="B146" s="7" t="s">
        <v>44</v>
      </c>
      <c r="C146" s="55">
        <v>5</v>
      </c>
      <c r="D146" s="55" t="s">
        <v>276</v>
      </c>
      <c r="E146" s="53" t="s">
        <v>277</v>
      </c>
      <c r="F146" s="53" t="s">
        <v>717</v>
      </c>
      <c r="G146" s="53" t="s">
        <v>96</v>
      </c>
      <c r="H146" s="133" t="s">
        <v>202</v>
      </c>
      <c r="I146" s="133" t="s">
        <v>44</v>
      </c>
      <c r="J146" s="133" t="s">
        <v>467</v>
      </c>
      <c r="K146" s="69">
        <v>2.6</v>
      </c>
      <c r="L146" s="76">
        <v>2.6</v>
      </c>
      <c r="M146" s="77" t="s">
        <v>513</v>
      </c>
      <c r="N146" s="2"/>
      <c r="U146" s="2"/>
      <c r="Y146" s="84"/>
    </row>
    <row r="147" spans="1:25">
      <c r="A147" s="7" t="s">
        <v>470</v>
      </c>
      <c r="B147" s="7" t="s">
        <v>44</v>
      </c>
      <c r="C147" s="55">
        <v>5</v>
      </c>
      <c r="D147" s="55" t="s">
        <v>276</v>
      </c>
      <c r="E147" s="53" t="s">
        <v>277</v>
      </c>
      <c r="F147" s="53" t="s">
        <v>717</v>
      </c>
      <c r="G147" s="53" t="s">
        <v>96</v>
      </c>
      <c r="H147" s="133" t="s">
        <v>203</v>
      </c>
      <c r="I147" s="133" t="s">
        <v>44</v>
      </c>
      <c r="J147" s="133" t="s">
        <v>467</v>
      </c>
      <c r="K147" s="69">
        <v>2.6</v>
      </c>
      <c r="L147" s="76">
        <v>2.6</v>
      </c>
      <c r="M147" s="77" t="s">
        <v>513</v>
      </c>
      <c r="N147" s="2"/>
      <c r="U147" s="2"/>
      <c r="Y147" s="84"/>
    </row>
    <row r="148" spans="1:25">
      <c r="A148" s="7" t="s">
        <v>514</v>
      </c>
      <c r="B148" s="7" t="s">
        <v>92</v>
      </c>
      <c r="C148" s="55">
        <v>5</v>
      </c>
      <c r="D148" s="55" t="s">
        <v>276</v>
      </c>
      <c r="E148" s="53" t="s">
        <v>277</v>
      </c>
      <c r="F148" s="53" t="s">
        <v>717</v>
      </c>
      <c r="G148" s="53" t="s">
        <v>96</v>
      </c>
      <c r="H148" s="133" t="s">
        <v>204</v>
      </c>
      <c r="I148" s="133" t="s">
        <v>54</v>
      </c>
      <c r="J148" s="133" t="s">
        <v>36</v>
      </c>
      <c r="K148" s="69">
        <v>7.589999999999999</v>
      </c>
      <c r="L148" s="76">
        <v>7.589999999999999</v>
      </c>
      <c r="M148" s="77" t="s">
        <v>513</v>
      </c>
      <c r="N148" s="2"/>
      <c r="U148" s="2"/>
      <c r="Y148" s="84"/>
    </row>
    <row r="149" spans="1:25">
      <c r="A149" s="7" t="s">
        <v>465</v>
      </c>
      <c r="B149" s="7" t="s">
        <v>43</v>
      </c>
      <c r="C149" s="55">
        <v>5</v>
      </c>
      <c r="D149" s="55" t="s">
        <v>276</v>
      </c>
      <c r="E149" s="53" t="s">
        <v>277</v>
      </c>
      <c r="F149" s="53" t="s">
        <v>717</v>
      </c>
      <c r="G149" s="53" t="s">
        <v>96</v>
      </c>
      <c r="H149" s="133" t="s">
        <v>205</v>
      </c>
      <c r="I149" s="133" t="s">
        <v>43</v>
      </c>
      <c r="J149" s="133" t="s">
        <v>36</v>
      </c>
      <c r="K149" s="69">
        <v>48.75</v>
      </c>
      <c r="L149" s="76">
        <v>48.75</v>
      </c>
      <c r="M149" s="77" t="s">
        <v>513</v>
      </c>
      <c r="N149" s="2"/>
      <c r="U149" s="2"/>
      <c r="Y149" s="84"/>
    </row>
    <row r="150" spans="1:25">
      <c r="A150" s="7" t="s">
        <v>500</v>
      </c>
      <c r="B150" s="7" t="s">
        <v>135</v>
      </c>
      <c r="C150" s="55">
        <v>5</v>
      </c>
      <c r="D150" s="55" t="s">
        <v>276</v>
      </c>
      <c r="E150" s="53" t="s">
        <v>277</v>
      </c>
      <c r="F150" s="53" t="s">
        <v>717</v>
      </c>
      <c r="G150" s="53" t="s">
        <v>96</v>
      </c>
      <c r="H150" s="133" t="s">
        <v>281</v>
      </c>
      <c r="I150" s="53" t="s">
        <v>288</v>
      </c>
      <c r="J150" s="133" t="s">
        <v>193</v>
      </c>
      <c r="K150" s="69">
        <v>123.25</v>
      </c>
      <c r="L150" s="76">
        <v>123.25</v>
      </c>
      <c r="M150" s="77" t="s">
        <v>513</v>
      </c>
      <c r="N150" s="2"/>
      <c r="U150" s="2"/>
      <c r="Y150" s="84"/>
    </row>
    <row r="151" spans="1:25">
      <c r="A151" s="7" t="s">
        <v>1</v>
      </c>
      <c r="B151" s="7" t="s">
        <v>91</v>
      </c>
      <c r="C151" s="55">
        <v>5</v>
      </c>
      <c r="D151" s="55" t="s">
        <v>276</v>
      </c>
      <c r="E151" s="53" t="s">
        <v>277</v>
      </c>
      <c r="F151" s="53" t="s">
        <v>717</v>
      </c>
      <c r="G151" s="53" t="s">
        <v>96</v>
      </c>
      <c r="H151" s="133" t="s">
        <v>208</v>
      </c>
      <c r="I151" s="133" t="s">
        <v>95</v>
      </c>
      <c r="J151" s="133"/>
      <c r="K151" s="69">
        <v>0</v>
      </c>
      <c r="L151" s="76">
        <v>0</v>
      </c>
      <c r="M151" s="77">
        <v>0</v>
      </c>
      <c r="N151" s="2"/>
      <c r="U151" s="2"/>
      <c r="Y151" s="84"/>
    </row>
    <row r="152" spans="1:25">
      <c r="A152" s="7" t="s">
        <v>1</v>
      </c>
      <c r="B152" s="7" t="s">
        <v>91</v>
      </c>
      <c r="C152" s="55">
        <v>5</v>
      </c>
      <c r="D152" s="55" t="s">
        <v>276</v>
      </c>
      <c r="E152" s="53" t="s">
        <v>277</v>
      </c>
      <c r="F152" s="53" t="s">
        <v>717</v>
      </c>
      <c r="G152" s="53" t="s">
        <v>96</v>
      </c>
      <c r="H152" s="133" t="s">
        <v>209</v>
      </c>
      <c r="I152" s="133" t="s">
        <v>95</v>
      </c>
      <c r="J152" s="133"/>
      <c r="K152" s="69">
        <v>0</v>
      </c>
      <c r="L152" s="76">
        <v>0</v>
      </c>
      <c r="M152" s="77">
        <v>0</v>
      </c>
      <c r="N152" s="2"/>
      <c r="U152" s="2"/>
      <c r="Y152" s="84"/>
    </row>
    <row r="153" spans="1:25">
      <c r="A153" s="7" t="s">
        <v>1</v>
      </c>
      <c r="B153" s="7" t="s">
        <v>91</v>
      </c>
      <c r="C153" s="55">
        <v>5</v>
      </c>
      <c r="D153" s="55" t="s">
        <v>276</v>
      </c>
      <c r="E153" s="53" t="s">
        <v>277</v>
      </c>
      <c r="F153" s="53" t="s">
        <v>717</v>
      </c>
      <c r="G153" s="53" t="s">
        <v>96</v>
      </c>
      <c r="H153" s="133" t="s">
        <v>243</v>
      </c>
      <c r="I153" s="133" t="s">
        <v>95</v>
      </c>
      <c r="J153" s="133"/>
      <c r="K153" s="69">
        <v>0</v>
      </c>
      <c r="L153" s="76">
        <v>0</v>
      </c>
      <c r="M153" s="77">
        <v>0</v>
      </c>
      <c r="N153" s="2"/>
      <c r="U153" s="2"/>
      <c r="Y153" s="84"/>
    </row>
    <row r="154" spans="1:25">
      <c r="A154" s="7" t="s">
        <v>509</v>
      </c>
      <c r="B154" s="7" t="s">
        <v>73</v>
      </c>
      <c r="C154" s="55">
        <v>5</v>
      </c>
      <c r="D154" s="55" t="s">
        <v>276</v>
      </c>
      <c r="E154" s="53" t="s">
        <v>277</v>
      </c>
      <c r="F154" s="53" t="s">
        <v>717</v>
      </c>
      <c r="G154" s="53" t="s">
        <v>132</v>
      </c>
      <c r="H154" s="133" t="s">
        <v>253</v>
      </c>
      <c r="I154" s="133" t="s">
        <v>97</v>
      </c>
      <c r="J154" s="133" t="s">
        <v>260</v>
      </c>
      <c r="K154" s="69">
        <v>31.5</v>
      </c>
      <c r="L154" s="76">
        <v>31.5</v>
      </c>
      <c r="M154" s="77" t="s">
        <v>513</v>
      </c>
      <c r="N154" s="2"/>
      <c r="U154" s="2"/>
      <c r="Y154" s="84"/>
    </row>
    <row r="155" spans="1:25">
      <c r="A155" s="7" t="s">
        <v>470</v>
      </c>
      <c r="B155" s="7" t="s">
        <v>44</v>
      </c>
      <c r="C155" s="55">
        <v>5</v>
      </c>
      <c r="D155" s="55" t="s">
        <v>276</v>
      </c>
      <c r="E155" s="53" t="s">
        <v>277</v>
      </c>
      <c r="F155" s="53" t="s">
        <v>717</v>
      </c>
      <c r="G155" s="53" t="s">
        <v>132</v>
      </c>
      <c r="H155" s="133" t="s">
        <v>212</v>
      </c>
      <c r="I155" s="133" t="s">
        <v>44</v>
      </c>
      <c r="J155" s="133" t="s">
        <v>467</v>
      </c>
      <c r="K155" s="69">
        <v>3.9</v>
      </c>
      <c r="L155" s="76">
        <v>3.9</v>
      </c>
      <c r="M155" s="77" t="s">
        <v>513</v>
      </c>
      <c r="N155" s="2"/>
      <c r="U155" s="2"/>
      <c r="Y155" s="84"/>
    </row>
    <row r="156" spans="1:25">
      <c r="A156" s="7" t="s">
        <v>1</v>
      </c>
      <c r="B156" s="7" t="s">
        <v>91</v>
      </c>
      <c r="C156" s="55">
        <v>5</v>
      </c>
      <c r="D156" s="55" t="s">
        <v>276</v>
      </c>
      <c r="E156" s="53" t="s">
        <v>277</v>
      </c>
      <c r="F156" s="53" t="s">
        <v>717</v>
      </c>
      <c r="G156" s="53" t="s">
        <v>132</v>
      </c>
      <c r="H156" s="133" t="s">
        <v>213</v>
      </c>
      <c r="I156" s="133" t="s">
        <v>149</v>
      </c>
      <c r="J156" s="133"/>
      <c r="K156" s="69">
        <v>0</v>
      </c>
      <c r="L156" s="76">
        <v>0</v>
      </c>
      <c r="M156" s="77">
        <v>0</v>
      </c>
      <c r="N156" s="2"/>
      <c r="U156" s="2"/>
      <c r="Y156" s="84"/>
    </row>
    <row r="157" spans="1:25">
      <c r="A157" s="7" t="s">
        <v>516</v>
      </c>
      <c r="B157" s="7" t="s">
        <v>92</v>
      </c>
      <c r="C157" s="55">
        <v>5</v>
      </c>
      <c r="D157" s="55" t="s">
        <v>276</v>
      </c>
      <c r="E157" s="53" t="s">
        <v>277</v>
      </c>
      <c r="F157" s="53" t="s">
        <v>717</v>
      </c>
      <c r="G157" s="53" t="s">
        <v>132</v>
      </c>
      <c r="H157" s="133" t="s">
        <v>214</v>
      </c>
      <c r="I157" s="133" t="s">
        <v>54</v>
      </c>
      <c r="J157" s="133" t="s">
        <v>14</v>
      </c>
      <c r="K157" s="69">
        <v>16.920000000000002</v>
      </c>
      <c r="L157" s="76">
        <v>16.920000000000002</v>
      </c>
      <c r="M157" s="77" t="s">
        <v>513</v>
      </c>
      <c r="N157" s="2"/>
      <c r="U157" s="2"/>
      <c r="Y157" s="84"/>
    </row>
    <row r="158" spans="1:25">
      <c r="A158" s="7" t="s">
        <v>509</v>
      </c>
      <c r="B158" s="7" t="s">
        <v>73</v>
      </c>
      <c r="C158" s="55">
        <v>5</v>
      </c>
      <c r="D158" s="55" t="s">
        <v>276</v>
      </c>
      <c r="E158" s="53" t="s">
        <v>277</v>
      </c>
      <c r="F158" s="53" t="s">
        <v>717</v>
      </c>
      <c r="G158" s="53" t="s">
        <v>132</v>
      </c>
      <c r="H158" s="133" t="s">
        <v>215</v>
      </c>
      <c r="I158" s="133" t="s">
        <v>502</v>
      </c>
      <c r="J158" s="133" t="s">
        <v>260</v>
      </c>
      <c r="K158" s="69">
        <v>55.860000000000007</v>
      </c>
      <c r="L158" s="76">
        <v>55.860000000000007</v>
      </c>
      <c r="M158" s="77" t="s">
        <v>513</v>
      </c>
      <c r="N158" s="2"/>
      <c r="U158" s="2"/>
      <c r="Y158" s="84"/>
    </row>
    <row r="159" spans="1:25">
      <c r="A159" s="7" t="s">
        <v>465</v>
      </c>
      <c r="B159" s="7" t="s">
        <v>43</v>
      </c>
      <c r="C159" s="55">
        <v>5</v>
      </c>
      <c r="D159" s="55" t="s">
        <v>276</v>
      </c>
      <c r="E159" s="53" t="s">
        <v>277</v>
      </c>
      <c r="F159" s="53" t="s">
        <v>717</v>
      </c>
      <c r="G159" s="53" t="s">
        <v>132</v>
      </c>
      <c r="H159" s="133" t="s">
        <v>216</v>
      </c>
      <c r="I159" s="133" t="s">
        <v>43</v>
      </c>
      <c r="J159" s="133" t="s">
        <v>36</v>
      </c>
      <c r="K159" s="69">
        <v>53.55</v>
      </c>
      <c r="L159" s="76">
        <v>53.55</v>
      </c>
      <c r="M159" s="77" t="s">
        <v>513</v>
      </c>
      <c r="N159" s="2"/>
      <c r="U159" s="2"/>
      <c r="Y159" s="84"/>
    </row>
    <row r="160" spans="1:25">
      <c r="A160" s="7" t="s">
        <v>465</v>
      </c>
      <c r="B160" s="7" t="s">
        <v>43</v>
      </c>
      <c r="C160" s="55">
        <v>5</v>
      </c>
      <c r="D160" s="55" t="s">
        <v>276</v>
      </c>
      <c r="E160" s="53" t="s">
        <v>277</v>
      </c>
      <c r="F160" s="53" t="s">
        <v>717</v>
      </c>
      <c r="G160" s="53" t="s">
        <v>132</v>
      </c>
      <c r="H160" s="133" t="s">
        <v>217</v>
      </c>
      <c r="I160" s="133" t="s">
        <v>43</v>
      </c>
      <c r="J160" s="133" t="s">
        <v>36</v>
      </c>
      <c r="K160" s="69">
        <v>53.55</v>
      </c>
      <c r="L160" s="76">
        <v>53.55</v>
      </c>
      <c r="M160" s="77" t="s">
        <v>513</v>
      </c>
      <c r="N160" s="2"/>
      <c r="U160" s="2"/>
      <c r="Y160" s="84"/>
    </row>
    <row r="161" spans="1:25">
      <c r="A161" s="7" t="s">
        <v>465</v>
      </c>
      <c r="B161" s="7" t="s">
        <v>43</v>
      </c>
      <c r="C161" s="55">
        <v>5</v>
      </c>
      <c r="D161" s="55" t="s">
        <v>276</v>
      </c>
      <c r="E161" s="53" t="s">
        <v>277</v>
      </c>
      <c r="F161" s="53" t="s">
        <v>717</v>
      </c>
      <c r="G161" s="53" t="s">
        <v>132</v>
      </c>
      <c r="H161" s="133" t="s">
        <v>218</v>
      </c>
      <c r="I161" s="133" t="s">
        <v>43</v>
      </c>
      <c r="J161" s="133" t="s">
        <v>36</v>
      </c>
      <c r="K161" s="69">
        <v>53.55</v>
      </c>
      <c r="L161" s="76">
        <v>53.55</v>
      </c>
      <c r="M161" s="77" t="s">
        <v>513</v>
      </c>
      <c r="N161" s="2"/>
      <c r="U161" s="2"/>
      <c r="Y161" s="84"/>
    </row>
    <row r="162" spans="1:25">
      <c r="A162" s="7" t="s">
        <v>465</v>
      </c>
      <c r="B162" s="7" t="s">
        <v>43</v>
      </c>
      <c r="C162" s="55">
        <v>5</v>
      </c>
      <c r="D162" s="55" t="s">
        <v>276</v>
      </c>
      <c r="E162" s="53" t="s">
        <v>277</v>
      </c>
      <c r="F162" s="53" t="s">
        <v>717</v>
      </c>
      <c r="G162" s="53" t="s">
        <v>132</v>
      </c>
      <c r="H162" s="133" t="s">
        <v>219</v>
      </c>
      <c r="I162" s="133" t="s">
        <v>43</v>
      </c>
      <c r="J162" s="133" t="s">
        <v>36</v>
      </c>
      <c r="K162" s="69">
        <v>53.55</v>
      </c>
      <c r="L162" s="76">
        <v>53.55</v>
      </c>
      <c r="M162" s="77" t="s">
        <v>513</v>
      </c>
      <c r="N162" s="2"/>
      <c r="U162" s="2"/>
      <c r="Y162" s="84"/>
    </row>
    <row r="163" spans="1:25">
      <c r="A163" s="7" t="s">
        <v>477</v>
      </c>
      <c r="B163" s="7" t="s">
        <v>73</v>
      </c>
      <c r="C163" s="55">
        <v>5</v>
      </c>
      <c r="D163" s="55" t="s">
        <v>276</v>
      </c>
      <c r="E163" s="53" t="s">
        <v>277</v>
      </c>
      <c r="F163" s="53" t="s">
        <v>717</v>
      </c>
      <c r="G163" s="53" t="s">
        <v>132</v>
      </c>
      <c r="H163" s="133" t="s">
        <v>220</v>
      </c>
      <c r="I163" s="133" t="s">
        <v>53</v>
      </c>
      <c r="J163" s="133" t="s">
        <v>42</v>
      </c>
      <c r="K163" s="69">
        <v>19.2</v>
      </c>
      <c r="L163" s="76">
        <v>19.2</v>
      </c>
      <c r="M163" s="77" t="s">
        <v>513</v>
      </c>
      <c r="N163" s="2"/>
      <c r="U163" s="2"/>
      <c r="Y163" s="84"/>
    </row>
    <row r="164" spans="1:25">
      <c r="A164" s="7" t="s">
        <v>470</v>
      </c>
      <c r="B164" s="7" t="s">
        <v>44</v>
      </c>
      <c r="C164" s="55">
        <v>5</v>
      </c>
      <c r="D164" s="55" t="s">
        <v>276</v>
      </c>
      <c r="E164" s="53" t="s">
        <v>277</v>
      </c>
      <c r="F164" s="53" t="s">
        <v>717</v>
      </c>
      <c r="G164" s="53" t="s">
        <v>132</v>
      </c>
      <c r="H164" s="133" t="s">
        <v>221</v>
      </c>
      <c r="I164" s="133" t="s">
        <v>44</v>
      </c>
      <c r="J164" s="133" t="s">
        <v>467</v>
      </c>
      <c r="K164" s="69">
        <v>8</v>
      </c>
      <c r="L164" s="76">
        <v>8</v>
      </c>
      <c r="M164" s="77" t="s">
        <v>513</v>
      </c>
      <c r="N164" s="2"/>
      <c r="U164" s="2"/>
      <c r="Y164" s="84"/>
    </row>
    <row r="165" spans="1:25">
      <c r="A165" s="7" t="s">
        <v>470</v>
      </c>
      <c r="B165" s="7" t="s">
        <v>44</v>
      </c>
      <c r="C165" s="55">
        <v>5</v>
      </c>
      <c r="D165" s="55" t="s">
        <v>276</v>
      </c>
      <c r="E165" s="53" t="s">
        <v>277</v>
      </c>
      <c r="F165" s="53" t="s">
        <v>717</v>
      </c>
      <c r="G165" s="53" t="s">
        <v>132</v>
      </c>
      <c r="H165" s="133" t="s">
        <v>222</v>
      </c>
      <c r="I165" s="133" t="s">
        <v>44</v>
      </c>
      <c r="J165" s="133" t="s">
        <v>467</v>
      </c>
      <c r="K165" s="69">
        <v>8</v>
      </c>
      <c r="L165" s="76">
        <v>8</v>
      </c>
      <c r="M165" s="77" t="s">
        <v>513</v>
      </c>
      <c r="N165" s="2"/>
      <c r="U165" s="2"/>
      <c r="Y165" s="84"/>
    </row>
    <row r="166" spans="1:25">
      <c r="A166" s="7" t="s">
        <v>509</v>
      </c>
      <c r="B166" s="7" t="s">
        <v>73</v>
      </c>
      <c r="C166" s="55">
        <v>5</v>
      </c>
      <c r="D166" s="55" t="s">
        <v>276</v>
      </c>
      <c r="E166" s="53" t="s">
        <v>277</v>
      </c>
      <c r="F166" s="53" t="s">
        <v>717</v>
      </c>
      <c r="G166" s="53" t="s">
        <v>132</v>
      </c>
      <c r="H166" s="133" t="s">
        <v>223</v>
      </c>
      <c r="I166" s="133" t="s">
        <v>502</v>
      </c>
      <c r="J166" s="133" t="s">
        <v>260</v>
      </c>
      <c r="K166" s="69">
        <v>23.8</v>
      </c>
      <c r="L166" s="76">
        <v>23.8</v>
      </c>
      <c r="M166" s="77" t="s">
        <v>513</v>
      </c>
      <c r="N166" s="2"/>
      <c r="U166" s="2"/>
      <c r="Y166" s="84"/>
    </row>
    <row r="167" spans="1:25">
      <c r="A167" s="7" t="s">
        <v>470</v>
      </c>
      <c r="B167" s="7" t="s">
        <v>44</v>
      </c>
      <c r="C167" s="55">
        <v>5</v>
      </c>
      <c r="D167" s="55" t="s">
        <v>276</v>
      </c>
      <c r="E167" s="53" t="s">
        <v>277</v>
      </c>
      <c r="F167" s="53" t="s">
        <v>717</v>
      </c>
      <c r="G167" s="53" t="s">
        <v>132</v>
      </c>
      <c r="H167" s="133" t="s">
        <v>224</v>
      </c>
      <c r="I167" s="133" t="s">
        <v>44</v>
      </c>
      <c r="J167" s="133" t="s">
        <v>467</v>
      </c>
      <c r="K167" s="69">
        <v>4</v>
      </c>
      <c r="L167" s="76">
        <v>4</v>
      </c>
      <c r="M167" s="77" t="s">
        <v>513</v>
      </c>
      <c r="N167" s="2"/>
      <c r="U167" s="2"/>
      <c r="Y167" s="84"/>
    </row>
    <row r="168" spans="1:25">
      <c r="A168" s="7" t="s">
        <v>470</v>
      </c>
      <c r="B168" s="7" t="s">
        <v>44</v>
      </c>
      <c r="C168" s="55">
        <v>5</v>
      </c>
      <c r="D168" s="55" t="s">
        <v>276</v>
      </c>
      <c r="E168" s="53" t="s">
        <v>277</v>
      </c>
      <c r="F168" s="53" t="s">
        <v>717</v>
      </c>
      <c r="G168" s="53" t="s">
        <v>132</v>
      </c>
      <c r="H168" s="133" t="s">
        <v>225</v>
      </c>
      <c r="I168" s="133" t="s">
        <v>44</v>
      </c>
      <c r="J168" s="133" t="s">
        <v>467</v>
      </c>
      <c r="K168" s="69">
        <v>4</v>
      </c>
      <c r="L168" s="76">
        <v>4</v>
      </c>
      <c r="M168" s="77" t="s">
        <v>513</v>
      </c>
      <c r="N168" s="2"/>
      <c r="U168" s="2"/>
      <c r="Y168" s="84"/>
    </row>
    <row r="169" spans="1:25">
      <c r="A169" s="7" t="s">
        <v>1</v>
      </c>
      <c r="B169" s="7" t="s">
        <v>91</v>
      </c>
      <c r="C169" s="55">
        <v>5</v>
      </c>
      <c r="D169" s="55" t="s">
        <v>276</v>
      </c>
      <c r="E169" s="53" t="s">
        <v>277</v>
      </c>
      <c r="F169" s="53" t="s">
        <v>717</v>
      </c>
      <c r="G169" s="53" t="s">
        <v>132</v>
      </c>
      <c r="H169" s="133" t="s">
        <v>226</v>
      </c>
      <c r="I169" s="133" t="s">
        <v>95</v>
      </c>
      <c r="J169" s="133"/>
      <c r="K169" s="69">
        <v>0</v>
      </c>
      <c r="L169" s="76">
        <v>0</v>
      </c>
      <c r="M169" s="77">
        <v>0</v>
      </c>
      <c r="N169" s="2"/>
      <c r="U169" s="2"/>
      <c r="Y169" s="84"/>
    </row>
    <row r="170" spans="1:25">
      <c r="A170" s="7" t="s">
        <v>465</v>
      </c>
      <c r="B170" s="7" t="s">
        <v>43</v>
      </c>
      <c r="C170" s="55">
        <v>5</v>
      </c>
      <c r="D170" s="55" t="s">
        <v>276</v>
      </c>
      <c r="E170" s="53" t="s">
        <v>277</v>
      </c>
      <c r="F170" s="53" t="s">
        <v>717</v>
      </c>
      <c r="G170" s="53" t="s">
        <v>132</v>
      </c>
      <c r="H170" s="133" t="s">
        <v>227</v>
      </c>
      <c r="I170" s="133" t="s">
        <v>43</v>
      </c>
      <c r="J170" s="133" t="s">
        <v>36</v>
      </c>
      <c r="K170" s="69">
        <v>102</v>
      </c>
      <c r="L170" s="76">
        <v>102</v>
      </c>
      <c r="M170" s="77" t="s">
        <v>513</v>
      </c>
      <c r="N170" s="2"/>
      <c r="U170" s="2"/>
      <c r="Y170" s="84"/>
    </row>
    <row r="171" spans="1:25">
      <c r="A171" s="7" t="s">
        <v>465</v>
      </c>
      <c r="B171" s="7" t="s">
        <v>43</v>
      </c>
      <c r="C171" s="55">
        <v>5</v>
      </c>
      <c r="D171" s="55" t="s">
        <v>276</v>
      </c>
      <c r="E171" s="53" t="s">
        <v>277</v>
      </c>
      <c r="F171" s="53" t="s">
        <v>717</v>
      </c>
      <c r="G171" s="53" t="s">
        <v>132</v>
      </c>
      <c r="H171" s="133" t="s">
        <v>228</v>
      </c>
      <c r="I171" s="133" t="s">
        <v>43</v>
      </c>
      <c r="J171" s="133" t="s">
        <v>36</v>
      </c>
      <c r="K171" s="69">
        <v>53.55</v>
      </c>
      <c r="L171" s="76">
        <v>53.55</v>
      </c>
      <c r="M171" s="77" t="s">
        <v>513</v>
      </c>
      <c r="N171" s="2"/>
      <c r="U171" s="2"/>
      <c r="Y171" s="84"/>
    </row>
    <row r="172" spans="1:25">
      <c r="A172" s="7" t="s">
        <v>465</v>
      </c>
      <c r="B172" s="7" t="s">
        <v>43</v>
      </c>
      <c r="C172" s="55">
        <v>5</v>
      </c>
      <c r="D172" s="55" t="s">
        <v>276</v>
      </c>
      <c r="E172" s="53" t="s">
        <v>277</v>
      </c>
      <c r="F172" s="53" t="s">
        <v>717</v>
      </c>
      <c r="G172" s="53" t="s">
        <v>132</v>
      </c>
      <c r="H172" s="133" t="s">
        <v>229</v>
      </c>
      <c r="I172" s="133" t="s">
        <v>43</v>
      </c>
      <c r="J172" s="133" t="s">
        <v>36</v>
      </c>
      <c r="K172" s="69">
        <v>53.55</v>
      </c>
      <c r="L172" s="76">
        <v>53.55</v>
      </c>
      <c r="M172" s="77" t="s">
        <v>513</v>
      </c>
      <c r="N172" s="2"/>
      <c r="U172" s="2"/>
      <c r="Y172" s="84"/>
    </row>
    <row r="173" spans="1:25">
      <c r="A173" s="7"/>
      <c r="B173" s="7"/>
      <c r="C173" s="55">
        <v>5</v>
      </c>
      <c r="D173" s="55" t="s">
        <v>276</v>
      </c>
      <c r="E173" s="53" t="s">
        <v>277</v>
      </c>
      <c r="F173" s="53"/>
      <c r="G173" s="53"/>
      <c r="H173" s="133"/>
      <c r="I173" s="133"/>
      <c r="J173" s="133"/>
      <c r="K173" s="69"/>
      <c r="L173" s="76"/>
      <c r="M173" s="77"/>
      <c r="N173" s="2"/>
      <c r="U173" s="2"/>
      <c r="Y173" s="84"/>
    </row>
    <row r="174" spans="1:25" s="49" customFormat="1" ht="13">
      <c r="A174" s="172"/>
      <c r="B174" s="172"/>
      <c r="C174" s="173">
        <v>5</v>
      </c>
      <c r="D174" s="173" t="s">
        <v>276</v>
      </c>
      <c r="E174" s="172" t="s">
        <v>277</v>
      </c>
      <c r="F174" s="172" t="s">
        <v>717</v>
      </c>
      <c r="G174" s="172"/>
      <c r="H174" s="172"/>
      <c r="I174" s="172"/>
      <c r="J174" s="172"/>
      <c r="K174" s="174">
        <v>1183.8499999999997</v>
      </c>
      <c r="L174" s="174">
        <v>1183.8499999999997</v>
      </c>
      <c r="M174" s="175">
        <v>0</v>
      </c>
      <c r="N174" s="173"/>
      <c r="O174" s="173"/>
      <c r="P174" s="173"/>
      <c r="Q174" s="176"/>
      <c r="R174" s="177"/>
      <c r="S174" s="178"/>
      <c r="T174" s="174"/>
      <c r="U174" s="173"/>
      <c r="V174" s="179"/>
      <c r="Y174" s="84"/>
    </row>
    <row r="175" spans="1:25">
      <c r="B175" s="7"/>
      <c r="C175" s="55">
        <v>6</v>
      </c>
      <c r="D175" s="55" t="s">
        <v>282</v>
      </c>
      <c r="E175" s="53" t="s">
        <v>283</v>
      </c>
      <c r="F175" s="53"/>
      <c r="G175" s="7"/>
      <c r="H175" s="7"/>
      <c r="I175" s="7"/>
      <c r="J175" s="7"/>
      <c r="K175" s="76"/>
      <c r="L175" s="76"/>
      <c r="M175" s="78"/>
      <c r="N175" s="2"/>
      <c r="U175" s="2"/>
      <c r="Y175" s="84"/>
    </row>
    <row r="176" spans="1:25">
      <c r="A176" s="7" t="s">
        <v>468</v>
      </c>
      <c r="B176" s="7" t="s">
        <v>73</v>
      </c>
      <c r="C176" s="55">
        <v>6</v>
      </c>
      <c r="D176" s="55" t="s">
        <v>282</v>
      </c>
      <c r="E176" s="53" t="s">
        <v>283</v>
      </c>
      <c r="F176" s="53" t="s">
        <v>284</v>
      </c>
      <c r="G176" s="53" t="s">
        <v>96</v>
      </c>
      <c r="H176" s="133" t="s">
        <v>184</v>
      </c>
      <c r="I176" s="53" t="s">
        <v>6</v>
      </c>
      <c r="J176" s="53" t="s">
        <v>190</v>
      </c>
      <c r="K176" s="69">
        <v>4.93</v>
      </c>
      <c r="L176" s="76">
        <v>4.93</v>
      </c>
      <c r="M176" s="77" t="s">
        <v>513</v>
      </c>
      <c r="N176" s="2"/>
      <c r="U176" s="2"/>
      <c r="Y176" s="84"/>
    </row>
    <row r="177" spans="1:25">
      <c r="A177" s="7" t="s">
        <v>1</v>
      </c>
      <c r="B177" s="7" t="s">
        <v>91</v>
      </c>
      <c r="C177" s="55">
        <v>6</v>
      </c>
      <c r="D177" s="55" t="s">
        <v>282</v>
      </c>
      <c r="E177" s="53" t="s">
        <v>283</v>
      </c>
      <c r="F177" s="53" t="s">
        <v>284</v>
      </c>
      <c r="G177" s="53" t="s">
        <v>96</v>
      </c>
      <c r="H177" s="133" t="s">
        <v>240</v>
      </c>
      <c r="I177" s="53" t="s">
        <v>149</v>
      </c>
      <c r="J177" s="53"/>
      <c r="K177" s="69">
        <v>0</v>
      </c>
      <c r="L177" s="76">
        <v>0</v>
      </c>
      <c r="M177" s="77">
        <v>0</v>
      </c>
      <c r="N177" s="2"/>
      <c r="U177" s="2"/>
      <c r="Y177" s="84"/>
    </row>
    <row r="178" spans="1:25">
      <c r="A178" s="7" t="s">
        <v>481</v>
      </c>
      <c r="B178" s="7" t="s">
        <v>73</v>
      </c>
      <c r="C178" s="55">
        <v>6</v>
      </c>
      <c r="D178" s="55" t="s">
        <v>282</v>
      </c>
      <c r="E178" s="53" t="s">
        <v>283</v>
      </c>
      <c r="F178" s="53" t="s">
        <v>284</v>
      </c>
      <c r="G178" s="53" t="s">
        <v>96</v>
      </c>
      <c r="H178" s="133" t="s">
        <v>188</v>
      </c>
      <c r="I178" s="53" t="s">
        <v>502</v>
      </c>
      <c r="J178" s="133" t="s">
        <v>42</v>
      </c>
      <c r="K178" s="69">
        <v>95</v>
      </c>
      <c r="L178" s="76">
        <v>95</v>
      </c>
      <c r="M178" s="77" t="s">
        <v>513</v>
      </c>
      <c r="N178" s="2"/>
      <c r="U178" s="2"/>
      <c r="Y178" s="84"/>
    </row>
    <row r="179" spans="1:25">
      <c r="A179" s="7" t="s">
        <v>511</v>
      </c>
      <c r="B179" s="7" t="s">
        <v>73</v>
      </c>
      <c r="C179" s="55">
        <v>6</v>
      </c>
      <c r="D179" s="55" t="s">
        <v>282</v>
      </c>
      <c r="E179" s="53" t="s">
        <v>283</v>
      </c>
      <c r="F179" s="53" t="s">
        <v>284</v>
      </c>
      <c r="G179" s="53" t="s">
        <v>96</v>
      </c>
      <c r="H179" s="133" t="s">
        <v>285</v>
      </c>
      <c r="I179" s="133" t="s">
        <v>136</v>
      </c>
      <c r="J179" s="53" t="s">
        <v>37</v>
      </c>
      <c r="K179" s="69">
        <v>1.5</v>
      </c>
      <c r="L179" s="76">
        <v>1.5</v>
      </c>
      <c r="M179" s="77" t="s">
        <v>513</v>
      </c>
      <c r="N179" s="2"/>
      <c r="U179" s="2"/>
      <c r="Y179" s="84"/>
    </row>
    <row r="180" spans="1:25">
      <c r="A180" s="7" t="s">
        <v>511</v>
      </c>
      <c r="B180" s="7" t="s">
        <v>73</v>
      </c>
      <c r="C180" s="55">
        <v>6</v>
      </c>
      <c r="D180" s="55" t="s">
        <v>282</v>
      </c>
      <c r="E180" s="53" t="s">
        <v>283</v>
      </c>
      <c r="F180" s="53" t="s">
        <v>284</v>
      </c>
      <c r="G180" s="53" t="s">
        <v>96</v>
      </c>
      <c r="H180" s="133" t="s">
        <v>286</v>
      </c>
      <c r="I180" s="133" t="s">
        <v>136</v>
      </c>
      <c r="J180" s="53" t="s">
        <v>37</v>
      </c>
      <c r="K180" s="69">
        <v>1.5</v>
      </c>
      <c r="L180" s="76">
        <v>1.5</v>
      </c>
      <c r="M180" s="77" t="s">
        <v>513</v>
      </c>
      <c r="N180" s="2"/>
      <c r="U180" s="2"/>
      <c r="Y180" s="84"/>
    </row>
    <row r="181" spans="1:25">
      <c r="A181" s="7" t="s">
        <v>501</v>
      </c>
      <c r="B181" s="7" t="s">
        <v>135</v>
      </c>
      <c r="C181" s="55">
        <v>6</v>
      </c>
      <c r="D181" s="55" t="s">
        <v>282</v>
      </c>
      <c r="E181" s="53" t="s">
        <v>283</v>
      </c>
      <c r="F181" s="53" t="s">
        <v>284</v>
      </c>
      <c r="G181" s="53" t="s">
        <v>96</v>
      </c>
      <c r="H181" s="133" t="s">
        <v>287</v>
      </c>
      <c r="I181" s="53" t="s">
        <v>288</v>
      </c>
      <c r="J181" s="133" t="s">
        <v>36</v>
      </c>
      <c r="K181" s="69">
        <v>87</v>
      </c>
      <c r="L181" s="76">
        <v>87</v>
      </c>
      <c r="M181" s="77" t="s">
        <v>513</v>
      </c>
      <c r="N181" s="2"/>
      <c r="U181" s="2"/>
      <c r="Y181" s="84"/>
    </row>
    <row r="182" spans="1:25">
      <c r="A182" s="7" t="s">
        <v>511</v>
      </c>
      <c r="B182" s="7" t="s">
        <v>73</v>
      </c>
      <c r="C182" s="55">
        <v>6</v>
      </c>
      <c r="D182" s="55" t="s">
        <v>282</v>
      </c>
      <c r="E182" s="53" t="s">
        <v>283</v>
      </c>
      <c r="F182" s="53" t="s">
        <v>284</v>
      </c>
      <c r="G182" s="53" t="s">
        <v>96</v>
      </c>
      <c r="H182" s="133" t="s">
        <v>289</v>
      </c>
      <c r="I182" s="133" t="s">
        <v>136</v>
      </c>
      <c r="J182" s="53" t="s">
        <v>37</v>
      </c>
      <c r="K182" s="69">
        <v>1.5</v>
      </c>
      <c r="L182" s="76">
        <v>1.5</v>
      </c>
      <c r="M182" s="77" t="s">
        <v>513</v>
      </c>
      <c r="N182" s="2"/>
      <c r="U182" s="2"/>
      <c r="Y182" s="84"/>
    </row>
    <row r="183" spans="1:25">
      <c r="A183" s="7" t="s">
        <v>511</v>
      </c>
      <c r="B183" s="7" t="s">
        <v>73</v>
      </c>
      <c r="C183" s="55">
        <v>6</v>
      </c>
      <c r="D183" s="55" t="s">
        <v>282</v>
      </c>
      <c r="E183" s="53" t="s">
        <v>283</v>
      </c>
      <c r="F183" s="53" t="s">
        <v>284</v>
      </c>
      <c r="G183" s="53" t="s">
        <v>96</v>
      </c>
      <c r="H183" s="133" t="s">
        <v>290</v>
      </c>
      <c r="I183" s="133" t="s">
        <v>136</v>
      </c>
      <c r="J183" s="53" t="s">
        <v>37</v>
      </c>
      <c r="K183" s="69">
        <v>1.5</v>
      </c>
      <c r="L183" s="76">
        <v>1.5</v>
      </c>
      <c r="M183" s="77" t="s">
        <v>513</v>
      </c>
      <c r="N183" s="2"/>
      <c r="U183" s="2"/>
      <c r="Y183" s="84"/>
    </row>
    <row r="184" spans="1:25">
      <c r="A184" s="7" t="s">
        <v>481</v>
      </c>
      <c r="B184" s="7" t="s">
        <v>73</v>
      </c>
      <c r="C184" s="55">
        <v>6</v>
      </c>
      <c r="D184" s="55" t="s">
        <v>282</v>
      </c>
      <c r="E184" s="53" t="s">
        <v>283</v>
      </c>
      <c r="F184" s="53" t="s">
        <v>284</v>
      </c>
      <c r="G184" s="53" t="s">
        <v>96</v>
      </c>
      <c r="H184" s="133" t="s">
        <v>291</v>
      </c>
      <c r="I184" s="53" t="s">
        <v>97</v>
      </c>
      <c r="J184" s="133" t="s">
        <v>42</v>
      </c>
      <c r="K184" s="69">
        <v>11.6</v>
      </c>
      <c r="L184" s="76">
        <v>11.6</v>
      </c>
      <c r="M184" s="77" t="s">
        <v>513</v>
      </c>
      <c r="N184" s="2"/>
      <c r="U184" s="2"/>
      <c r="Y184" s="84"/>
    </row>
    <row r="185" spans="1:25">
      <c r="A185" s="7" t="s">
        <v>471</v>
      </c>
      <c r="B185" s="7" t="s">
        <v>73</v>
      </c>
      <c r="C185" s="55">
        <v>6</v>
      </c>
      <c r="D185" s="55" t="s">
        <v>282</v>
      </c>
      <c r="E185" s="53" t="s">
        <v>283</v>
      </c>
      <c r="F185" s="53" t="s">
        <v>284</v>
      </c>
      <c r="G185" s="53" t="s">
        <v>96</v>
      </c>
      <c r="H185" s="133" t="s">
        <v>292</v>
      </c>
      <c r="I185" s="53" t="s">
        <v>505</v>
      </c>
      <c r="J185" s="53" t="s">
        <v>293</v>
      </c>
      <c r="K185" s="69">
        <v>9</v>
      </c>
      <c r="L185" s="76">
        <v>9</v>
      </c>
      <c r="M185" s="77" t="s">
        <v>513</v>
      </c>
      <c r="N185" s="2"/>
      <c r="U185" s="2"/>
      <c r="Y185" s="84"/>
    </row>
    <row r="186" spans="1:25">
      <c r="A186" s="7" t="s">
        <v>1</v>
      </c>
      <c r="B186" s="7" t="s">
        <v>91</v>
      </c>
      <c r="C186" s="55">
        <v>6</v>
      </c>
      <c r="D186" s="55" t="s">
        <v>282</v>
      </c>
      <c r="E186" s="53" t="s">
        <v>283</v>
      </c>
      <c r="F186" s="53" t="s">
        <v>284</v>
      </c>
      <c r="G186" s="53" t="s">
        <v>96</v>
      </c>
      <c r="H186" s="133" t="s">
        <v>192</v>
      </c>
      <c r="I186" s="53" t="s">
        <v>134</v>
      </c>
      <c r="J186" s="53" t="s">
        <v>319</v>
      </c>
      <c r="K186" s="69">
        <v>1.5</v>
      </c>
      <c r="L186" s="76">
        <v>0</v>
      </c>
      <c r="M186" s="77">
        <v>1.5</v>
      </c>
      <c r="N186" s="2"/>
      <c r="U186" s="2"/>
      <c r="Y186" s="84"/>
    </row>
    <row r="187" spans="1:25">
      <c r="A187" s="7" t="s">
        <v>1</v>
      </c>
      <c r="B187" s="7" t="s">
        <v>91</v>
      </c>
      <c r="C187" s="55">
        <v>6</v>
      </c>
      <c r="D187" s="55" t="s">
        <v>282</v>
      </c>
      <c r="E187" s="53" t="s">
        <v>283</v>
      </c>
      <c r="F187" s="53" t="s">
        <v>284</v>
      </c>
      <c r="G187" s="53" t="s">
        <v>96</v>
      </c>
      <c r="H187" s="133" t="s">
        <v>194</v>
      </c>
      <c r="I187" s="53" t="s">
        <v>95</v>
      </c>
      <c r="J187" s="133" t="s">
        <v>42</v>
      </c>
      <c r="K187" s="69">
        <v>0</v>
      </c>
      <c r="L187" s="76">
        <v>0</v>
      </c>
      <c r="M187" s="77">
        <v>0</v>
      </c>
      <c r="N187" s="2"/>
      <c r="U187" s="2"/>
      <c r="Y187" s="84"/>
    </row>
    <row r="188" spans="1:25">
      <c r="A188" s="7" t="s">
        <v>515</v>
      </c>
      <c r="B188" s="7" t="s">
        <v>92</v>
      </c>
      <c r="C188" s="55">
        <v>6</v>
      </c>
      <c r="D188" s="55" t="s">
        <v>282</v>
      </c>
      <c r="E188" s="53" t="s">
        <v>283</v>
      </c>
      <c r="F188" s="53" t="s">
        <v>284</v>
      </c>
      <c r="G188" s="53" t="s">
        <v>96</v>
      </c>
      <c r="H188" s="133" t="s">
        <v>195</v>
      </c>
      <c r="I188" s="53" t="s">
        <v>54</v>
      </c>
      <c r="J188" s="133" t="s">
        <v>42</v>
      </c>
      <c r="K188" s="69">
        <v>11.47</v>
      </c>
      <c r="L188" s="76">
        <v>11.47</v>
      </c>
      <c r="M188" s="77" t="s">
        <v>513</v>
      </c>
      <c r="N188" s="2"/>
      <c r="U188" s="2"/>
      <c r="Y188" s="84"/>
    </row>
    <row r="189" spans="1:25">
      <c r="A189" s="7" t="s">
        <v>1</v>
      </c>
      <c r="B189" s="7" t="s">
        <v>91</v>
      </c>
      <c r="C189" s="55">
        <v>6</v>
      </c>
      <c r="D189" s="55" t="s">
        <v>282</v>
      </c>
      <c r="E189" s="53" t="s">
        <v>283</v>
      </c>
      <c r="F189" s="53" t="s">
        <v>284</v>
      </c>
      <c r="G189" s="53" t="s">
        <v>96</v>
      </c>
      <c r="H189" s="133" t="s">
        <v>196</v>
      </c>
      <c r="I189" s="53" t="s">
        <v>149</v>
      </c>
      <c r="J189" s="133" t="s">
        <v>42</v>
      </c>
      <c r="K189" s="69">
        <v>0</v>
      </c>
      <c r="L189" s="76">
        <v>0</v>
      </c>
      <c r="M189" s="77">
        <v>0</v>
      </c>
      <c r="N189" s="2"/>
      <c r="U189" s="2"/>
      <c r="Y189" s="84"/>
    </row>
    <row r="190" spans="1:25">
      <c r="A190" s="7" t="s">
        <v>470</v>
      </c>
      <c r="B190" s="7" t="s">
        <v>44</v>
      </c>
      <c r="C190" s="55">
        <v>6</v>
      </c>
      <c r="D190" s="55" t="s">
        <v>282</v>
      </c>
      <c r="E190" s="53" t="s">
        <v>283</v>
      </c>
      <c r="F190" s="53" t="s">
        <v>284</v>
      </c>
      <c r="G190" s="53" t="s">
        <v>96</v>
      </c>
      <c r="H190" s="133" t="s">
        <v>197</v>
      </c>
      <c r="I190" s="53" t="s">
        <v>44</v>
      </c>
      <c r="J190" s="133" t="s">
        <v>467</v>
      </c>
      <c r="K190" s="69">
        <v>3.91</v>
      </c>
      <c r="L190" s="76">
        <v>3.91</v>
      </c>
      <c r="M190" s="77" t="s">
        <v>513</v>
      </c>
      <c r="N190" s="2"/>
      <c r="U190" s="2"/>
      <c r="Y190" s="84"/>
    </row>
    <row r="191" spans="1:25">
      <c r="A191" s="7" t="s">
        <v>466</v>
      </c>
      <c r="B191" s="7" t="s">
        <v>43</v>
      </c>
      <c r="C191" s="55">
        <v>6</v>
      </c>
      <c r="D191" s="55" t="s">
        <v>282</v>
      </c>
      <c r="E191" s="53" t="s">
        <v>283</v>
      </c>
      <c r="F191" s="53" t="s">
        <v>284</v>
      </c>
      <c r="G191" s="53" t="s">
        <v>96</v>
      </c>
      <c r="H191" s="133" t="s">
        <v>198</v>
      </c>
      <c r="I191" s="53" t="s">
        <v>294</v>
      </c>
      <c r="J191" s="133" t="s">
        <v>42</v>
      </c>
      <c r="K191" s="69">
        <v>59.4</v>
      </c>
      <c r="L191" s="76">
        <v>59.4</v>
      </c>
      <c r="M191" s="77" t="s">
        <v>513</v>
      </c>
      <c r="N191" s="2"/>
      <c r="U191" s="2"/>
      <c r="Y191" s="84"/>
    </row>
    <row r="192" spans="1:25">
      <c r="A192" s="7" t="s">
        <v>470</v>
      </c>
      <c r="B192" s="7" t="s">
        <v>44</v>
      </c>
      <c r="C192" s="55">
        <v>6</v>
      </c>
      <c r="D192" s="55" t="s">
        <v>282</v>
      </c>
      <c r="E192" s="53" t="s">
        <v>283</v>
      </c>
      <c r="F192" s="53" t="s">
        <v>284</v>
      </c>
      <c r="G192" s="53" t="s">
        <v>96</v>
      </c>
      <c r="H192" s="133" t="s">
        <v>199</v>
      </c>
      <c r="I192" s="53" t="s">
        <v>44</v>
      </c>
      <c r="J192" s="133" t="s">
        <v>467</v>
      </c>
      <c r="K192" s="69">
        <v>3.91</v>
      </c>
      <c r="L192" s="76">
        <v>3.91</v>
      </c>
      <c r="M192" s="77" t="s">
        <v>513</v>
      </c>
      <c r="N192" s="2"/>
      <c r="U192" s="2"/>
      <c r="Y192" s="84"/>
    </row>
    <row r="193" spans="1:25">
      <c r="A193" s="7" t="s">
        <v>466</v>
      </c>
      <c r="B193" s="7" t="s">
        <v>43</v>
      </c>
      <c r="C193" s="55">
        <v>6</v>
      </c>
      <c r="D193" s="55" t="s">
        <v>282</v>
      </c>
      <c r="E193" s="53" t="s">
        <v>283</v>
      </c>
      <c r="F193" s="53" t="s">
        <v>284</v>
      </c>
      <c r="G193" s="53" t="s">
        <v>96</v>
      </c>
      <c r="H193" s="133" t="s">
        <v>200</v>
      </c>
      <c r="I193" s="133" t="s">
        <v>295</v>
      </c>
      <c r="J193" s="133" t="s">
        <v>42</v>
      </c>
      <c r="K193" s="69">
        <v>59.4</v>
      </c>
      <c r="L193" s="76">
        <v>59.4</v>
      </c>
      <c r="M193" s="77" t="s">
        <v>513</v>
      </c>
      <c r="N193" s="2"/>
      <c r="U193" s="2"/>
      <c r="Y193" s="84"/>
    </row>
    <row r="194" spans="1:25">
      <c r="A194" s="7" t="s">
        <v>470</v>
      </c>
      <c r="B194" s="7" t="s">
        <v>44</v>
      </c>
      <c r="C194" s="55">
        <v>6</v>
      </c>
      <c r="D194" s="55" t="s">
        <v>282</v>
      </c>
      <c r="E194" s="53" t="s">
        <v>283</v>
      </c>
      <c r="F194" s="53" t="s">
        <v>284</v>
      </c>
      <c r="G194" s="53" t="s">
        <v>96</v>
      </c>
      <c r="H194" s="133" t="s">
        <v>201</v>
      </c>
      <c r="I194" s="53" t="s">
        <v>44</v>
      </c>
      <c r="J194" s="133" t="s">
        <v>467</v>
      </c>
      <c r="K194" s="69">
        <v>3.91</v>
      </c>
      <c r="L194" s="76">
        <v>3.91</v>
      </c>
      <c r="M194" s="77" t="s">
        <v>513</v>
      </c>
      <c r="N194" s="2"/>
      <c r="U194" s="2"/>
      <c r="Y194" s="84"/>
    </row>
    <row r="195" spans="1:25">
      <c r="A195" s="7" t="s">
        <v>466</v>
      </c>
      <c r="B195" s="7" t="s">
        <v>43</v>
      </c>
      <c r="C195" s="55">
        <v>6</v>
      </c>
      <c r="D195" s="55" t="s">
        <v>282</v>
      </c>
      <c r="E195" s="53" t="s">
        <v>283</v>
      </c>
      <c r="F195" s="53" t="s">
        <v>284</v>
      </c>
      <c r="G195" s="53" t="s">
        <v>96</v>
      </c>
      <c r="H195" s="133" t="s">
        <v>202</v>
      </c>
      <c r="I195" s="53" t="s">
        <v>296</v>
      </c>
      <c r="J195" s="133" t="s">
        <v>42</v>
      </c>
      <c r="K195" s="69">
        <v>59.4</v>
      </c>
      <c r="L195" s="76">
        <v>59.4</v>
      </c>
      <c r="M195" s="77" t="s">
        <v>513</v>
      </c>
      <c r="N195" s="2"/>
      <c r="U195" s="2"/>
      <c r="Y195" s="84"/>
    </row>
    <row r="196" spans="1:25">
      <c r="A196" s="7" t="s">
        <v>510</v>
      </c>
      <c r="B196" s="7" t="s">
        <v>73</v>
      </c>
      <c r="C196" s="55">
        <v>6</v>
      </c>
      <c r="D196" s="55" t="s">
        <v>282</v>
      </c>
      <c r="E196" s="53" t="s">
        <v>283</v>
      </c>
      <c r="F196" s="53" t="s">
        <v>284</v>
      </c>
      <c r="G196" s="53" t="s">
        <v>96</v>
      </c>
      <c r="H196" s="133" t="s">
        <v>297</v>
      </c>
      <c r="I196" s="133" t="s">
        <v>136</v>
      </c>
      <c r="J196" s="133" t="s">
        <v>42</v>
      </c>
      <c r="K196" s="69">
        <v>8</v>
      </c>
      <c r="L196" s="76">
        <v>8</v>
      </c>
      <c r="M196" s="77" t="s">
        <v>513</v>
      </c>
      <c r="N196" s="2"/>
      <c r="U196" s="2"/>
      <c r="Y196" s="84"/>
    </row>
    <row r="197" spans="1:25">
      <c r="A197" s="7" t="s">
        <v>471</v>
      </c>
      <c r="B197" s="7" t="s">
        <v>73</v>
      </c>
      <c r="C197" s="55">
        <v>6</v>
      </c>
      <c r="D197" s="55" t="s">
        <v>282</v>
      </c>
      <c r="E197" s="53" t="s">
        <v>283</v>
      </c>
      <c r="F197" s="53" t="s">
        <v>284</v>
      </c>
      <c r="G197" s="53" t="s">
        <v>96</v>
      </c>
      <c r="H197" s="133" t="s">
        <v>298</v>
      </c>
      <c r="I197" s="53" t="s">
        <v>136</v>
      </c>
      <c r="J197" s="53" t="s">
        <v>293</v>
      </c>
      <c r="K197" s="69">
        <v>9</v>
      </c>
      <c r="L197" s="76">
        <v>9</v>
      </c>
      <c r="M197" s="77" t="s">
        <v>513</v>
      </c>
      <c r="N197" s="2"/>
      <c r="U197" s="2"/>
      <c r="Y197" s="84"/>
    </row>
    <row r="198" spans="1:25">
      <c r="A198" s="7" t="s">
        <v>468</v>
      </c>
      <c r="B198" s="7" t="s">
        <v>73</v>
      </c>
      <c r="C198" s="55">
        <v>6</v>
      </c>
      <c r="D198" s="55" t="s">
        <v>282</v>
      </c>
      <c r="E198" s="53" t="s">
        <v>283</v>
      </c>
      <c r="F198" s="53" t="s">
        <v>284</v>
      </c>
      <c r="G198" s="53" t="s">
        <v>96</v>
      </c>
      <c r="H198" s="133" t="s">
        <v>204</v>
      </c>
      <c r="I198" s="53" t="s">
        <v>6</v>
      </c>
      <c r="J198" s="53" t="s">
        <v>190</v>
      </c>
      <c r="K198" s="69">
        <v>4.93</v>
      </c>
      <c r="L198" s="76">
        <v>4.93</v>
      </c>
      <c r="M198" s="77" t="s">
        <v>513</v>
      </c>
      <c r="N198" s="2"/>
      <c r="U198" s="2"/>
      <c r="Y198" s="84"/>
    </row>
    <row r="199" spans="1:25">
      <c r="A199" s="7" t="s">
        <v>481</v>
      </c>
      <c r="B199" s="7" t="s">
        <v>73</v>
      </c>
      <c r="C199" s="55">
        <v>6</v>
      </c>
      <c r="D199" s="55" t="s">
        <v>282</v>
      </c>
      <c r="E199" s="53" t="s">
        <v>283</v>
      </c>
      <c r="F199" s="53" t="s">
        <v>284</v>
      </c>
      <c r="G199" s="53" t="s">
        <v>96</v>
      </c>
      <c r="H199" s="133" t="s">
        <v>205</v>
      </c>
      <c r="I199" s="53" t="s">
        <v>502</v>
      </c>
      <c r="J199" s="133" t="s">
        <v>42</v>
      </c>
      <c r="K199" s="69">
        <v>110</v>
      </c>
      <c r="L199" s="76">
        <v>110</v>
      </c>
      <c r="M199" s="77" t="s">
        <v>513</v>
      </c>
      <c r="N199" s="2"/>
      <c r="U199" s="2"/>
      <c r="Y199" s="84"/>
    </row>
    <row r="200" spans="1:25">
      <c r="A200" s="7" t="s">
        <v>510</v>
      </c>
      <c r="B200" s="7" t="s">
        <v>73</v>
      </c>
      <c r="C200" s="55">
        <v>6</v>
      </c>
      <c r="D200" s="55" t="s">
        <v>282</v>
      </c>
      <c r="E200" s="53" t="s">
        <v>283</v>
      </c>
      <c r="F200" s="53" t="s">
        <v>284</v>
      </c>
      <c r="G200" s="53" t="s">
        <v>96</v>
      </c>
      <c r="H200" s="133" t="s">
        <v>299</v>
      </c>
      <c r="I200" s="53" t="s">
        <v>136</v>
      </c>
      <c r="J200" s="133" t="s">
        <v>42</v>
      </c>
      <c r="K200" s="69">
        <v>8</v>
      </c>
      <c r="L200" s="76">
        <v>8</v>
      </c>
      <c r="M200" s="77" t="s">
        <v>513</v>
      </c>
      <c r="N200" s="2"/>
      <c r="U200" s="2"/>
      <c r="Y200" s="84"/>
    </row>
    <row r="201" spans="1:25">
      <c r="A201" s="7" t="s">
        <v>471</v>
      </c>
      <c r="B201" s="7" t="s">
        <v>73</v>
      </c>
      <c r="C201" s="55">
        <v>6</v>
      </c>
      <c r="D201" s="55" t="s">
        <v>282</v>
      </c>
      <c r="E201" s="53" t="s">
        <v>283</v>
      </c>
      <c r="F201" s="53" t="s">
        <v>284</v>
      </c>
      <c r="G201" s="53" t="s">
        <v>96</v>
      </c>
      <c r="H201" s="133" t="s">
        <v>300</v>
      </c>
      <c r="I201" s="53" t="s">
        <v>136</v>
      </c>
      <c r="J201" s="53" t="s">
        <v>293</v>
      </c>
      <c r="K201" s="69">
        <v>9</v>
      </c>
      <c r="L201" s="76">
        <v>9</v>
      </c>
      <c r="M201" s="77" t="s">
        <v>513</v>
      </c>
      <c r="N201" s="2"/>
      <c r="U201" s="2"/>
      <c r="Y201" s="84"/>
    </row>
    <row r="202" spans="1:25">
      <c r="A202" s="7" t="s">
        <v>466</v>
      </c>
      <c r="B202" s="7" t="s">
        <v>43</v>
      </c>
      <c r="C202" s="55">
        <v>6</v>
      </c>
      <c r="D202" s="55" t="s">
        <v>282</v>
      </c>
      <c r="E202" s="53" t="s">
        <v>283</v>
      </c>
      <c r="F202" s="53" t="s">
        <v>284</v>
      </c>
      <c r="G202" s="53" t="s">
        <v>96</v>
      </c>
      <c r="H202" s="133" t="s">
        <v>207</v>
      </c>
      <c r="I202" s="53" t="s">
        <v>301</v>
      </c>
      <c r="J202" s="133" t="s">
        <v>42</v>
      </c>
      <c r="K202" s="69">
        <v>59.4</v>
      </c>
      <c r="L202" s="76">
        <v>59.4</v>
      </c>
      <c r="M202" s="77" t="s">
        <v>513</v>
      </c>
      <c r="N202" s="2"/>
      <c r="U202" s="2"/>
      <c r="Y202" s="84"/>
    </row>
    <row r="203" spans="1:25">
      <c r="A203" s="7" t="s">
        <v>470</v>
      </c>
      <c r="B203" s="7" t="s">
        <v>44</v>
      </c>
      <c r="C203" s="55">
        <v>6</v>
      </c>
      <c r="D203" s="55" t="s">
        <v>282</v>
      </c>
      <c r="E203" s="53" t="s">
        <v>283</v>
      </c>
      <c r="F203" s="53" t="s">
        <v>284</v>
      </c>
      <c r="G203" s="53" t="s">
        <v>96</v>
      </c>
      <c r="H203" s="133" t="s">
        <v>208</v>
      </c>
      <c r="I203" s="53" t="s">
        <v>44</v>
      </c>
      <c r="J203" s="133" t="s">
        <v>467</v>
      </c>
      <c r="K203" s="69">
        <v>3.91</v>
      </c>
      <c r="L203" s="76">
        <v>3.91</v>
      </c>
      <c r="M203" s="77" t="s">
        <v>513</v>
      </c>
      <c r="N203" s="2"/>
      <c r="U203" s="2"/>
      <c r="Y203" s="84"/>
    </row>
    <row r="204" spans="1:25">
      <c r="A204" s="7" t="s">
        <v>466</v>
      </c>
      <c r="B204" s="7" t="s">
        <v>43</v>
      </c>
      <c r="C204" s="55">
        <v>6</v>
      </c>
      <c r="D204" s="55" t="s">
        <v>282</v>
      </c>
      <c r="E204" s="53" t="s">
        <v>283</v>
      </c>
      <c r="F204" s="53" t="s">
        <v>284</v>
      </c>
      <c r="G204" s="53" t="s">
        <v>96</v>
      </c>
      <c r="H204" s="133" t="s">
        <v>209</v>
      </c>
      <c r="I204" s="53" t="s">
        <v>302</v>
      </c>
      <c r="J204" s="133" t="s">
        <v>42</v>
      </c>
      <c r="K204" s="69">
        <v>59.4</v>
      </c>
      <c r="L204" s="76">
        <v>59.4</v>
      </c>
      <c r="M204" s="77" t="s">
        <v>513</v>
      </c>
      <c r="N204" s="2"/>
      <c r="U204" s="2"/>
      <c r="Y204" s="84"/>
    </row>
    <row r="205" spans="1:25">
      <c r="A205" s="7" t="s">
        <v>470</v>
      </c>
      <c r="B205" s="7" t="s">
        <v>44</v>
      </c>
      <c r="C205" s="55">
        <v>6</v>
      </c>
      <c r="D205" s="55" t="s">
        <v>282</v>
      </c>
      <c r="E205" s="53" t="s">
        <v>283</v>
      </c>
      <c r="F205" s="53" t="s">
        <v>284</v>
      </c>
      <c r="G205" s="53" t="s">
        <v>96</v>
      </c>
      <c r="H205" s="133" t="s">
        <v>243</v>
      </c>
      <c r="I205" s="53" t="s">
        <v>44</v>
      </c>
      <c r="J205" s="133" t="s">
        <v>467</v>
      </c>
      <c r="K205" s="69">
        <v>3.91</v>
      </c>
      <c r="L205" s="76">
        <v>3.91</v>
      </c>
      <c r="M205" s="77" t="s">
        <v>513</v>
      </c>
      <c r="N205" s="2"/>
      <c r="U205" s="2"/>
      <c r="Y205" s="84"/>
    </row>
    <row r="206" spans="1:25">
      <c r="A206" s="7" t="s">
        <v>466</v>
      </c>
      <c r="B206" s="7" t="s">
        <v>43</v>
      </c>
      <c r="C206" s="55">
        <v>6</v>
      </c>
      <c r="D206" s="55" t="s">
        <v>282</v>
      </c>
      <c r="E206" s="53" t="s">
        <v>283</v>
      </c>
      <c r="F206" s="53" t="s">
        <v>284</v>
      </c>
      <c r="G206" s="53" t="s">
        <v>96</v>
      </c>
      <c r="H206" s="133" t="s">
        <v>244</v>
      </c>
      <c r="I206" s="53" t="s">
        <v>303</v>
      </c>
      <c r="J206" s="133" t="s">
        <v>42</v>
      </c>
      <c r="K206" s="69">
        <v>59.4</v>
      </c>
      <c r="L206" s="76">
        <v>59.4</v>
      </c>
      <c r="M206" s="77" t="s">
        <v>513</v>
      </c>
      <c r="N206" s="2"/>
      <c r="U206" s="2"/>
      <c r="Y206" s="84"/>
    </row>
    <row r="207" spans="1:25">
      <c r="A207" s="7" t="s">
        <v>470</v>
      </c>
      <c r="B207" s="7" t="s">
        <v>44</v>
      </c>
      <c r="C207" s="55">
        <v>6</v>
      </c>
      <c r="D207" s="55" t="s">
        <v>282</v>
      </c>
      <c r="E207" s="53" t="s">
        <v>283</v>
      </c>
      <c r="F207" s="53" t="s">
        <v>284</v>
      </c>
      <c r="G207" s="53" t="s">
        <v>96</v>
      </c>
      <c r="H207" s="133" t="s">
        <v>245</v>
      </c>
      <c r="I207" s="53" t="s">
        <v>44</v>
      </c>
      <c r="J207" s="133" t="s">
        <v>467</v>
      </c>
      <c r="K207" s="69">
        <v>3.91</v>
      </c>
      <c r="L207" s="76">
        <v>3.91</v>
      </c>
      <c r="M207" s="77" t="s">
        <v>513</v>
      </c>
      <c r="N207" s="2"/>
      <c r="U207" s="2"/>
      <c r="Y207" s="84"/>
    </row>
    <row r="208" spans="1:25">
      <c r="A208" s="7" t="s">
        <v>466</v>
      </c>
      <c r="B208" s="7" t="s">
        <v>43</v>
      </c>
      <c r="C208" s="55">
        <v>6</v>
      </c>
      <c r="D208" s="55" t="s">
        <v>282</v>
      </c>
      <c r="E208" s="53" t="s">
        <v>283</v>
      </c>
      <c r="F208" s="53" t="s">
        <v>284</v>
      </c>
      <c r="G208" s="53" t="s">
        <v>96</v>
      </c>
      <c r="H208" s="133" t="s">
        <v>246</v>
      </c>
      <c r="I208" s="53" t="s">
        <v>304</v>
      </c>
      <c r="J208" s="133" t="s">
        <v>42</v>
      </c>
      <c r="K208" s="69">
        <v>59.4</v>
      </c>
      <c r="L208" s="76">
        <v>59.4</v>
      </c>
      <c r="M208" s="77" t="s">
        <v>513</v>
      </c>
      <c r="N208" s="2"/>
      <c r="U208" s="2"/>
      <c r="Y208" s="84"/>
    </row>
    <row r="209" spans="1:25">
      <c r="A209" s="7" t="s">
        <v>470</v>
      </c>
      <c r="B209" s="7" t="s">
        <v>44</v>
      </c>
      <c r="C209" s="55">
        <v>6</v>
      </c>
      <c r="D209" s="55" t="s">
        <v>282</v>
      </c>
      <c r="E209" s="53" t="s">
        <v>283</v>
      </c>
      <c r="F209" s="53" t="s">
        <v>284</v>
      </c>
      <c r="G209" s="53" t="s">
        <v>96</v>
      </c>
      <c r="H209" s="133" t="s">
        <v>264</v>
      </c>
      <c r="I209" s="53" t="s">
        <v>44</v>
      </c>
      <c r="J209" s="133" t="s">
        <v>467</v>
      </c>
      <c r="K209" s="69">
        <v>3.91</v>
      </c>
      <c r="L209" s="76">
        <v>3.91</v>
      </c>
      <c r="M209" s="77" t="s">
        <v>513</v>
      </c>
      <c r="N209" s="2"/>
      <c r="U209" s="2"/>
      <c r="Y209" s="84"/>
    </row>
    <row r="210" spans="1:25">
      <c r="A210" s="7" t="s">
        <v>481</v>
      </c>
      <c r="B210" s="7" t="s">
        <v>73</v>
      </c>
      <c r="C210" s="55">
        <v>6</v>
      </c>
      <c r="D210" s="55" t="s">
        <v>282</v>
      </c>
      <c r="E210" s="53" t="s">
        <v>283</v>
      </c>
      <c r="F210" s="53" t="s">
        <v>284</v>
      </c>
      <c r="G210" s="53" t="s">
        <v>96</v>
      </c>
      <c r="H210" s="133" t="s">
        <v>305</v>
      </c>
      <c r="I210" s="53" t="s">
        <v>97</v>
      </c>
      <c r="J210" s="133" t="s">
        <v>42</v>
      </c>
      <c r="K210" s="69">
        <v>11.6</v>
      </c>
      <c r="L210" s="76">
        <v>11.6</v>
      </c>
      <c r="M210" s="77" t="s">
        <v>513</v>
      </c>
      <c r="N210" s="2"/>
      <c r="U210" s="2"/>
      <c r="Y210" s="84"/>
    </row>
    <row r="211" spans="1:25">
      <c r="A211" s="7" t="s">
        <v>471</v>
      </c>
      <c r="B211" s="7" t="s">
        <v>73</v>
      </c>
      <c r="C211" s="55">
        <v>6</v>
      </c>
      <c r="D211" s="55" t="s">
        <v>282</v>
      </c>
      <c r="E211" s="53" t="s">
        <v>283</v>
      </c>
      <c r="F211" s="53" t="s">
        <v>284</v>
      </c>
      <c r="G211" s="53" t="s">
        <v>96</v>
      </c>
      <c r="H211" s="133" t="s">
        <v>306</v>
      </c>
      <c r="I211" s="53" t="s">
        <v>505</v>
      </c>
      <c r="J211" s="53" t="s">
        <v>293</v>
      </c>
      <c r="K211" s="69">
        <v>9</v>
      </c>
      <c r="L211" s="76">
        <v>9</v>
      </c>
      <c r="M211" s="77" t="s">
        <v>513</v>
      </c>
      <c r="N211" s="2"/>
      <c r="U211" s="2"/>
      <c r="Y211" s="84"/>
    </row>
    <row r="212" spans="1:25">
      <c r="A212" s="7" t="s">
        <v>1</v>
      </c>
      <c r="B212" s="7" t="s">
        <v>91</v>
      </c>
      <c r="C212" s="55">
        <v>6</v>
      </c>
      <c r="D212" s="55" t="s">
        <v>282</v>
      </c>
      <c r="E212" s="53" t="s">
        <v>283</v>
      </c>
      <c r="F212" s="53" t="s">
        <v>284</v>
      </c>
      <c r="G212" s="53" t="s">
        <v>96</v>
      </c>
      <c r="H212" s="133" t="s">
        <v>248</v>
      </c>
      <c r="I212" s="53" t="s">
        <v>95</v>
      </c>
      <c r="J212" s="53"/>
      <c r="K212" s="69">
        <v>0</v>
      </c>
      <c r="L212" s="76">
        <v>0</v>
      </c>
      <c r="M212" s="77">
        <v>0</v>
      </c>
      <c r="N212" s="2"/>
      <c r="U212" s="2"/>
      <c r="Y212" s="84"/>
    </row>
    <row r="213" spans="1:25">
      <c r="A213" s="7" t="s">
        <v>481</v>
      </c>
      <c r="B213" s="7" t="s">
        <v>73</v>
      </c>
      <c r="C213" s="55">
        <v>6</v>
      </c>
      <c r="D213" s="55" t="s">
        <v>282</v>
      </c>
      <c r="E213" s="53" t="s">
        <v>283</v>
      </c>
      <c r="F213" s="53" t="s">
        <v>284</v>
      </c>
      <c r="G213" s="53" t="s">
        <v>132</v>
      </c>
      <c r="H213" s="133" t="s">
        <v>307</v>
      </c>
      <c r="I213" s="53" t="s">
        <v>97</v>
      </c>
      <c r="J213" s="133" t="s">
        <v>42</v>
      </c>
      <c r="K213" s="69">
        <v>11.6</v>
      </c>
      <c r="L213" s="76">
        <v>11.6</v>
      </c>
      <c r="M213" s="77" t="s">
        <v>513</v>
      </c>
      <c r="N213" s="2"/>
      <c r="U213" s="2"/>
      <c r="Y213" s="84"/>
    </row>
    <row r="214" spans="1:25">
      <c r="A214" s="7" t="s">
        <v>481</v>
      </c>
      <c r="B214" s="7" t="s">
        <v>73</v>
      </c>
      <c r="C214" s="55">
        <v>6</v>
      </c>
      <c r="D214" s="55" t="s">
        <v>282</v>
      </c>
      <c r="E214" s="53" t="s">
        <v>283</v>
      </c>
      <c r="F214" s="53" t="s">
        <v>284</v>
      </c>
      <c r="G214" s="53" t="s">
        <v>132</v>
      </c>
      <c r="H214" s="133" t="s">
        <v>308</v>
      </c>
      <c r="I214" s="53" t="s">
        <v>502</v>
      </c>
      <c r="J214" s="133" t="s">
        <v>42</v>
      </c>
      <c r="K214" s="69">
        <v>55.5</v>
      </c>
      <c r="L214" s="76">
        <v>55.5</v>
      </c>
      <c r="M214" s="77" t="s">
        <v>513</v>
      </c>
      <c r="N214" s="2"/>
      <c r="U214" s="2"/>
      <c r="Y214" s="84"/>
    </row>
    <row r="215" spans="1:25">
      <c r="A215" s="7" t="s">
        <v>515</v>
      </c>
      <c r="B215" s="7" t="s">
        <v>92</v>
      </c>
      <c r="C215" s="55">
        <v>6</v>
      </c>
      <c r="D215" s="55" t="s">
        <v>282</v>
      </c>
      <c r="E215" s="53" t="s">
        <v>283</v>
      </c>
      <c r="F215" s="53" t="s">
        <v>284</v>
      </c>
      <c r="G215" s="53" t="s">
        <v>132</v>
      </c>
      <c r="H215" s="133" t="s">
        <v>309</v>
      </c>
      <c r="I215" s="53" t="s">
        <v>54</v>
      </c>
      <c r="J215" s="133" t="s">
        <v>42</v>
      </c>
      <c r="K215" s="69">
        <v>10.530000000000001</v>
      </c>
      <c r="L215" s="76">
        <v>10.530000000000001</v>
      </c>
      <c r="M215" s="77" t="s">
        <v>513</v>
      </c>
      <c r="N215" s="2"/>
      <c r="U215" s="2"/>
      <c r="Y215" s="84"/>
    </row>
    <row r="216" spans="1:25">
      <c r="A216" s="7" t="s">
        <v>1</v>
      </c>
      <c r="B216" s="7" t="s">
        <v>91</v>
      </c>
      <c r="C216" s="55">
        <v>6</v>
      </c>
      <c r="D216" s="55" t="s">
        <v>282</v>
      </c>
      <c r="E216" s="53" t="s">
        <v>283</v>
      </c>
      <c r="F216" s="53" t="s">
        <v>284</v>
      </c>
      <c r="G216" s="53" t="s">
        <v>132</v>
      </c>
      <c r="H216" s="133" t="s">
        <v>310</v>
      </c>
      <c r="I216" s="53" t="s">
        <v>149</v>
      </c>
      <c r="J216" s="133" t="s">
        <v>42</v>
      </c>
      <c r="K216" s="69">
        <v>0</v>
      </c>
      <c r="L216" s="76">
        <v>0</v>
      </c>
      <c r="M216" s="77">
        <v>0</v>
      </c>
      <c r="N216" s="2"/>
      <c r="U216" s="2"/>
      <c r="Y216" s="84"/>
    </row>
    <row r="217" spans="1:25">
      <c r="A217" s="7" t="s">
        <v>466</v>
      </c>
      <c r="B217" s="7" t="s">
        <v>43</v>
      </c>
      <c r="C217" s="55">
        <v>6</v>
      </c>
      <c r="D217" s="55" t="s">
        <v>282</v>
      </c>
      <c r="E217" s="53" t="s">
        <v>283</v>
      </c>
      <c r="F217" s="53" t="s">
        <v>284</v>
      </c>
      <c r="G217" s="53" t="s">
        <v>132</v>
      </c>
      <c r="H217" s="133" t="s">
        <v>311</v>
      </c>
      <c r="I217" s="53" t="s">
        <v>294</v>
      </c>
      <c r="J217" s="133" t="s">
        <v>42</v>
      </c>
      <c r="K217" s="69">
        <v>59.4</v>
      </c>
      <c r="L217" s="76">
        <v>59.4</v>
      </c>
      <c r="M217" s="77" t="s">
        <v>513</v>
      </c>
      <c r="N217" s="2"/>
      <c r="U217" s="2"/>
      <c r="Y217" s="84"/>
    </row>
    <row r="218" spans="1:25">
      <c r="A218" s="7" t="s">
        <v>470</v>
      </c>
      <c r="B218" s="7" t="s">
        <v>44</v>
      </c>
      <c r="C218" s="55">
        <v>6</v>
      </c>
      <c r="D218" s="55" t="s">
        <v>282</v>
      </c>
      <c r="E218" s="53" t="s">
        <v>283</v>
      </c>
      <c r="F218" s="53" t="s">
        <v>284</v>
      </c>
      <c r="G218" s="53" t="s">
        <v>132</v>
      </c>
      <c r="H218" s="133" t="s">
        <v>312</v>
      </c>
      <c r="I218" s="53" t="s">
        <v>44</v>
      </c>
      <c r="J218" s="133" t="s">
        <v>467</v>
      </c>
      <c r="K218" s="69">
        <v>3.91</v>
      </c>
      <c r="L218" s="76">
        <v>3.91</v>
      </c>
      <c r="M218" s="77" t="s">
        <v>513</v>
      </c>
      <c r="N218" s="2"/>
      <c r="U218" s="2"/>
      <c r="Y218" s="84"/>
    </row>
    <row r="219" spans="1:25">
      <c r="A219" s="7" t="s">
        <v>466</v>
      </c>
      <c r="B219" s="7" t="s">
        <v>43</v>
      </c>
      <c r="C219" s="55">
        <v>6</v>
      </c>
      <c r="D219" s="55" t="s">
        <v>282</v>
      </c>
      <c r="E219" s="53" t="s">
        <v>283</v>
      </c>
      <c r="F219" s="53" t="s">
        <v>284</v>
      </c>
      <c r="G219" s="53" t="s">
        <v>132</v>
      </c>
      <c r="H219" s="133" t="s">
        <v>313</v>
      </c>
      <c r="I219" s="53" t="s">
        <v>295</v>
      </c>
      <c r="J219" s="133" t="s">
        <v>42</v>
      </c>
      <c r="K219" s="69">
        <v>59.4</v>
      </c>
      <c r="L219" s="76">
        <v>59.4</v>
      </c>
      <c r="M219" s="77" t="s">
        <v>513</v>
      </c>
      <c r="N219" s="2"/>
      <c r="U219" s="2"/>
      <c r="Y219" s="84"/>
    </row>
    <row r="220" spans="1:25">
      <c r="A220" s="7" t="s">
        <v>470</v>
      </c>
      <c r="B220" s="7" t="s">
        <v>44</v>
      </c>
      <c r="C220" s="55">
        <v>6</v>
      </c>
      <c r="D220" s="55" t="s">
        <v>282</v>
      </c>
      <c r="E220" s="53" t="s">
        <v>283</v>
      </c>
      <c r="F220" s="53" t="s">
        <v>284</v>
      </c>
      <c r="G220" s="53" t="s">
        <v>132</v>
      </c>
      <c r="H220" s="133" t="s">
        <v>314</v>
      </c>
      <c r="I220" s="53" t="s">
        <v>44</v>
      </c>
      <c r="J220" s="133" t="s">
        <v>467</v>
      </c>
      <c r="K220" s="69">
        <v>3.91</v>
      </c>
      <c r="L220" s="76">
        <v>3.91</v>
      </c>
      <c r="M220" s="77" t="s">
        <v>513</v>
      </c>
      <c r="N220" s="2"/>
      <c r="U220" s="2"/>
      <c r="Y220" s="84"/>
    </row>
    <row r="221" spans="1:25">
      <c r="A221" s="7" t="s">
        <v>466</v>
      </c>
      <c r="B221" s="7" t="s">
        <v>43</v>
      </c>
      <c r="C221" s="55">
        <v>6</v>
      </c>
      <c r="D221" s="55" t="s">
        <v>282</v>
      </c>
      <c r="E221" s="53" t="s">
        <v>283</v>
      </c>
      <c r="F221" s="53" t="s">
        <v>284</v>
      </c>
      <c r="G221" s="53" t="s">
        <v>132</v>
      </c>
      <c r="H221" s="133" t="s">
        <v>315</v>
      </c>
      <c r="I221" s="53" t="s">
        <v>296</v>
      </c>
      <c r="J221" s="133" t="s">
        <v>42</v>
      </c>
      <c r="K221" s="69">
        <v>59.4</v>
      </c>
      <c r="L221" s="76">
        <v>59.4</v>
      </c>
      <c r="M221" s="77" t="s">
        <v>513</v>
      </c>
      <c r="N221" s="2"/>
      <c r="U221" s="2"/>
      <c r="Y221" s="84"/>
    </row>
    <row r="222" spans="1:25">
      <c r="A222" s="7" t="s">
        <v>481</v>
      </c>
      <c r="B222" s="7" t="s">
        <v>73</v>
      </c>
      <c r="C222" s="55">
        <v>6</v>
      </c>
      <c r="D222" s="55" t="s">
        <v>282</v>
      </c>
      <c r="E222" s="53" t="s">
        <v>283</v>
      </c>
      <c r="F222" s="53" t="s">
        <v>284</v>
      </c>
      <c r="G222" s="53" t="s">
        <v>132</v>
      </c>
      <c r="H222" s="133" t="s">
        <v>316</v>
      </c>
      <c r="I222" s="133" t="s">
        <v>97</v>
      </c>
      <c r="J222" s="133" t="s">
        <v>42</v>
      </c>
      <c r="K222" s="69">
        <v>2</v>
      </c>
      <c r="L222" s="76">
        <v>2</v>
      </c>
      <c r="M222" s="77" t="s">
        <v>513</v>
      </c>
      <c r="N222" s="2"/>
      <c r="U222" s="2"/>
      <c r="Y222" s="84"/>
    </row>
    <row r="223" spans="1:25">
      <c r="A223" s="7" t="s">
        <v>477</v>
      </c>
      <c r="B223" s="7" t="s">
        <v>73</v>
      </c>
      <c r="C223" s="55">
        <v>6</v>
      </c>
      <c r="D223" s="55" t="s">
        <v>282</v>
      </c>
      <c r="E223" s="53" t="s">
        <v>283</v>
      </c>
      <c r="F223" s="53" t="s">
        <v>284</v>
      </c>
      <c r="G223" s="53" t="s">
        <v>132</v>
      </c>
      <c r="H223" s="133" t="s">
        <v>317</v>
      </c>
      <c r="I223" s="53" t="s">
        <v>53</v>
      </c>
      <c r="J223" s="133" t="s">
        <v>42</v>
      </c>
      <c r="K223" s="69">
        <v>144</v>
      </c>
      <c r="L223" s="76">
        <v>144</v>
      </c>
      <c r="M223" s="77" t="s">
        <v>513</v>
      </c>
      <c r="N223" s="2"/>
      <c r="U223" s="2"/>
      <c r="Y223" s="84"/>
    </row>
    <row r="224" spans="1:25">
      <c r="A224" s="7" t="s">
        <v>1</v>
      </c>
      <c r="B224" s="7" t="s">
        <v>91</v>
      </c>
      <c r="C224" s="55">
        <v>6</v>
      </c>
      <c r="D224" s="55" t="s">
        <v>282</v>
      </c>
      <c r="E224" s="53" t="s">
        <v>283</v>
      </c>
      <c r="F224" s="53" t="s">
        <v>284</v>
      </c>
      <c r="G224" s="53" t="s">
        <v>132</v>
      </c>
      <c r="H224" s="133" t="s">
        <v>318</v>
      </c>
      <c r="I224" s="53" t="s">
        <v>134</v>
      </c>
      <c r="J224" s="53" t="s">
        <v>319</v>
      </c>
      <c r="K224" s="69">
        <v>1.5</v>
      </c>
      <c r="L224" s="76">
        <v>0</v>
      </c>
      <c r="M224" s="77">
        <v>1.5</v>
      </c>
      <c r="N224" s="2"/>
      <c r="U224" s="2"/>
      <c r="Y224" s="84"/>
    </row>
    <row r="225" spans="1:25">
      <c r="A225" s="7" t="s">
        <v>1</v>
      </c>
      <c r="B225" s="7" t="s">
        <v>91</v>
      </c>
      <c r="C225" s="55">
        <v>6</v>
      </c>
      <c r="D225" s="55" t="s">
        <v>282</v>
      </c>
      <c r="E225" s="53" t="s">
        <v>283</v>
      </c>
      <c r="F225" s="53" t="s">
        <v>284</v>
      </c>
      <c r="G225" s="53" t="s">
        <v>132</v>
      </c>
      <c r="H225" s="133" t="s">
        <v>320</v>
      </c>
      <c r="I225" s="133" t="s">
        <v>149</v>
      </c>
      <c r="J225" s="133" t="s">
        <v>42</v>
      </c>
      <c r="K225" s="69">
        <v>0</v>
      </c>
      <c r="L225" s="76">
        <v>0</v>
      </c>
      <c r="M225" s="77">
        <v>0</v>
      </c>
      <c r="N225" s="2"/>
      <c r="U225" s="2"/>
      <c r="Y225" s="84"/>
    </row>
    <row r="226" spans="1:25">
      <c r="A226" s="7" t="s">
        <v>480</v>
      </c>
      <c r="B226" s="7" t="s">
        <v>73</v>
      </c>
      <c r="C226" s="55">
        <v>6</v>
      </c>
      <c r="D226" s="55" t="s">
        <v>282</v>
      </c>
      <c r="E226" s="53" t="s">
        <v>283</v>
      </c>
      <c r="F226" s="53" t="s">
        <v>284</v>
      </c>
      <c r="G226" s="53" t="s">
        <v>132</v>
      </c>
      <c r="H226" s="133" t="s">
        <v>321</v>
      </c>
      <c r="I226" s="133" t="s">
        <v>464</v>
      </c>
      <c r="J226" s="53" t="s">
        <v>14</v>
      </c>
      <c r="K226" s="69">
        <v>37.24</v>
      </c>
      <c r="L226" s="76">
        <v>37.24</v>
      </c>
      <c r="M226" s="77" t="s">
        <v>513</v>
      </c>
      <c r="N226" s="2"/>
      <c r="U226" s="2"/>
      <c r="Y226" s="84"/>
    </row>
    <row r="227" spans="1:25">
      <c r="A227" s="7" t="s">
        <v>516</v>
      </c>
      <c r="B227" s="7" t="s">
        <v>92</v>
      </c>
      <c r="C227" s="55">
        <v>6</v>
      </c>
      <c r="D227" s="55" t="s">
        <v>282</v>
      </c>
      <c r="E227" s="53" t="s">
        <v>283</v>
      </c>
      <c r="F227" s="53" t="s">
        <v>284</v>
      </c>
      <c r="G227" s="53" t="s">
        <v>132</v>
      </c>
      <c r="H227" s="133" t="s">
        <v>322</v>
      </c>
      <c r="I227" s="53" t="s">
        <v>54</v>
      </c>
      <c r="J227" s="53" t="s">
        <v>14</v>
      </c>
      <c r="K227" s="69">
        <v>3</v>
      </c>
      <c r="L227" s="76">
        <v>3</v>
      </c>
      <c r="M227" s="77" t="s">
        <v>513</v>
      </c>
      <c r="N227" s="2"/>
      <c r="U227" s="2"/>
      <c r="Y227" s="84"/>
    </row>
    <row r="228" spans="1:25">
      <c r="A228" s="7" t="s">
        <v>470</v>
      </c>
      <c r="B228" s="7" t="s">
        <v>44</v>
      </c>
      <c r="C228" s="55">
        <v>6</v>
      </c>
      <c r="D228" s="55" t="s">
        <v>282</v>
      </c>
      <c r="E228" s="53" t="s">
        <v>283</v>
      </c>
      <c r="F228" s="53" t="s">
        <v>284</v>
      </c>
      <c r="G228" s="53" t="s">
        <v>132</v>
      </c>
      <c r="H228" s="133" t="s">
        <v>323</v>
      </c>
      <c r="I228" s="53" t="s">
        <v>44</v>
      </c>
      <c r="J228" s="133" t="s">
        <v>467</v>
      </c>
      <c r="K228" s="69">
        <v>6</v>
      </c>
      <c r="L228" s="76">
        <v>6</v>
      </c>
      <c r="M228" s="77" t="s">
        <v>513</v>
      </c>
      <c r="N228" s="2"/>
      <c r="U228" s="2"/>
      <c r="Y228" s="84"/>
    </row>
    <row r="229" spans="1:25">
      <c r="A229" s="7" t="s">
        <v>481</v>
      </c>
      <c r="B229" s="7" t="s">
        <v>73</v>
      </c>
      <c r="C229" s="55">
        <v>6</v>
      </c>
      <c r="D229" s="55" t="s">
        <v>282</v>
      </c>
      <c r="E229" s="53" t="s">
        <v>283</v>
      </c>
      <c r="F229" s="53" t="s">
        <v>284</v>
      </c>
      <c r="G229" s="53" t="s">
        <v>132</v>
      </c>
      <c r="H229" s="133" t="s">
        <v>324</v>
      </c>
      <c r="I229" s="53" t="s">
        <v>97</v>
      </c>
      <c r="J229" s="133" t="s">
        <v>42</v>
      </c>
      <c r="K229" s="69">
        <v>5.8</v>
      </c>
      <c r="L229" s="76">
        <v>5.8</v>
      </c>
      <c r="M229" s="77" t="s">
        <v>513</v>
      </c>
      <c r="N229" s="2"/>
      <c r="U229" s="2"/>
      <c r="Y229" s="84"/>
    </row>
    <row r="230" spans="1:25">
      <c r="A230" s="7" t="s">
        <v>481</v>
      </c>
      <c r="B230" s="7" t="s">
        <v>73</v>
      </c>
      <c r="C230" s="55">
        <v>6</v>
      </c>
      <c r="D230" s="55" t="s">
        <v>282</v>
      </c>
      <c r="E230" s="53" t="s">
        <v>283</v>
      </c>
      <c r="F230" s="53" t="s">
        <v>284</v>
      </c>
      <c r="G230" s="53" t="s">
        <v>132</v>
      </c>
      <c r="H230" s="133" t="s">
        <v>325</v>
      </c>
      <c r="I230" s="53" t="s">
        <v>502</v>
      </c>
      <c r="J230" s="133" t="s">
        <v>42</v>
      </c>
      <c r="K230" s="69">
        <v>91.199999999999989</v>
      </c>
      <c r="L230" s="76">
        <v>91.199999999999989</v>
      </c>
      <c r="M230" s="77" t="s">
        <v>513</v>
      </c>
      <c r="N230" s="2"/>
      <c r="U230" s="2"/>
      <c r="Y230" s="84"/>
    </row>
    <row r="231" spans="1:25">
      <c r="A231" s="7" t="s">
        <v>481</v>
      </c>
      <c r="B231" s="7" t="s">
        <v>73</v>
      </c>
      <c r="C231" s="55">
        <v>6</v>
      </c>
      <c r="D231" s="55" t="s">
        <v>282</v>
      </c>
      <c r="E231" s="53" t="s">
        <v>283</v>
      </c>
      <c r="F231" s="53" t="s">
        <v>284</v>
      </c>
      <c r="G231" s="53" t="s">
        <v>132</v>
      </c>
      <c r="H231" s="133" t="s">
        <v>326</v>
      </c>
      <c r="I231" s="53" t="s">
        <v>97</v>
      </c>
      <c r="J231" s="133" t="s">
        <v>42</v>
      </c>
      <c r="K231" s="69">
        <v>3</v>
      </c>
      <c r="L231" s="76">
        <v>3</v>
      </c>
      <c r="M231" s="77" t="s">
        <v>513</v>
      </c>
      <c r="N231" s="2"/>
      <c r="U231" s="2"/>
      <c r="Y231" s="84"/>
    </row>
    <row r="232" spans="1:25">
      <c r="A232" s="7" t="s">
        <v>466</v>
      </c>
      <c r="B232" s="7" t="s">
        <v>43</v>
      </c>
      <c r="C232" s="55">
        <v>6</v>
      </c>
      <c r="D232" s="55" t="s">
        <v>282</v>
      </c>
      <c r="E232" s="53" t="s">
        <v>283</v>
      </c>
      <c r="F232" s="53" t="s">
        <v>284</v>
      </c>
      <c r="G232" s="53" t="s">
        <v>132</v>
      </c>
      <c r="H232" s="133" t="s">
        <v>327</v>
      </c>
      <c r="I232" s="53" t="s">
        <v>328</v>
      </c>
      <c r="J232" s="133" t="s">
        <v>42</v>
      </c>
      <c r="K232" s="69">
        <v>59.4</v>
      </c>
      <c r="L232" s="76">
        <v>59.4</v>
      </c>
      <c r="M232" s="77" t="s">
        <v>513</v>
      </c>
      <c r="N232" s="2"/>
      <c r="U232" s="2"/>
      <c r="Y232" s="84"/>
    </row>
    <row r="233" spans="1:25">
      <c r="A233" s="7" t="s">
        <v>470</v>
      </c>
      <c r="B233" s="7" t="s">
        <v>44</v>
      </c>
      <c r="C233" s="55">
        <v>6</v>
      </c>
      <c r="D233" s="55" t="s">
        <v>282</v>
      </c>
      <c r="E233" s="53" t="s">
        <v>283</v>
      </c>
      <c r="F233" s="53" t="s">
        <v>284</v>
      </c>
      <c r="G233" s="53" t="s">
        <v>132</v>
      </c>
      <c r="H233" s="133" t="s">
        <v>329</v>
      </c>
      <c r="I233" s="53" t="s">
        <v>44</v>
      </c>
      <c r="J233" s="133" t="s">
        <v>467</v>
      </c>
      <c r="K233" s="69">
        <v>3.91</v>
      </c>
      <c r="L233" s="76">
        <v>3.91</v>
      </c>
      <c r="M233" s="77" t="s">
        <v>513</v>
      </c>
      <c r="N233" s="2"/>
      <c r="U233" s="2"/>
      <c r="Y233" s="84"/>
    </row>
    <row r="234" spans="1:25">
      <c r="A234" s="7" t="s">
        <v>466</v>
      </c>
      <c r="B234" s="7" t="s">
        <v>43</v>
      </c>
      <c r="C234" s="55">
        <v>6</v>
      </c>
      <c r="D234" s="55" t="s">
        <v>282</v>
      </c>
      <c r="E234" s="53" t="s">
        <v>283</v>
      </c>
      <c r="F234" s="53" t="s">
        <v>284</v>
      </c>
      <c r="G234" s="53" t="s">
        <v>132</v>
      </c>
      <c r="H234" s="133" t="s">
        <v>330</v>
      </c>
      <c r="I234" s="133" t="s">
        <v>331</v>
      </c>
      <c r="J234" s="133" t="s">
        <v>42</v>
      </c>
      <c r="K234" s="69">
        <v>59.4</v>
      </c>
      <c r="L234" s="76">
        <v>59.4</v>
      </c>
      <c r="M234" s="77" t="s">
        <v>513</v>
      </c>
      <c r="N234" s="2"/>
      <c r="U234" s="2"/>
      <c r="Y234" s="84"/>
    </row>
    <row r="235" spans="1:25">
      <c r="A235" s="7" t="s">
        <v>470</v>
      </c>
      <c r="B235" s="7" t="s">
        <v>44</v>
      </c>
      <c r="C235" s="55">
        <v>6</v>
      </c>
      <c r="D235" s="55" t="s">
        <v>282</v>
      </c>
      <c r="E235" s="53" t="s">
        <v>283</v>
      </c>
      <c r="F235" s="53" t="s">
        <v>284</v>
      </c>
      <c r="G235" s="53" t="s">
        <v>132</v>
      </c>
      <c r="H235" s="133" t="s">
        <v>332</v>
      </c>
      <c r="I235" s="53" t="s">
        <v>44</v>
      </c>
      <c r="J235" s="133" t="s">
        <v>42</v>
      </c>
      <c r="K235" s="69">
        <v>3.91</v>
      </c>
      <c r="L235" s="76">
        <v>3.91</v>
      </c>
      <c r="M235" s="77" t="s">
        <v>513</v>
      </c>
      <c r="N235" s="2"/>
      <c r="U235" s="2"/>
      <c r="Y235" s="84"/>
    </row>
    <row r="236" spans="1:25">
      <c r="A236" s="7" t="s">
        <v>466</v>
      </c>
      <c r="B236" s="7" t="s">
        <v>43</v>
      </c>
      <c r="C236" s="55">
        <v>6</v>
      </c>
      <c r="D236" s="55" t="s">
        <v>282</v>
      </c>
      <c r="E236" s="53" t="s">
        <v>283</v>
      </c>
      <c r="F236" s="53" t="s">
        <v>284</v>
      </c>
      <c r="G236" s="53" t="s">
        <v>132</v>
      </c>
      <c r="H236" s="133" t="s">
        <v>333</v>
      </c>
      <c r="I236" s="53" t="s">
        <v>334</v>
      </c>
      <c r="J236" s="133" t="s">
        <v>42</v>
      </c>
      <c r="K236" s="69">
        <v>59.4</v>
      </c>
      <c r="L236" s="76">
        <v>59.4</v>
      </c>
      <c r="M236" s="77" t="s">
        <v>513</v>
      </c>
      <c r="N236" s="2"/>
      <c r="U236" s="2"/>
      <c r="Y236" s="84"/>
    </row>
    <row r="237" spans="1:25">
      <c r="A237" s="7" t="s">
        <v>470</v>
      </c>
      <c r="B237" s="7" t="s">
        <v>44</v>
      </c>
      <c r="C237" s="55">
        <v>6</v>
      </c>
      <c r="D237" s="55" t="s">
        <v>282</v>
      </c>
      <c r="E237" s="53" t="s">
        <v>283</v>
      </c>
      <c r="F237" s="53" t="s">
        <v>284</v>
      </c>
      <c r="G237" s="53" t="s">
        <v>132</v>
      </c>
      <c r="H237" s="133" t="s">
        <v>335</v>
      </c>
      <c r="I237" s="133" t="s">
        <v>44</v>
      </c>
      <c r="J237" s="133" t="s">
        <v>42</v>
      </c>
      <c r="K237" s="69">
        <v>3.91</v>
      </c>
      <c r="L237" s="76">
        <v>3.91</v>
      </c>
      <c r="M237" s="77" t="s">
        <v>513</v>
      </c>
      <c r="N237" s="2"/>
      <c r="U237" s="2"/>
      <c r="Y237" s="84"/>
    </row>
    <row r="238" spans="1:25">
      <c r="A238" s="7" t="s">
        <v>466</v>
      </c>
      <c r="B238" s="7" t="s">
        <v>43</v>
      </c>
      <c r="C238" s="55">
        <v>6</v>
      </c>
      <c r="D238" s="55" t="s">
        <v>282</v>
      </c>
      <c r="E238" s="53" t="s">
        <v>283</v>
      </c>
      <c r="F238" s="53" t="s">
        <v>284</v>
      </c>
      <c r="G238" s="53" t="s">
        <v>132</v>
      </c>
      <c r="H238" s="133" t="s">
        <v>336</v>
      </c>
      <c r="I238" s="53" t="s">
        <v>337</v>
      </c>
      <c r="J238" s="133" t="s">
        <v>42</v>
      </c>
      <c r="K238" s="69">
        <v>59.4</v>
      </c>
      <c r="L238" s="76">
        <v>59.4</v>
      </c>
      <c r="M238" s="77" t="s">
        <v>513</v>
      </c>
      <c r="N238" s="2"/>
      <c r="U238" s="2"/>
      <c r="Y238" s="84"/>
    </row>
    <row r="239" spans="1:25">
      <c r="A239" s="7" t="s">
        <v>515</v>
      </c>
      <c r="B239" s="7" t="s">
        <v>92</v>
      </c>
      <c r="C239" s="55">
        <v>6</v>
      </c>
      <c r="D239" s="55" t="s">
        <v>282</v>
      </c>
      <c r="E239" s="53" t="s">
        <v>283</v>
      </c>
      <c r="F239" s="53" t="s">
        <v>284</v>
      </c>
      <c r="G239" s="53" t="s">
        <v>132</v>
      </c>
      <c r="H239" s="133" t="s">
        <v>338</v>
      </c>
      <c r="I239" s="53" t="s">
        <v>54</v>
      </c>
      <c r="J239" s="133" t="s">
        <v>42</v>
      </c>
      <c r="K239" s="69">
        <v>16</v>
      </c>
      <c r="L239" s="76">
        <v>16</v>
      </c>
      <c r="M239" s="77" t="s">
        <v>513</v>
      </c>
      <c r="N239" s="2"/>
      <c r="U239" s="2"/>
      <c r="Y239" s="84"/>
    </row>
    <row r="240" spans="1:25">
      <c r="A240" s="7"/>
      <c r="B240" s="7"/>
      <c r="C240" s="55">
        <v>6</v>
      </c>
      <c r="D240" s="55" t="s">
        <v>282</v>
      </c>
      <c r="E240" s="53" t="s">
        <v>283</v>
      </c>
      <c r="F240" s="53"/>
      <c r="G240" s="53"/>
      <c r="H240" s="133"/>
      <c r="I240" s="133"/>
      <c r="J240" s="133"/>
      <c r="K240" s="69"/>
      <c r="L240" s="76"/>
      <c r="M240" s="77"/>
      <c r="N240" s="2"/>
      <c r="U240" s="2"/>
      <c r="Y240" s="84"/>
    </row>
    <row r="241" spans="1:25" s="49" customFormat="1" ht="13">
      <c r="A241" s="172"/>
      <c r="B241" s="172"/>
      <c r="C241" s="173">
        <v>6</v>
      </c>
      <c r="D241" s="173" t="s">
        <v>282</v>
      </c>
      <c r="E241" s="172" t="s">
        <v>283</v>
      </c>
      <c r="F241" s="172" t="s">
        <v>284</v>
      </c>
      <c r="G241" s="172"/>
      <c r="H241" s="172"/>
      <c r="I241" s="172"/>
      <c r="J241" s="172"/>
      <c r="K241" s="174">
        <v>1661.9200000000005</v>
      </c>
      <c r="L241" s="174">
        <v>1658.9200000000005</v>
      </c>
      <c r="M241" s="175">
        <v>3</v>
      </c>
      <c r="N241" s="173"/>
      <c r="O241" s="173"/>
      <c r="P241" s="173"/>
      <c r="Q241" s="176"/>
      <c r="R241" s="177"/>
      <c r="S241" s="178"/>
      <c r="T241" s="174"/>
      <c r="U241" s="173"/>
      <c r="V241" s="179"/>
      <c r="Y241" s="84"/>
    </row>
    <row r="242" spans="1:25">
      <c r="B242" s="7"/>
      <c r="C242" s="55">
        <v>7</v>
      </c>
      <c r="D242" s="55" t="s">
        <v>339</v>
      </c>
      <c r="E242" s="53" t="s">
        <v>283</v>
      </c>
      <c r="F242" s="53"/>
      <c r="G242" s="7"/>
      <c r="H242" s="7"/>
      <c r="I242" s="7"/>
      <c r="J242" s="7"/>
      <c r="K242" s="76"/>
      <c r="L242" s="76"/>
      <c r="M242" s="78"/>
      <c r="N242" s="2"/>
      <c r="U242" s="2"/>
      <c r="Y242" s="84"/>
    </row>
    <row r="243" spans="1:25">
      <c r="A243" s="7" t="s">
        <v>509</v>
      </c>
      <c r="B243" s="7" t="s">
        <v>73</v>
      </c>
      <c r="C243" s="55">
        <v>7</v>
      </c>
      <c r="D243" s="55" t="s">
        <v>339</v>
      </c>
      <c r="E243" s="53" t="s">
        <v>283</v>
      </c>
      <c r="F243" s="53" t="s">
        <v>340</v>
      </c>
      <c r="G243" s="53" t="s">
        <v>96</v>
      </c>
      <c r="H243" s="133" t="s">
        <v>341</v>
      </c>
      <c r="I243" s="133" t="s">
        <v>506</v>
      </c>
      <c r="J243" s="133" t="s">
        <v>342</v>
      </c>
      <c r="K243" s="69">
        <v>19</v>
      </c>
      <c r="L243" s="76">
        <v>19</v>
      </c>
      <c r="M243" s="77" t="s">
        <v>513</v>
      </c>
      <c r="N243" s="2"/>
      <c r="U243" s="2"/>
      <c r="Y243" s="84"/>
    </row>
    <row r="244" spans="1:25">
      <c r="A244" s="7" t="s">
        <v>481</v>
      </c>
      <c r="B244" s="7" t="s">
        <v>73</v>
      </c>
      <c r="C244" s="55">
        <v>7</v>
      </c>
      <c r="D244" s="55" t="s">
        <v>339</v>
      </c>
      <c r="E244" s="53" t="s">
        <v>283</v>
      </c>
      <c r="F244" s="53" t="s">
        <v>340</v>
      </c>
      <c r="G244" s="53" t="s">
        <v>132</v>
      </c>
      <c r="H244" s="133" t="s">
        <v>253</v>
      </c>
      <c r="I244" s="133" t="s">
        <v>502</v>
      </c>
      <c r="J244" s="133" t="s">
        <v>42</v>
      </c>
      <c r="K244" s="69">
        <v>116.4</v>
      </c>
      <c r="L244" s="76">
        <v>116.4</v>
      </c>
      <c r="M244" s="77" t="s">
        <v>513</v>
      </c>
      <c r="N244" s="2"/>
      <c r="U244" s="2"/>
      <c r="Y244" s="84"/>
    </row>
    <row r="245" spans="1:25">
      <c r="A245" s="7" t="s">
        <v>1</v>
      </c>
      <c r="B245" s="7" t="s">
        <v>91</v>
      </c>
      <c r="C245" s="55">
        <v>7</v>
      </c>
      <c r="D245" s="55" t="s">
        <v>339</v>
      </c>
      <c r="E245" s="53" t="s">
        <v>283</v>
      </c>
      <c r="F245" s="53" t="s">
        <v>340</v>
      </c>
      <c r="G245" s="53" t="s">
        <v>132</v>
      </c>
      <c r="H245" s="133" t="s">
        <v>212</v>
      </c>
      <c r="I245" s="133" t="s">
        <v>149</v>
      </c>
      <c r="J245" s="133"/>
      <c r="K245" s="69">
        <v>0</v>
      </c>
      <c r="L245" s="76">
        <v>0</v>
      </c>
      <c r="M245" s="77">
        <v>0</v>
      </c>
      <c r="N245" s="2"/>
      <c r="U245" s="2"/>
      <c r="Y245" s="84"/>
    </row>
    <row r="246" spans="1:25">
      <c r="A246" s="7" t="s">
        <v>515</v>
      </c>
      <c r="B246" s="7" t="s">
        <v>92</v>
      </c>
      <c r="C246" s="55">
        <v>7</v>
      </c>
      <c r="D246" s="55" t="s">
        <v>339</v>
      </c>
      <c r="E246" s="53" t="s">
        <v>283</v>
      </c>
      <c r="F246" s="53" t="s">
        <v>340</v>
      </c>
      <c r="G246" s="53" t="s">
        <v>132</v>
      </c>
      <c r="H246" s="133" t="s">
        <v>213</v>
      </c>
      <c r="I246" s="133" t="s">
        <v>54</v>
      </c>
      <c r="J246" s="133" t="s">
        <v>42</v>
      </c>
      <c r="K246" s="69">
        <v>5.67</v>
      </c>
      <c r="L246" s="76">
        <v>5.67</v>
      </c>
      <c r="M246" s="77" t="s">
        <v>513</v>
      </c>
      <c r="N246" s="2"/>
      <c r="U246" s="2"/>
      <c r="Y246" s="84"/>
    </row>
    <row r="247" spans="1:25">
      <c r="A247" s="7" t="s">
        <v>470</v>
      </c>
      <c r="B247" s="7" t="s">
        <v>44</v>
      </c>
      <c r="C247" s="55">
        <v>7</v>
      </c>
      <c r="D247" s="55" t="s">
        <v>339</v>
      </c>
      <c r="E247" s="53" t="s">
        <v>283</v>
      </c>
      <c r="F247" s="53" t="s">
        <v>340</v>
      </c>
      <c r="G247" s="53" t="s">
        <v>132</v>
      </c>
      <c r="H247" s="133" t="s">
        <v>214</v>
      </c>
      <c r="I247" s="133" t="s">
        <v>44</v>
      </c>
      <c r="J247" s="133" t="s">
        <v>467</v>
      </c>
      <c r="K247" s="69">
        <v>1</v>
      </c>
      <c r="L247" s="76">
        <v>1</v>
      </c>
      <c r="M247" s="77" t="s">
        <v>513</v>
      </c>
      <c r="N247" s="2"/>
      <c r="U247" s="2"/>
      <c r="Y247" s="84"/>
    </row>
    <row r="248" spans="1:25">
      <c r="A248" s="7" t="s">
        <v>466</v>
      </c>
      <c r="B248" s="7" t="s">
        <v>43</v>
      </c>
      <c r="C248" s="55">
        <v>7</v>
      </c>
      <c r="D248" s="55" t="s">
        <v>339</v>
      </c>
      <c r="E248" s="53" t="s">
        <v>283</v>
      </c>
      <c r="F248" s="53" t="s">
        <v>340</v>
      </c>
      <c r="G248" s="53" t="s">
        <v>132</v>
      </c>
      <c r="H248" s="133" t="s">
        <v>215</v>
      </c>
      <c r="I248" s="133" t="s">
        <v>343</v>
      </c>
      <c r="J248" s="133" t="s">
        <v>42</v>
      </c>
      <c r="K248" s="69">
        <v>54.8</v>
      </c>
      <c r="L248" s="76">
        <v>54.8</v>
      </c>
      <c r="M248" s="77" t="s">
        <v>513</v>
      </c>
      <c r="N248" s="2"/>
      <c r="U248" s="2"/>
      <c r="Y248" s="84"/>
    </row>
    <row r="249" spans="1:25">
      <c r="A249" s="7" t="s">
        <v>1</v>
      </c>
      <c r="B249" s="7" t="s">
        <v>91</v>
      </c>
      <c r="C249" s="55">
        <v>7</v>
      </c>
      <c r="D249" s="55" t="s">
        <v>339</v>
      </c>
      <c r="E249" s="53" t="s">
        <v>283</v>
      </c>
      <c r="F249" s="53" t="s">
        <v>340</v>
      </c>
      <c r="G249" s="53" t="s">
        <v>132</v>
      </c>
      <c r="H249" s="133" t="s">
        <v>216</v>
      </c>
      <c r="I249" s="133" t="s">
        <v>149</v>
      </c>
      <c r="J249" s="133"/>
      <c r="K249" s="69">
        <v>0</v>
      </c>
      <c r="L249" s="76">
        <v>0</v>
      </c>
      <c r="M249" s="77">
        <v>0</v>
      </c>
      <c r="N249" s="2"/>
      <c r="U249" s="2"/>
      <c r="Y249" s="84"/>
    </row>
    <row r="250" spans="1:25">
      <c r="A250" s="7" t="s">
        <v>466</v>
      </c>
      <c r="B250" s="7" t="s">
        <v>43</v>
      </c>
      <c r="C250" s="55">
        <v>7</v>
      </c>
      <c r="D250" s="55" t="s">
        <v>339</v>
      </c>
      <c r="E250" s="53" t="s">
        <v>283</v>
      </c>
      <c r="F250" s="53" t="s">
        <v>340</v>
      </c>
      <c r="G250" s="53" t="s">
        <v>132</v>
      </c>
      <c r="H250" s="133" t="s">
        <v>217</v>
      </c>
      <c r="I250" s="133" t="s">
        <v>344</v>
      </c>
      <c r="J250" s="133" t="s">
        <v>42</v>
      </c>
      <c r="K250" s="69">
        <v>51.8</v>
      </c>
      <c r="L250" s="76">
        <v>51.8</v>
      </c>
      <c r="M250" s="77" t="s">
        <v>513</v>
      </c>
      <c r="N250" s="2"/>
      <c r="U250" s="2"/>
      <c r="Y250" s="84"/>
    </row>
    <row r="251" spans="1:25">
      <c r="A251" s="7" t="s">
        <v>470</v>
      </c>
      <c r="B251" s="7" t="s">
        <v>44</v>
      </c>
      <c r="C251" s="55">
        <v>7</v>
      </c>
      <c r="D251" s="55" t="s">
        <v>339</v>
      </c>
      <c r="E251" s="53" t="s">
        <v>283</v>
      </c>
      <c r="F251" s="53" t="s">
        <v>340</v>
      </c>
      <c r="G251" s="53" t="s">
        <v>132</v>
      </c>
      <c r="H251" s="133" t="s">
        <v>218</v>
      </c>
      <c r="I251" s="133" t="s">
        <v>44</v>
      </c>
      <c r="J251" s="133" t="s">
        <v>467</v>
      </c>
      <c r="K251" s="69">
        <v>1</v>
      </c>
      <c r="L251" s="76">
        <v>1</v>
      </c>
      <c r="M251" s="77" t="s">
        <v>513</v>
      </c>
      <c r="N251" s="2"/>
      <c r="U251" s="2"/>
      <c r="Y251" s="84"/>
    </row>
    <row r="252" spans="1:25">
      <c r="A252" s="7" t="s">
        <v>470</v>
      </c>
      <c r="B252" s="7" t="s">
        <v>44</v>
      </c>
      <c r="C252" s="55">
        <v>7</v>
      </c>
      <c r="D252" s="55" t="s">
        <v>339</v>
      </c>
      <c r="E252" s="53" t="s">
        <v>283</v>
      </c>
      <c r="F252" s="53" t="s">
        <v>340</v>
      </c>
      <c r="G252" s="53" t="s">
        <v>132</v>
      </c>
      <c r="H252" s="133" t="s">
        <v>219</v>
      </c>
      <c r="I252" s="133" t="s">
        <v>44</v>
      </c>
      <c r="J252" s="133" t="s">
        <v>467</v>
      </c>
      <c r="K252" s="69">
        <v>1.4</v>
      </c>
      <c r="L252" s="76">
        <v>1.4</v>
      </c>
      <c r="M252" s="77" t="s">
        <v>513</v>
      </c>
      <c r="N252" s="2"/>
      <c r="U252" s="2"/>
      <c r="Y252" s="84"/>
    </row>
    <row r="253" spans="1:25">
      <c r="A253" s="7" t="s">
        <v>470</v>
      </c>
      <c r="B253" s="7" t="s">
        <v>44</v>
      </c>
      <c r="C253" s="55">
        <v>7</v>
      </c>
      <c r="D253" s="55" t="s">
        <v>339</v>
      </c>
      <c r="E253" s="53" t="s">
        <v>283</v>
      </c>
      <c r="F253" s="53" t="s">
        <v>340</v>
      </c>
      <c r="G253" s="53" t="s">
        <v>132</v>
      </c>
      <c r="H253" s="133" t="s">
        <v>220</v>
      </c>
      <c r="I253" s="133" t="s">
        <v>44</v>
      </c>
      <c r="J253" s="133" t="s">
        <v>467</v>
      </c>
      <c r="K253" s="69">
        <v>1.4</v>
      </c>
      <c r="L253" s="76">
        <v>1.4</v>
      </c>
      <c r="M253" s="77" t="s">
        <v>513</v>
      </c>
      <c r="N253" s="2"/>
      <c r="U253" s="2"/>
      <c r="Y253" s="84"/>
    </row>
    <row r="254" spans="1:25">
      <c r="A254" s="7" t="s">
        <v>470</v>
      </c>
      <c r="B254" s="7" t="s">
        <v>44</v>
      </c>
      <c r="C254" s="55">
        <v>7</v>
      </c>
      <c r="D254" s="55" t="s">
        <v>339</v>
      </c>
      <c r="E254" s="53" t="s">
        <v>283</v>
      </c>
      <c r="F254" s="53" t="s">
        <v>340</v>
      </c>
      <c r="G254" s="53" t="s">
        <v>132</v>
      </c>
      <c r="H254" s="133" t="s">
        <v>221</v>
      </c>
      <c r="I254" s="133" t="s">
        <v>44</v>
      </c>
      <c r="J254" s="133" t="s">
        <v>467</v>
      </c>
      <c r="K254" s="69">
        <v>1</v>
      </c>
      <c r="L254" s="76">
        <v>1</v>
      </c>
      <c r="M254" s="77" t="s">
        <v>513</v>
      </c>
      <c r="N254" s="2"/>
      <c r="U254" s="2"/>
      <c r="Y254" s="84"/>
    </row>
    <row r="255" spans="1:25">
      <c r="A255" s="7" t="s">
        <v>466</v>
      </c>
      <c r="B255" s="7" t="s">
        <v>43</v>
      </c>
      <c r="C255" s="55">
        <v>7</v>
      </c>
      <c r="D255" s="55" t="s">
        <v>339</v>
      </c>
      <c r="E255" s="53" t="s">
        <v>283</v>
      </c>
      <c r="F255" s="53" t="s">
        <v>340</v>
      </c>
      <c r="G255" s="53" t="s">
        <v>132</v>
      </c>
      <c r="H255" s="133" t="s">
        <v>222</v>
      </c>
      <c r="I255" s="133" t="s">
        <v>345</v>
      </c>
      <c r="J255" s="133" t="s">
        <v>42</v>
      </c>
      <c r="K255" s="69">
        <v>51.8</v>
      </c>
      <c r="L255" s="76">
        <v>51.8</v>
      </c>
      <c r="M255" s="77" t="s">
        <v>513</v>
      </c>
      <c r="N255" s="2"/>
      <c r="U255" s="2"/>
      <c r="Y255" s="84"/>
    </row>
    <row r="256" spans="1:25">
      <c r="A256" s="7" t="s">
        <v>466</v>
      </c>
      <c r="B256" s="7" t="s">
        <v>43</v>
      </c>
      <c r="C256" s="55">
        <v>7</v>
      </c>
      <c r="D256" s="55" t="s">
        <v>339</v>
      </c>
      <c r="E256" s="53" t="s">
        <v>283</v>
      </c>
      <c r="F256" s="53" t="s">
        <v>340</v>
      </c>
      <c r="G256" s="53" t="s">
        <v>132</v>
      </c>
      <c r="H256" s="133" t="s">
        <v>223</v>
      </c>
      <c r="I256" s="133" t="s">
        <v>346</v>
      </c>
      <c r="J256" s="133" t="s">
        <v>42</v>
      </c>
      <c r="K256" s="69">
        <v>54.8</v>
      </c>
      <c r="L256" s="76">
        <v>54.8</v>
      </c>
      <c r="M256" s="77" t="s">
        <v>513</v>
      </c>
      <c r="N256" s="2"/>
      <c r="U256" s="2"/>
      <c r="Y256" s="84"/>
    </row>
    <row r="257" spans="1:25">
      <c r="A257" s="7" t="s">
        <v>1</v>
      </c>
      <c r="B257" s="7" t="s">
        <v>91</v>
      </c>
      <c r="C257" s="55">
        <v>7</v>
      </c>
      <c r="D257" s="55" t="s">
        <v>339</v>
      </c>
      <c r="E257" s="53" t="s">
        <v>283</v>
      </c>
      <c r="F257" s="53" t="s">
        <v>340</v>
      </c>
      <c r="G257" s="53" t="s">
        <v>132</v>
      </c>
      <c r="H257" s="133" t="s">
        <v>224</v>
      </c>
      <c r="I257" s="133" t="s">
        <v>149</v>
      </c>
      <c r="J257" s="133"/>
      <c r="K257" s="69">
        <v>0</v>
      </c>
      <c r="L257" s="76">
        <v>0</v>
      </c>
      <c r="M257" s="77">
        <v>0</v>
      </c>
      <c r="N257" s="2"/>
      <c r="U257" s="2"/>
      <c r="Y257" s="84"/>
    </row>
    <row r="258" spans="1:25">
      <c r="A258" s="7" t="s">
        <v>470</v>
      </c>
      <c r="B258" s="7" t="s">
        <v>44</v>
      </c>
      <c r="C258" s="55">
        <v>7</v>
      </c>
      <c r="D258" s="55" t="s">
        <v>339</v>
      </c>
      <c r="E258" s="53" t="s">
        <v>283</v>
      </c>
      <c r="F258" s="53" t="s">
        <v>340</v>
      </c>
      <c r="G258" s="53" t="s">
        <v>132</v>
      </c>
      <c r="H258" s="133" t="s">
        <v>225</v>
      </c>
      <c r="I258" s="133" t="s">
        <v>44</v>
      </c>
      <c r="J258" s="133" t="s">
        <v>467</v>
      </c>
      <c r="K258" s="69">
        <v>1</v>
      </c>
      <c r="L258" s="76">
        <v>1</v>
      </c>
      <c r="M258" s="77" t="s">
        <v>513</v>
      </c>
      <c r="N258" s="2"/>
      <c r="U258" s="2"/>
      <c r="Y258" s="84"/>
    </row>
    <row r="259" spans="1:25">
      <c r="A259" s="7" t="s">
        <v>1</v>
      </c>
      <c r="B259" s="7" t="s">
        <v>91</v>
      </c>
      <c r="C259" s="55">
        <v>7</v>
      </c>
      <c r="D259" s="55" t="s">
        <v>339</v>
      </c>
      <c r="E259" s="53" t="s">
        <v>283</v>
      </c>
      <c r="F259" s="53" t="s">
        <v>340</v>
      </c>
      <c r="G259" s="53" t="s">
        <v>132</v>
      </c>
      <c r="H259" s="133" t="s">
        <v>226</v>
      </c>
      <c r="I259" s="133" t="s">
        <v>149</v>
      </c>
      <c r="J259" s="133"/>
      <c r="K259" s="69">
        <v>0</v>
      </c>
      <c r="L259" s="76">
        <v>0</v>
      </c>
      <c r="M259" s="77">
        <v>0</v>
      </c>
      <c r="N259" s="2"/>
      <c r="U259" s="2"/>
      <c r="Y259" s="84"/>
    </row>
    <row r="260" spans="1:25">
      <c r="A260" s="7" t="s">
        <v>515</v>
      </c>
      <c r="B260" s="7" t="s">
        <v>92</v>
      </c>
      <c r="C260" s="55">
        <v>7</v>
      </c>
      <c r="D260" s="55" t="s">
        <v>339</v>
      </c>
      <c r="E260" s="53" t="s">
        <v>283</v>
      </c>
      <c r="F260" s="53" t="s">
        <v>340</v>
      </c>
      <c r="G260" s="53" t="s">
        <v>132</v>
      </c>
      <c r="H260" s="133" t="s">
        <v>227</v>
      </c>
      <c r="I260" s="133" t="s">
        <v>265</v>
      </c>
      <c r="J260" s="133" t="s">
        <v>42</v>
      </c>
      <c r="K260" s="69">
        <v>7.29</v>
      </c>
      <c r="L260" s="76">
        <v>7.29</v>
      </c>
      <c r="M260" s="77" t="s">
        <v>513</v>
      </c>
      <c r="N260" s="2"/>
      <c r="U260" s="2"/>
      <c r="Y260" s="84"/>
    </row>
    <row r="261" spans="1:25">
      <c r="A261" s="7" t="s">
        <v>509</v>
      </c>
      <c r="B261" s="7" t="s">
        <v>73</v>
      </c>
      <c r="C261" s="55">
        <v>7</v>
      </c>
      <c r="D261" s="55" t="s">
        <v>339</v>
      </c>
      <c r="E261" s="53" t="s">
        <v>283</v>
      </c>
      <c r="F261" s="53" t="s">
        <v>340</v>
      </c>
      <c r="G261" s="53" t="s">
        <v>132</v>
      </c>
      <c r="H261" s="133" t="s">
        <v>228</v>
      </c>
      <c r="I261" s="133" t="s">
        <v>97</v>
      </c>
      <c r="J261" s="133" t="s">
        <v>260</v>
      </c>
      <c r="K261" s="69">
        <v>32.6</v>
      </c>
      <c r="L261" s="76">
        <v>32.6</v>
      </c>
      <c r="M261" s="77" t="s">
        <v>513</v>
      </c>
      <c r="N261" s="2"/>
      <c r="U261" s="2"/>
      <c r="Y261" s="84"/>
    </row>
    <row r="262" spans="1:25">
      <c r="A262" s="7" t="s">
        <v>1</v>
      </c>
      <c r="B262" s="7" t="s">
        <v>91</v>
      </c>
      <c r="C262" s="55">
        <v>7</v>
      </c>
      <c r="D262" s="55" t="s">
        <v>339</v>
      </c>
      <c r="E262" s="53" t="s">
        <v>283</v>
      </c>
      <c r="F262" s="53" t="s">
        <v>340</v>
      </c>
      <c r="G262" s="53" t="s">
        <v>132</v>
      </c>
      <c r="H262" s="133" t="s">
        <v>229</v>
      </c>
      <c r="I262" s="133" t="s">
        <v>149</v>
      </c>
      <c r="J262" s="133"/>
      <c r="K262" s="69">
        <v>0</v>
      </c>
      <c r="L262" s="76">
        <v>0</v>
      </c>
      <c r="M262" s="77">
        <v>0</v>
      </c>
      <c r="N262" s="2"/>
      <c r="U262" s="2"/>
      <c r="Y262" s="84"/>
    </row>
    <row r="263" spans="1:25">
      <c r="A263" s="7"/>
      <c r="B263" s="7"/>
      <c r="C263" s="55">
        <v>7</v>
      </c>
      <c r="D263" s="55" t="s">
        <v>339</v>
      </c>
      <c r="E263" s="53" t="s">
        <v>283</v>
      </c>
      <c r="F263" s="53"/>
      <c r="G263" s="53"/>
      <c r="H263" s="133"/>
      <c r="I263" s="133"/>
      <c r="J263" s="133"/>
      <c r="K263" s="69"/>
      <c r="L263" s="69"/>
      <c r="M263" s="77"/>
      <c r="N263" s="2"/>
      <c r="U263" s="2"/>
      <c r="Y263" s="84"/>
    </row>
    <row r="264" spans="1:25" s="49" customFormat="1" ht="13">
      <c r="A264" s="172"/>
      <c r="B264" s="172"/>
      <c r="C264" s="173">
        <v>7</v>
      </c>
      <c r="D264" s="173" t="s">
        <v>339</v>
      </c>
      <c r="E264" s="172" t="s">
        <v>283</v>
      </c>
      <c r="F264" s="172" t="s">
        <v>340</v>
      </c>
      <c r="G264" s="172"/>
      <c r="H264" s="172"/>
      <c r="I264" s="172"/>
      <c r="J264" s="172"/>
      <c r="K264" s="174">
        <v>400.96000000000009</v>
      </c>
      <c r="L264" s="174">
        <v>400.96000000000009</v>
      </c>
      <c r="M264" s="175">
        <v>0</v>
      </c>
      <c r="N264" s="173"/>
      <c r="O264" s="173"/>
      <c r="P264" s="173"/>
      <c r="Q264" s="176"/>
      <c r="R264" s="177"/>
      <c r="S264" s="178"/>
      <c r="T264" s="174"/>
      <c r="U264" s="173"/>
      <c r="V264" s="179"/>
      <c r="Y264" s="84"/>
    </row>
    <row r="265" spans="1:25">
      <c r="B265" s="7"/>
      <c r="C265" s="55">
        <v>9</v>
      </c>
      <c r="D265" s="55" t="s">
        <v>352</v>
      </c>
      <c r="E265" s="53" t="s">
        <v>353</v>
      </c>
      <c r="F265" s="53"/>
      <c r="G265" s="7"/>
      <c r="H265" s="7"/>
      <c r="I265" s="7"/>
      <c r="J265" s="7"/>
      <c r="K265" s="76"/>
      <c r="L265" s="76"/>
      <c r="M265" s="78"/>
      <c r="N265" s="2"/>
      <c r="U265" s="2"/>
      <c r="Y265" s="84"/>
    </row>
    <row r="266" spans="1:25">
      <c r="A266" s="7" t="s">
        <v>468</v>
      </c>
      <c r="B266" s="7" t="s">
        <v>73</v>
      </c>
      <c r="C266" s="55">
        <v>9</v>
      </c>
      <c r="D266" s="55" t="s">
        <v>352</v>
      </c>
      <c r="E266" s="53" t="s">
        <v>353</v>
      </c>
      <c r="F266" s="53" t="s">
        <v>354</v>
      </c>
      <c r="G266" s="53" t="s">
        <v>96</v>
      </c>
      <c r="H266" s="133" t="s">
        <v>355</v>
      </c>
      <c r="I266" s="133" t="s">
        <v>6</v>
      </c>
      <c r="J266" s="133" t="s">
        <v>190</v>
      </c>
      <c r="K266" s="69">
        <v>9</v>
      </c>
      <c r="L266" s="76">
        <v>9</v>
      </c>
      <c r="M266" s="77" t="s">
        <v>513</v>
      </c>
      <c r="N266" s="2"/>
      <c r="U266" s="2"/>
      <c r="Y266" s="84"/>
    </row>
    <row r="267" spans="1:25">
      <c r="A267" s="7" t="s">
        <v>468</v>
      </c>
      <c r="B267" s="7" t="s">
        <v>73</v>
      </c>
      <c r="C267" s="55">
        <v>9</v>
      </c>
      <c r="D267" s="55" t="s">
        <v>352</v>
      </c>
      <c r="E267" s="53" t="s">
        <v>353</v>
      </c>
      <c r="F267" s="53" t="s">
        <v>354</v>
      </c>
      <c r="G267" s="53" t="s">
        <v>96</v>
      </c>
      <c r="H267" s="133" t="s">
        <v>356</v>
      </c>
      <c r="I267" s="133" t="s">
        <v>6</v>
      </c>
      <c r="J267" s="133" t="s">
        <v>190</v>
      </c>
      <c r="K267" s="69">
        <v>9.5</v>
      </c>
      <c r="L267" s="76">
        <v>9.5</v>
      </c>
      <c r="M267" s="77" t="s">
        <v>513</v>
      </c>
      <c r="N267" s="2"/>
      <c r="U267" s="2"/>
      <c r="Y267" s="84"/>
    </row>
    <row r="268" spans="1:25">
      <c r="A268" s="7" t="s">
        <v>511</v>
      </c>
      <c r="B268" s="7" t="s">
        <v>73</v>
      </c>
      <c r="C268" s="55">
        <v>9</v>
      </c>
      <c r="D268" s="55" t="s">
        <v>352</v>
      </c>
      <c r="E268" s="53" t="s">
        <v>353</v>
      </c>
      <c r="F268" s="53" t="s">
        <v>354</v>
      </c>
      <c r="G268" s="53" t="s">
        <v>96</v>
      </c>
      <c r="H268" s="133" t="s">
        <v>357</v>
      </c>
      <c r="I268" s="133" t="s">
        <v>136</v>
      </c>
      <c r="J268" s="133" t="s">
        <v>37</v>
      </c>
      <c r="K268" s="69">
        <v>4</v>
      </c>
      <c r="L268" s="76">
        <v>4</v>
      </c>
      <c r="M268" s="77" t="s">
        <v>513</v>
      </c>
      <c r="N268" s="2"/>
      <c r="U268" s="2"/>
      <c r="Y268" s="84"/>
    </row>
    <row r="269" spans="1:25">
      <c r="A269" s="7" t="s">
        <v>469</v>
      </c>
      <c r="B269" s="7" t="s">
        <v>73</v>
      </c>
      <c r="C269" s="55">
        <v>9</v>
      </c>
      <c r="D269" s="55" t="s">
        <v>352</v>
      </c>
      <c r="E269" s="53" t="s">
        <v>353</v>
      </c>
      <c r="F269" s="53" t="s">
        <v>354</v>
      </c>
      <c r="G269" s="53" t="s">
        <v>96</v>
      </c>
      <c r="H269" s="133" t="s">
        <v>358</v>
      </c>
      <c r="I269" s="133" t="s">
        <v>97</v>
      </c>
      <c r="J269" s="133" t="s">
        <v>36</v>
      </c>
      <c r="K269" s="69">
        <v>19.04</v>
      </c>
      <c r="L269" s="76">
        <v>19.04</v>
      </c>
      <c r="M269" s="77" t="s">
        <v>513</v>
      </c>
      <c r="N269" s="2"/>
      <c r="U269" s="2"/>
      <c r="Y269" s="84"/>
    </row>
    <row r="270" spans="1:25">
      <c r="A270" s="7" t="s">
        <v>1</v>
      </c>
      <c r="B270" s="7" t="s">
        <v>91</v>
      </c>
      <c r="C270" s="55">
        <v>9</v>
      </c>
      <c r="D270" s="55" t="s">
        <v>352</v>
      </c>
      <c r="E270" s="53" t="s">
        <v>353</v>
      </c>
      <c r="F270" s="53" t="s">
        <v>354</v>
      </c>
      <c r="G270" s="53" t="s">
        <v>96</v>
      </c>
      <c r="H270" s="133" t="s">
        <v>238</v>
      </c>
      <c r="I270" s="133" t="s">
        <v>149</v>
      </c>
      <c r="J270" s="133"/>
      <c r="K270" s="69">
        <v>0</v>
      </c>
      <c r="L270" s="76">
        <v>0</v>
      </c>
      <c r="M270" s="77">
        <v>0</v>
      </c>
      <c r="N270" s="2"/>
      <c r="U270" s="2"/>
      <c r="Y270" s="84"/>
    </row>
    <row r="271" spans="1:25">
      <c r="A271" s="7" t="s">
        <v>481</v>
      </c>
      <c r="B271" s="7" t="s">
        <v>73</v>
      </c>
      <c r="C271" s="55">
        <v>9</v>
      </c>
      <c r="D271" s="55" t="s">
        <v>352</v>
      </c>
      <c r="E271" s="53" t="s">
        <v>353</v>
      </c>
      <c r="F271" s="53" t="s">
        <v>354</v>
      </c>
      <c r="G271" s="53" t="s">
        <v>96</v>
      </c>
      <c r="H271" s="133" t="s">
        <v>279</v>
      </c>
      <c r="I271" s="133" t="s">
        <v>97</v>
      </c>
      <c r="J271" s="133" t="s">
        <v>190</v>
      </c>
      <c r="K271" s="69">
        <v>11.78</v>
      </c>
      <c r="L271" s="76">
        <v>11.78</v>
      </c>
      <c r="M271" s="77" t="s">
        <v>513</v>
      </c>
      <c r="N271" s="2"/>
      <c r="U271" s="2"/>
      <c r="Y271" s="84"/>
    </row>
    <row r="272" spans="1:25">
      <c r="A272" s="7" t="s">
        <v>471</v>
      </c>
      <c r="B272" s="7" t="s">
        <v>73</v>
      </c>
      <c r="C272" s="55">
        <v>9</v>
      </c>
      <c r="D272" s="55" t="s">
        <v>352</v>
      </c>
      <c r="E272" s="53" t="s">
        <v>353</v>
      </c>
      <c r="F272" s="53" t="s">
        <v>354</v>
      </c>
      <c r="G272" s="53" t="s">
        <v>96</v>
      </c>
      <c r="H272" s="133" t="s">
        <v>280</v>
      </c>
      <c r="I272" s="133" t="s">
        <v>136</v>
      </c>
      <c r="J272" s="133" t="s">
        <v>293</v>
      </c>
      <c r="K272" s="69">
        <v>4.8</v>
      </c>
      <c r="L272" s="76">
        <v>4.8</v>
      </c>
      <c r="M272" s="77" t="s">
        <v>513</v>
      </c>
      <c r="N272" s="2"/>
      <c r="U272" s="2"/>
      <c r="Y272" s="84"/>
    </row>
    <row r="273" spans="1:25">
      <c r="A273" s="7" t="s">
        <v>510</v>
      </c>
      <c r="B273" s="7" t="s">
        <v>73</v>
      </c>
      <c r="C273" s="55">
        <v>9</v>
      </c>
      <c r="D273" s="55" t="s">
        <v>352</v>
      </c>
      <c r="E273" s="53" t="s">
        <v>353</v>
      </c>
      <c r="F273" s="53" t="s">
        <v>354</v>
      </c>
      <c r="G273" s="53" t="s">
        <v>96</v>
      </c>
      <c r="H273" s="133" t="s">
        <v>359</v>
      </c>
      <c r="I273" s="133" t="s">
        <v>136</v>
      </c>
      <c r="J273" s="133" t="s">
        <v>190</v>
      </c>
      <c r="K273" s="69">
        <v>4.5599999999999996</v>
      </c>
      <c r="L273" s="76">
        <v>4.5599999999999996</v>
      </c>
      <c r="M273" s="77" t="s">
        <v>513</v>
      </c>
      <c r="N273" s="2"/>
      <c r="U273" s="2"/>
      <c r="Y273" s="84"/>
    </row>
    <row r="274" spans="1:25">
      <c r="A274" s="7" t="s">
        <v>1</v>
      </c>
      <c r="B274" s="7" t="s">
        <v>91</v>
      </c>
      <c r="C274" s="55">
        <v>9</v>
      </c>
      <c r="D274" s="55" t="s">
        <v>352</v>
      </c>
      <c r="E274" s="53" t="s">
        <v>353</v>
      </c>
      <c r="F274" s="53" t="s">
        <v>354</v>
      </c>
      <c r="G274" s="53" t="s">
        <v>96</v>
      </c>
      <c r="H274" s="133" t="s">
        <v>189</v>
      </c>
      <c r="I274" s="133" t="s">
        <v>95</v>
      </c>
      <c r="J274" s="133"/>
      <c r="K274" s="69">
        <v>0</v>
      </c>
      <c r="L274" s="76">
        <v>0</v>
      </c>
      <c r="M274" s="77">
        <v>0</v>
      </c>
      <c r="N274" s="2"/>
      <c r="U274" s="2"/>
      <c r="Y274" s="84"/>
    </row>
    <row r="275" spans="1:25">
      <c r="A275" s="7" t="s">
        <v>470</v>
      </c>
      <c r="B275" s="7" t="s">
        <v>44</v>
      </c>
      <c r="C275" s="55">
        <v>9</v>
      </c>
      <c r="D275" s="55" t="s">
        <v>352</v>
      </c>
      <c r="E275" s="53" t="s">
        <v>353</v>
      </c>
      <c r="F275" s="53" t="s">
        <v>354</v>
      </c>
      <c r="G275" s="53" t="s">
        <v>96</v>
      </c>
      <c r="H275" s="133" t="s">
        <v>192</v>
      </c>
      <c r="I275" s="133" t="s">
        <v>44</v>
      </c>
      <c r="J275" s="133" t="s">
        <v>467</v>
      </c>
      <c r="K275" s="69">
        <v>13.32</v>
      </c>
      <c r="L275" s="76">
        <v>13.32</v>
      </c>
      <c r="M275" s="77" t="s">
        <v>513</v>
      </c>
      <c r="N275" s="2"/>
      <c r="U275" s="2"/>
      <c r="Y275" s="84"/>
    </row>
    <row r="276" spans="1:25">
      <c r="A276" s="7" t="s">
        <v>1</v>
      </c>
      <c r="B276" s="7" t="s">
        <v>91</v>
      </c>
      <c r="C276" s="55">
        <v>9</v>
      </c>
      <c r="D276" s="55" t="s">
        <v>352</v>
      </c>
      <c r="E276" s="53" t="s">
        <v>353</v>
      </c>
      <c r="F276" s="53" t="s">
        <v>354</v>
      </c>
      <c r="G276" s="53" t="s">
        <v>96</v>
      </c>
      <c r="H276" s="133" t="s">
        <v>360</v>
      </c>
      <c r="I276" s="133" t="s">
        <v>95</v>
      </c>
      <c r="J276" s="133"/>
      <c r="K276" s="69">
        <v>0</v>
      </c>
      <c r="L276" s="76">
        <v>0</v>
      </c>
      <c r="M276" s="77">
        <v>0</v>
      </c>
      <c r="N276" s="2"/>
      <c r="U276" s="2"/>
      <c r="Y276" s="84"/>
    </row>
    <row r="277" spans="1:25">
      <c r="A277" s="7" t="s">
        <v>514</v>
      </c>
      <c r="B277" s="7" t="s">
        <v>92</v>
      </c>
      <c r="C277" s="55">
        <v>9</v>
      </c>
      <c r="D277" s="55" t="s">
        <v>352</v>
      </c>
      <c r="E277" s="53" t="s">
        <v>353</v>
      </c>
      <c r="F277" s="53" t="s">
        <v>354</v>
      </c>
      <c r="G277" s="53" t="s">
        <v>96</v>
      </c>
      <c r="H277" s="133" t="s">
        <v>361</v>
      </c>
      <c r="I277" s="133" t="s">
        <v>54</v>
      </c>
      <c r="J277" s="133" t="s">
        <v>36</v>
      </c>
      <c r="K277" s="69">
        <v>16.5</v>
      </c>
      <c r="L277" s="76">
        <v>16.5</v>
      </c>
      <c r="M277" s="77" t="s">
        <v>513</v>
      </c>
      <c r="N277" s="2"/>
      <c r="U277" s="2"/>
      <c r="Y277" s="84"/>
    </row>
    <row r="278" spans="1:25">
      <c r="A278" s="7" t="s">
        <v>468</v>
      </c>
      <c r="B278" s="7" t="s">
        <v>73</v>
      </c>
      <c r="C278" s="55">
        <v>9</v>
      </c>
      <c r="D278" s="55" t="s">
        <v>352</v>
      </c>
      <c r="E278" s="53" t="s">
        <v>353</v>
      </c>
      <c r="F278" s="53" t="s">
        <v>354</v>
      </c>
      <c r="G278" s="53" t="s">
        <v>96</v>
      </c>
      <c r="H278" s="133" t="s">
        <v>362</v>
      </c>
      <c r="I278" s="133" t="s">
        <v>6</v>
      </c>
      <c r="J278" s="133" t="s">
        <v>190</v>
      </c>
      <c r="K278" s="69">
        <v>3.9899999999999998</v>
      </c>
      <c r="L278" s="76">
        <v>3.9899999999999998</v>
      </c>
      <c r="M278" s="77" t="s">
        <v>513</v>
      </c>
      <c r="N278" s="2"/>
      <c r="U278" s="2"/>
      <c r="Y278" s="84"/>
    </row>
    <row r="279" spans="1:25">
      <c r="A279" s="7" t="s">
        <v>468</v>
      </c>
      <c r="B279" s="7" t="s">
        <v>73</v>
      </c>
      <c r="C279" s="55">
        <v>9</v>
      </c>
      <c r="D279" s="55" t="s">
        <v>352</v>
      </c>
      <c r="E279" s="53" t="s">
        <v>353</v>
      </c>
      <c r="F279" s="53" t="s">
        <v>354</v>
      </c>
      <c r="G279" s="53" t="s">
        <v>96</v>
      </c>
      <c r="H279" s="133" t="s">
        <v>363</v>
      </c>
      <c r="I279" s="133" t="s">
        <v>6</v>
      </c>
      <c r="J279" s="133" t="s">
        <v>190</v>
      </c>
      <c r="K279" s="69">
        <v>9.5</v>
      </c>
      <c r="L279" s="76">
        <v>9.5</v>
      </c>
      <c r="M279" s="77" t="s">
        <v>513</v>
      </c>
      <c r="N279" s="2"/>
      <c r="U279" s="2"/>
      <c r="Y279" s="84"/>
    </row>
    <row r="280" spans="1:25">
      <c r="A280" s="7" t="s">
        <v>469</v>
      </c>
      <c r="B280" s="7" t="s">
        <v>73</v>
      </c>
      <c r="C280" s="55">
        <v>9</v>
      </c>
      <c r="D280" s="55" t="s">
        <v>352</v>
      </c>
      <c r="E280" s="53" t="s">
        <v>353</v>
      </c>
      <c r="F280" s="53" t="s">
        <v>354</v>
      </c>
      <c r="G280" s="53" t="s">
        <v>96</v>
      </c>
      <c r="H280" s="133" t="s">
        <v>291</v>
      </c>
      <c r="I280" s="133" t="s">
        <v>502</v>
      </c>
      <c r="J280" s="133" t="s">
        <v>36</v>
      </c>
      <c r="K280" s="69">
        <v>115.2</v>
      </c>
      <c r="L280" s="76">
        <v>115.2</v>
      </c>
      <c r="M280" s="77" t="s">
        <v>513</v>
      </c>
      <c r="N280" s="2"/>
      <c r="U280" s="2"/>
      <c r="Y280" s="84"/>
    </row>
    <row r="281" spans="1:25">
      <c r="A281" s="7" t="s">
        <v>465</v>
      </c>
      <c r="B281" s="7" t="s">
        <v>43</v>
      </c>
      <c r="C281" s="55">
        <v>9</v>
      </c>
      <c r="D281" s="55" t="s">
        <v>352</v>
      </c>
      <c r="E281" s="53" t="s">
        <v>353</v>
      </c>
      <c r="F281" s="53" t="s">
        <v>354</v>
      </c>
      <c r="G281" s="53" t="s">
        <v>96</v>
      </c>
      <c r="H281" s="133" t="s">
        <v>364</v>
      </c>
      <c r="I281" s="133" t="s">
        <v>43</v>
      </c>
      <c r="J281" s="133" t="s">
        <v>36</v>
      </c>
      <c r="K281" s="69">
        <v>51.1</v>
      </c>
      <c r="L281" s="76">
        <v>51.1</v>
      </c>
      <c r="M281" s="77" t="s">
        <v>513</v>
      </c>
      <c r="N281" s="2"/>
      <c r="U281" s="2"/>
      <c r="Y281" s="84"/>
    </row>
    <row r="282" spans="1:25">
      <c r="A282" s="7" t="s">
        <v>469</v>
      </c>
      <c r="B282" s="7" t="s">
        <v>73</v>
      </c>
      <c r="C282" s="55">
        <v>9</v>
      </c>
      <c r="D282" s="55" t="s">
        <v>352</v>
      </c>
      <c r="E282" s="53" t="s">
        <v>353</v>
      </c>
      <c r="F282" s="53" t="s">
        <v>354</v>
      </c>
      <c r="G282" s="53" t="s">
        <v>96</v>
      </c>
      <c r="H282" s="133" t="s">
        <v>198</v>
      </c>
      <c r="I282" s="133" t="s">
        <v>502</v>
      </c>
      <c r="J282" s="133" t="s">
        <v>36</v>
      </c>
      <c r="K282" s="69">
        <v>9.25</v>
      </c>
      <c r="L282" s="76">
        <v>9.25</v>
      </c>
      <c r="M282" s="77" t="s">
        <v>513</v>
      </c>
      <c r="N282" s="2"/>
      <c r="U282" s="2"/>
      <c r="Y282" s="84"/>
    </row>
    <row r="283" spans="1:25">
      <c r="A283" s="7" t="s">
        <v>465</v>
      </c>
      <c r="B283" s="7" t="s">
        <v>43</v>
      </c>
      <c r="C283" s="55">
        <v>9</v>
      </c>
      <c r="D283" s="55" t="s">
        <v>352</v>
      </c>
      <c r="E283" s="53" t="s">
        <v>353</v>
      </c>
      <c r="F283" s="53" t="s">
        <v>354</v>
      </c>
      <c r="G283" s="53" t="s">
        <v>96</v>
      </c>
      <c r="H283" s="133" t="s">
        <v>365</v>
      </c>
      <c r="I283" s="133" t="s">
        <v>43</v>
      </c>
      <c r="J283" s="133" t="s">
        <v>36</v>
      </c>
      <c r="K283" s="69">
        <v>51.1</v>
      </c>
      <c r="L283" s="76">
        <v>51.1</v>
      </c>
      <c r="M283" s="77" t="s">
        <v>513</v>
      </c>
      <c r="N283" s="2"/>
      <c r="U283" s="2"/>
      <c r="Y283" s="84"/>
    </row>
    <row r="284" spans="1:25">
      <c r="A284" s="7" t="s">
        <v>469</v>
      </c>
      <c r="B284" s="7" t="s">
        <v>73</v>
      </c>
      <c r="C284" s="55">
        <v>9</v>
      </c>
      <c r="D284" s="55" t="s">
        <v>352</v>
      </c>
      <c r="E284" s="53" t="s">
        <v>353</v>
      </c>
      <c r="F284" s="53" t="s">
        <v>354</v>
      </c>
      <c r="G284" s="53" t="s">
        <v>96</v>
      </c>
      <c r="H284" s="133" t="s">
        <v>366</v>
      </c>
      <c r="I284" s="133" t="s">
        <v>502</v>
      </c>
      <c r="J284" s="133" t="s">
        <v>36</v>
      </c>
      <c r="K284" s="69">
        <v>69</v>
      </c>
      <c r="L284" s="76">
        <v>69</v>
      </c>
      <c r="M284" s="77" t="s">
        <v>513</v>
      </c>
      <c r="N284" s="2"/>
      <c r="U284" s="2"/>
      <c r="Y284" s="84"/>
    </row>
    <row r="285" spans="1:25">
      <c r="A285" s="7" t="s">
        <v>503</v>
      </c>
      <c r="B285" s="7" t="s">
        <v>73</v>
      </c>
      <c r="C285" s="55">
        <v>9</v>
      </c>
      <c r="D285" s="55" t="s">
        <v>352</v>
      </c>
      <c r="E285" s="53" t="s">
        <v>353</v>
      </c>
      <c r="F285" s="53" t="s">
        <v>354</v>
      </c>
      <c r="G285" s="53" t="s">
        <v>96</v>
      </c>
      <c r="H285" s="133" t="s">
        <v>367</v>
      </c>
      <c r="I285" s="133" t="s">
        <v>136</v>
      </c>
      <c r="J285" s="133" t="s">
        <v>36</v>
      </c>
      <c r="K285" s="69">
        <v>2</v>
      </c>
      <c r="L285" s="76">
        <v>2</v>
      </c>
      <c r="M285" s="77" t="s">
        <v>513</v>
      </c>
      <c r="N285" s="2"/>
      <c r="U285" s="2"/>
      <c r="Y285" s="84"/>
    </row>
    <row r="286" spans="1:25">
      <c r="A286" s="7" t="s">
        <v>469</v>
      </c>
      <c r="B286" s="7" t="s">
        <v>73</v>
      </c>
      <c r="C286" s="55">
        <v>9</v>
      </c>
      <c r="D286" s="55" t="s">
        <v>352</v>
      </c>
      <c r="E286" s="53" t="s">
        <v>353</v>
      </c>
      <c r="F286" s="53" t="s">
        <v>354</v>
      </c>
      <c r="G286" s="53" t="s">
        <v>96</v>
      </c>
      <c r="H286" s="133" t="s">
        <v>368</v>
      </c>
      <c r="I286" s="133" t="s">
        <v>504</v>
      </c>
      <c r="J286" s="133" t="s">
        <v>36</v>
      </c>
      <c r="K286" s="69">
        <v>4</v>
      </c>
      <c r="L286" s="76">
        <v>4</v>
      </c>
      <c r="M286" s="77" t="s">
        <v>513</v>
      </c>
      <c r="N286" s="2"/>
      <c r="U286" s="2"/>
      <c r="Y286" s="84"/>
    </row>
    <row r="287" spans="1:25">
      <c r="A287" s="7" t="s">
        <v>470</v>
      </c>
      <c r="B287" s="7" t="s">
        <v>44</v>
      </c>
      <c r="C287" s="55">
        <v>9</v>
      </c>
      <c r="D287" s="55" t="s">
        <v>352</v>
      </c>
      <c r="E287" s="53" t="s">
        <v>353</v>
      </c>
      <c r="F287" s="53" t="s">
        <v>354</v>
      </c>
      <c r="G287" s="53" t="s">
        <v>96</v>
      </c>
      <c r="H287" s="133" t="s">
        <v>201</v>
      </c>
      <c r="I287" s="133" t="s">
        <v>44</v>
      </c>
      <c r="J287" s="133" t="s">
        <v>467</v>
      </c>
      <c r="K287" s="69">
        <v>13.32</v>
      </c>
      <c r="L287" s="76">
        <v>13.32</v>
      </c>
      <c r="M287" s="77" t="s">
        <v>513</v>
      </c>
      <c r="N287" s="2"/>
      <c r="U287" s="2"/>
      <c r="Y287" s="84"/>
    </row>
    <row r="288" spans="1:25">
      <c r="A288" s="7" t="s">
        <v>500</v>
      </c>
      <c r="B288" s="7" t="s">
        <v>135</v>
      </c>
      <c r="C288" s="55">
        <v>9</v>
      </c>
      <c r="D288" s="55" t="s">
        <v>352</v>
      </c>
      <c r="E288" s="53" t="s">
        <v>353</v>
      </c>
      <c r="F288" s="53" t="s">
        <v>354</v>
      </c>
      <c r="G288" s="53" t="s">
        <v>96</v>
      </c>
      <c r="H288" s="133" t="s">
        <v>369</v>
      </c>
      <c r="I288" s="133" t="s">
        <v>288</v>
      </c>
      <c r="J288" s="133" t="s">
        <v>193</v>
      </c>
      <c r="K288" s="69">
        <v>84</v>
      </c>
      <c r="L288" s="76">
        <v>84</v>
      </c>
      <c r="M288" s="77" t="s">
        <v>513</v>
      </c>
      <c r="N288" s="2"/>
      <c r="U288" s="2"/>
      <c r="Y288" s="84"/>
    </row>
    <row r="289" spans="1:25">
      <c r="A289" s="7" t="s">
        <v>470</v>
      </c>
      <c r="B289" s="7" t="s">
        <v>44</v>
      </c>
      <c r="C289" s="55">
        <v>9</v>
      </c>
      <c r="D289" s="55" t="s">
        <v>352</v>
      </c>
      <c r="E289" s="53" t="s">
        <v>353</v>
      </c>
      <c r="F289" s="53" t="s">
        <v>354</v>
      </c>
      <c r="G289" s="53" t="s">
        <v>96</v>
      </c>
      <c r="H289" s="133" t="s">
        <v>203</v>
      </c>
      <c r="I289" s="133" t="s">
        <v>44</v>
      </c>
      <c r="J289" s="133" t="s">
        <v>467</v>
      </c>
      <c r="K289" s="69">
        <v>13.32</v>
      </c>
      <c r="L289" s="76">
        <v>13.32</v>
      </c>
      <c r="M289" s="77" t="s">
        <v>513</v>
      </c>
      <c r="N289" s="2"/>
      <c r="U289" s="2"/>
      <c r="Y289" s="84"/>
    </row>
    <row r="290" spans="1:25">
      <c r="A290" s="7" t="s">
        <v>475</v>
      </c>
      <c r="B290" s="7" t="s">
        <v>73</v>
      </c>
      <c r="C290" s="55">
        <v>9</v>
      </c>
      <c r="D290" s="55" t="s">
        <v>352</v>
      </c>
      <c r="E290" s="53" t="s">
        <v>353</v>
      </c>
      <c r="F290" s="53" t="s">
        <v>354</v>
      </c>
      <c r="G290" s="53" t="s">
        <v>96</v>
      </c>
      <c r="H290" s="133" t="s">
        <v>204</v>
      </c>
      <c r="I290" s="133" t="s">
        <v>370</v>
      </c>
      <c r="J290" s="133" t="s">
        <v>36</v>
      </c>
      <c r="K290" s="69">
        <v>8.8000000000000007</v>
      </c>
      <c r="L290" s="76">
        <v>8.8000000000000007</v>
      </c>
      <c r="M290" s="77" t="s">
        <v>513</v>
      </c>
      <c r="N290" s="2"/>
      <c r="U290" s="2"/>
      <c r="Y290" s="84"/>
    </row>
    <row r="291" spans="1:25">
      <c r="A291" s="7" t="s">
        <v>1</v>
      </c>
      <c r="B291" s="7" t="s">
        <v>91</v>
      </c>
      <c r="C291" s="55">
        <v>9</v>
      </c>
      <c r="D291" s="55" t="s">
        <v>352</v>
      </c>
      <c r="E291" s="53" t="s">
        <v>353</v>
      </c>
      <c r="F291" s="53" t="s">
        <v>354</v>
      </c>
      <c r="G291" s="53" t="s">
        <v>96</v>
      </c>
      <c r="H291" s="133" t="s">
        <v>371</v>
      </c>
      <c r="I291" s="133" t="s">
        <v>149</v>
      </c>
      <c r="J291" s="133"/>
      <c r="K291" s="69">
        <v>0</v>
      </c>
      <c r="L291" s="76">
        <v>0</v>
      </c>
      <c r="M291" s="77">
        <v>0</v>
      </c>
      <c r="N291" s="2"/>
      <c r="U291" s="2"/>
      <c r="Y291" s="84"/>
    </row>
    <row r="292" spans="1:25">
      <c r="A292" s="7" t="s">
        <v>514</v>
      </c>
      <c r="B292" s="7" t="s">
        <v>92</v>
      </c>
      <c r="C292" s="55">
        <v>9</v>
      </c>
      <c r="D292" s="55" t="s">
        <v>352</v>
      </c>
      <c r="E292" s="53" t="s">
        <v>353</v>
      </c>
      <c r="F292" s="53" t="s">
        <v>354</v>
      </c>
      <c r="G292" s="53" t="s">
        <v>96</v>
      </c>
      <c r="H292" s="133" t="s">
        <v>372</v>
      </c>
      <c r="I292" s="133" t="s">
        <v>54</v>
      </c>
      <c r="J292" s="133" t="s">
        <v>36</v>
      </c>
      <c r="K292" s="69">
        <v>12</v>
      </c>
      <c r="L292" s="76">
        <v>12</v>
      </c>
      <c r="M292" s="77" t="s">
        <v>513</v>
      </c>
      <c r="N292" s="2"/>
      <c r="U292" s="2"/>
      <c r="Y292" s="84"/>
    </row>
    <row r="293" spans="1:25">
      <c r="A293" s="7" t="s">
        <v>473</v>
      </c>
      <c r="B293" s="7" t="s">
        <v>43</v>
      </c>
      <c r="C293" s="55">
        <v>9</v>
      </c>
      <c r="D293" s="55" t="s">
        <v>352</v>
      </c>
      <c r="E293" s="53" t="s">
        <v>353</v>
      </c>
      <c r="F293" s="53" t="s">
        <v>354</v>
      </c>
      <c r="G293" s="53" t="s">
        <v>96</v>
      </c>
      <c r="H293" s="133" t="s">
        <v>373</v>
      </c>
      <c r="I293" s="133" t="s">
        <v>507</v>
      </c>
      <c r="J293" s="133" t="s">
        <v>36</v>
      </c>
      <c r="K293" s="69">
        <v>34.56</v>
      </c>
      <c r="L293" s="76">
        <v>34.56</v>
      </c>
      <c r="M293" s="77" t="s">
        <v>513</v>
      </c>
      <c r="N293" s="2"/>
      <c r="U293" s="2"/>
      <c r="Y293" s="84"/>
    </row>
    <row r="294" spans="1:25">
      <c r="A294" s="7" t="s">
        <v>468</v>
      </c>
      <c r="B294" s="7" t="s">
        <v>73</v>
      </c>
      <c r="C294" s="55">
        <v>9</v>
      </c>
      <c r="D294" s="55" t="s">
        <v>352</v>
      </c>
      <c r="E294" s="53" t="s">
        <v>353</v>
      </c>
      <c r="F294" s="53" t="s">
        <v>354</v>
      </c>
      <c r="G294" s="53" t="s">
        <v>96</v>
      </c>
      <c r="H294" s="133" t="s">
        <v>374</v>
      </c>
      <c r="I294" s="133" t="s">
        <v>6</v>
      </c>
      <c r="J294" s="133" t="s">
        <v>190</v>
      </c>
      <c r="K294" s="69">
        <v>2</v>
      </c>
      <c r="L294" s="76">
        <v>2</v>
      </c>
      <c r="M294" s="77" t="s">
        <v>513</v>
      </c>
      <c r="N294" s="2"/>
      <c r="U294" s="2"/>
      <c r="Y294" s="84"/>
    </row>
    <row r="295" spans="1:25">
      <c r="A295" s="7" t="s">
        <v>470</v>
      </c>
      <c r="B295" s="7" t="s">
        <v>44</v>
      </c>
      <c r="C295" s="55">
        <v>9</v>
      </c>
      <c r="D295" s="55" t="s">
        <v>352</v>
      </c>
      <c r="E295" s="53" t="s">
        <v>353</v>
      </c>
      <c r="F295" s="53" t="s">
        <v>354</v>
      </c>
      <c r="G295" s="53" t="s">
        <v>96</v>
      </c>
      <c r="H295" s="133" t="s">
        <v>208</v>
      </c>
      <c r="I295" s="133" t="s">
        <v>44</v>
      </c>
      <c r="J295" s="133" t="s">
        <v>467</v>
      </c>
      <c r="K295" s="69">
        <v>13.32</v>
      </c>
      <c r="L295" s="76">
        <v>13.32</v>
      </c>
      <c r="M295" s="77" t="s">
        <v>513</v>
      </c>
      <c r="N295" s="2"/>
      <c r="U295" s="2"/>
      <c r="Y295" s="84"/>
    </row>
    <row r="296" spans="1:25">
      <c r="A296" s="7" t="s">
        <v>468</v>
      </c>
      <c r="B296" s="7" t="s">
        <v>73</v>
      </c>
      <c r="C296" s="55">
        <v>9</v>
      </c>
      <c r="D296" s="55" t="s">
        <v>352</v>
      </c>
      <c r="E296" s="53" t="s">
        <v>353</v>
      </c>
      <c r="F296" s="53" t="s">
        <v>354</v>
      </c>
      <c r="G296" s="53" t="s">
        <v>96</v>
      </c>
      <c r="H296" s="133" t="s">
        <v>261</v>
      </c>
      <c r="I296" s="133" t="s">
        <v>6</v>
      </c>
      <c r="J296" s="133" t="s">
        <v>190</v>
      </c>
      <c r="K296" s="69">
        <v>12.25</v>
      </c>
      <c r="L296" s="76">
        <v>12.25</v>
      </c>
      <c r="M296" s="77" t="s">
        <v>513</v>
      </c>
      <c r="N296" s="2"/>
      <c r="U296" s="2"/>
      <c r="Y296" s="84"/>
    </row>
    <row r="297" spans="1:25">
      <c r="A297" s="7" t="s">
        <v>511</v>
      </c>
      <c r="B297" s="7" t="s">
        <v>73</v>
      </c>
      <c r="C297" s="55">
        <v>9</v>
      </c>
      <c r="D297" s="55" t="s">
        <v>352</v>
      </c>
      <c r="E297" s="53" t="s">
        <v>353</v>
      </c>
      <c r="F297" s="53" t="s">
        <v>354</v>
      </c>
      <c r="G297" s="53" t="s">
        <v>96</v>
      </c>
      <c r="H297" s="133" t="s">
        <v>375</v>
      </c>
      <c r="I297" s="133" t="s">
        <v>136</v>
      </c>
      <c r="J297" s="133" t="s">
        <v>37</v>
      </c>
      <c r="K297" s="69">
        <v>23</v>
      </c>
      <c r="L297" s="76">
        <v>23</v>
      </c>
      <c r="M297" s="77" t="s">
        <v>513</v>
      </c>
      <c r="N297" s="2"/>
      <c r="U297" s="2"/>
      <c r="Y297" s="84"/>
    </row>
    <row r="298" spans="1:25">
      <c r="A298" s="7" t="s">
        <v>470</v>
      </c>
      <c r="B298" s="7" t="s">
        <v>44</v>
      </c>
      <c r="C298" s="55">
        <v>9</v>
      </c>
      <c r="D298" s="55" t="s">
        <v>352</v>
      </c>
      <c r="E298" s="53" t="s">
        <v>353</v>
      </c>
      <c r="F298" s="53" t="s">
        <v>354</v>
      </c>
      <c r="G298" s="53" t="s">
        <v>96</v>
      </c>
      <c r="H298" s="133" t="s">
        <v>264</v>
      </c>
      <c r="I298" s="133" t="s">
        <v>44</v>
      </c>
      <c r="J298" s="133" t="s">
        <v>467</v>
      </c>
      <c r="K298" s="69">
        <v>6</v>
      </c>
      <c r="L298" s="76">
        <v>6</v>
      </c>
      <c r="M298" s="77" t="s">
        <v>513</v>
      </c>
      <c r="N298" s="2"/>
      <c r="U298" s="2"/>
      <c r="Y298" s="84"/>
    </row>
    <row r="299" spans="1:25">
      <c r="A299" s="7" t="s">
        <v>465</v>
      </c>
      <c r="B299" s="7" t="s">
        <v>43</v>
      </c>
      <c r="C299" s="55">
        <v>9</v>
      </c>
      <c r="D299" s="55" t="s">
        <v>352</v>
      </c>
      <c r="E299" s="53" t="s">
        <v>353</v>
      </c>
      <c r="F299" s="53" t="s">
        <v>354</v>
      </c>
      <c r="G299" s="53" t="s">
        <v>96</v>
      </c>
      <c r="H299" s="133" t="s">
        <v>246</v>
      </c>
      <c r="I299" s="133" t="s">
        <v>43</v>
      </c>
      <c r="J299" s="133" t="s">
        <v>36</v>
      </c>
      <c r="K299" s="69">
        <v>45.1</v>
      </c>
      <c r="L299" s="76">
        <v>45.1</v>
      </c>
      <c r="M299" s="77" t="s">
        <v>513</v>
      </c>
      <c r="N299" s="2"/>
      <c r="U299" s="2"/>
      <c r="Y299" s="84"/>
    </row>
    <row r="300" spans="1:25">
      <c r="A300" s="7" t="s">
        <v>465</v>
      </c>
      <c r="B300" s="7" t="s">
        <v>43</v>
      </c>
      <c r="C300" s="55">
        <v>9</v>
      </c>
      <c r="D300" s="55" t="s">
        <v>352</v>
      </c>
      <c r="E300" s="53" t="s">
        <v>353</v>
      </c>
      <c r="F300" s="53" t="s">
        <v>354</v>
      </c>
      <c r="G300" s="53" t="s">
        <v>96</v>
      </c>
      <c r="H300" s="133" t="s">
        <v>376</v>
      </c>
      <c r="I300" s="133" t="s">
        <v>43</v>
      </c>
      <c r="J300" s="133" t="s">
        <v>36</v>
      </c>
      <c r="K300" s="69">
        <v>51.1</v>
      </c>
      <c r="L300" s="76">
        <v>51.1</v>
      </c>
      <c r="M300" s="77" t="s">
        <v>513</v>
      </c>
      <c r="N300" s="2"/>
      <c r="U300" s="2"/>
      <c r="Y300" s="84"/>
    </row>
    <row r="301" spans="1:25">
      <c r="A301" s="7" t="s">
        <v>465</v>
      </c>
      <c r="B301" s="7" t="s">
        <v>43</v>
      </c>
      <c r="C301" s="55">
        <v>9</v>
      </c>
      <c r="D301" s="55" t="s">
        <v>352</v>
      </c>
      <c r="E301" s="53" t="s">
        <v>353</v>
      </c>
      <c r="F301" s="53" t="s">
        <v>354</v>
      </c>
      <c r="G301" s="53" t="s">
        <v>96</v>
      </c>
      <c r="H301" s="133" t="s">
        <v>248</v>
      </c>
      <c r="I301" s="133" t="s">
        <v>43</v>
      </c>
      <c r="J301" s="133" t="s">
        <v>36</v>
      </c>
      <c r="K301" s="69">
        <v>51.1</v>
      </c>
      <c r="L301" s="76">
        <v>51.1</v>
      </c>
      <c r="M301" s="77" t="s">
        <v>513</v>
      </c>
      <c r="N301" s="2"/>
      <c r="U301" s="2"/>
      <c r="Y301" s="84"/>
    </row>
    <row r="302" spans="1:25">
      <c r="A302" s="7" t="s">
        <v>465</v>
      </c>
      <c r="B302" s="7" t="s">
        <v>43</v>
      </c>
      <c r="C302" s="55">
        <v>9</v>
      </c>
      <c r="D302" s="55" t="s">
        <v>352</v>
      </c>
      <c r="E302" s="53" t="s">
        <v>353</v>
      </c>
      <c r="F302" s="53" t="s">
        <v>354</v>
      </c>
      <c r="G302" s="53" t="s">
        <v>96</v>
      </c>
      <c r="H302" s="133" t="s">
        <v>249</v>
      </c>
      <c r="I302" s="133" t="s">
        <v>43</v>
      </c>
      <c r="J302" s="133" t="s">
        <v>36</v>
      </c>
      <c r="K302" s="69">
        <v>51.1</v>
      </c>
      <c r="L302" s="76">
        <v>51.1</v>
      </c>
      <c r="M302" s="77" t="s">
        <v>513</v>
      </c>
      <c r="N302" s="2"/>
      <c r="U302" s="2"/>
      <c r="Y302" s="84"/>
    </row>
    <row r="303" spans="1:25">
      <c r="A303" s="7" t="s">
        <v>465</v>
      </c>
      <c r="B303" s="7" t="s">
        <v>43</v>
      </c>
      <c r="C303" s="55">
        <v>9</v>
      </c>
      <c r="D303" s="55" t="s">
        <v>352</v>
      </c>
      <c r="E303" s="53" t="s">
        <v>353</v>
      </c>
      <c r="F303" s="53" t="s">
        <v>354</v>
      </c>
      <c r="G303" s="53" t="s">
        <v>96</v>
      </c>
      <c r="H303" s="133" t="s">
        <v>250</v>
      </c>
      <c r="I303" s="133" t="s">
        <v>43</v>
      </c>
      <c r="J303" s="133" t="s">
        <v>36</v>
      </c>
      <c r="K303" s="69">
        <v>51.1</v>
      </c>
      <c r="L303" s="76">
        <v>51.1</v>
      </c>
      <c r="M303" s="77" t="s">
        <v>513</v>
      </c>
      <c r="N303" s="2"/>
      <c r="U303" s="2"/>
      <c r="Y303" s="84"/>
    </row>
    <row r="304" spans="1:25">
      <c r="A304" s="7" t="s">
        <v>465</v>
      </c>
      <c r="B304" s="7" t="s">
        <v>43</v>
      </c>
      <c r="C304" s="55">
        <v>9</v>
      </c>
      <c r="D304" s="55" t="s">
        <v>352</v>
      </c>
      <c r="E304" s="53" t="s">
        <v>353</v>
      </c>
      <c r="F304" s="53" t="s">
        <v>354</v>
      </c>
      <c r="G304" s="53" t="s">
        <v>96</v>
      </c>
      <c r="H304" s="133" t="s">
        <v>251</v>
      </c>
      <c r="I304" s="133" t="s">
        <v>43</v>
      </c>
      <c r="J304" s="133" t="s">
        <v>36</v>
      </c>
      <c r="K304" s="69">
        <v>51.1</v>
      </c>
      <c r="L304" s="76">
        <v>51.1</v>
      </c>
      <c r="M304" s="77" t="s">
        <v>513</v>
      </c>
      <c r="N304" s="2"/>
      <c r="U304" s="2"/>
      <c r="Y304" s="84"/>
    </row>
    <row r="305" spans="1:25">
      <c r="A305" s="7" t="s">
        <v>465</v>
      </c>
      <c r="B305" s="7" t="s">
        <v>43</v>
      </c>
      <c r="C305" s="55">
        <v>9</v>
      </c>
      <c r="D305" s="55" t="s">
        <v>352</v>
      </c>
      <c r="E305" s="53" t="s">
        <v>353</v>
      </c>
      <c r="F305" s="53" t="s">
        <v>354</v>
      </c>
      <c r="G305" s="53" t="s">
        <v>96</v>
      </c>
      <c r="H305" s="133" t="s">
        <v>252</v>
      </c>
      <c r="I305" s="133" t="s">
        <v>43</v>
      </c>
      <c r="J305" s="133" t="s">
        <v>36</v>
      </c>
      <c r="K305" s="69">
        <v>51.1</v>
      </c>
      <c r="L305" s="76">
        <v>51.1</v>
      </c>
      <c r="M305" s="77" t="s">
        <v>513</v>
      </c>
      <c r="N305" s="2"/>
      <c r="U305" s="2"/>
      <c r="Y305" s="84"/>
    </row>
    <row r="306" spans="1:25">
      <c r="A306" s="7" t="s">
        <v>514</v>
      </c>
      <c r="B306" s="7" t="s">
        <v>92</v>
      </c>
      <c r="C306" s="55">
        <v>9</v>
      </c>
      <c r="D306" s="55" t="s">
        <v>352</v>
      </c>
      <c r="E306" s="53" t="s">
        <v>353</v>
      </c>
      <c r="F306" s="53" t="s">
        <v>354</v>
      </c>
      <c r="G306" s="53" t="s">
        <v>96</v>
      </c>
      <c r="H306" s="133" t="s">
        <v>267</v>
      </c>
      <c r="I306" s="133" t="s">
        <v>54</v>
      </c>
      <c r="J306" s="133" t="s">
        <v>36</v>
      </c>
      <c r="K306" s="69">
        <v>14.82</v>
      </c>
      <c r="L306" s="76">
        <v>14.82</v>
      </c>
      <c r="M306" s="77" t="s">
        <v>513</v>
      </c>
      <c r="N306" s="2"/>
      <c r="U306" s="2"/>
      <c r="Y306" s="84"/>
    </row>
    <row r="307" spans="1:25">
      <c r="A307" s="7" t="s">
        <v>469</v>
      </c>
      <c r="B307" s="7" t="s">
        <v>73</v>
      </c>
      <c r="C307" s="55">
        <v>9</v>
      </c>
      <c r="D307" s="55" t="s">
        <v>352</v>
      </c>
      <c r="E307" s="53" t="s">
        <v>353</v>
      </c>
      <c r="F307" s="53" t="s">
        <v>354</v>
      </c>
      <c r="G307" s="53" t="s">
        <v>132</v>
      </c>
      <c r="H307" s="133" t="s">
        <v>211</v>
      </c>
      <c r="I307" s="133" t="s">
        <v>97</v>
      </c>
      <c r="J307" s="133" t="s">
        <v>36</v>
      </c>
      <c r="K307" s="69">
        <v>11.02</v>
      </c>
      <c r="L307" s="76">
        <v>11.02</v>
      </c>
      <c r="M307" s="77" t="s">
        <v>513</v>
      </c>
      <c r="N307" s="2"/>
      <c r="U307" s="2"/>
      <c r="Y307" s="84"/>
    </row>
    <row r="308" spans="1:25">
      <c r="A308" s="7" t="s">
        <v>469</v>
      </c>
      <c r="B308" s="7" t="s">
        <v>73</v>
      </c>
      <c r="C308" s="55">
        <v>9</v>
      </c>
      <c r="D308" s="55" t="s">
        <v>352</v>
      </c>
      <c r="E308" s="53" t="s">
        <v>353</v>
      </c>
      <c r="F308" s="53" t="s">
        <v>354</v>
      </c>
      <c r="G308" s="53" t="s">
        <v>132</v>
      </c>
      <c r="H308" s="133" t="s">
        <v>377</v>
      </c>
      <c r="I308" s="133" t="s">
        <v>97</v>
      </c>
      <c r="J308" s="133" t="s">
        <v>36</v>
      </c>
      <c r="K308" s="69">
        <v>3</v>
      </c>
      <c r="L308" s="76">
        <v>3</v>
      </c>
      <c r="M308" s="77" t="s">
        <v>513</v>
      </c>
      <c r="N308" s="2"/>
      <c r="U308" s="2"/>
      <c r="Y308" s="84"/>
    </row>
    <row r="309" spans="1:25">
      <c r="A309" s="7" t="s">
        <v>469</v>
      </c>
      <c r="B309" s="7" t="s">
        <v>73</v>
      </c>
      <c r="C309" s="55">
        <v>9</v>
      </c>
      <c r="D309" s="55" t="s">
        <v>352</v>
      </c>
      <c r="E309" s="53" t="s">
        <v>353</v>
      </c>
      <c r="F309" s="53" t="s">
        <v>354</v>
      </c>
      <c r="G309" s="53" t="s">
        <v>132</v>
      </c>
      <c r="H309" s="133" t="s">
        <v>212</v>
      </c>
      <c r="I309" s="133" t="s">
        <v>502</v>
      </c>
      <c r="J309" s="133" t="s">
        <v>36</v>
      </c>
      <c r="K309" s="69">
        <v>115.2</v>
      </c>
      <c r="L309" s="76">
        <v>115.2</v>
      </c>
      <c r="M309" s="77" t="s">
        <v>513</v>
      </c>
      <c r="N309" s="2"/>
      <c r="U309" s="2"/>
      <c r="Y309" s="84"/>
    </row>
    <row r="310" spans="1:25">
      <c r="A310" s="7" t="s">
        <v>470</v>
      </c>
      <c r="B310" s="7" t="s">
        <v>44</v>
      </c>
      <c r="C310" s="55">
        <v>9</v>
      </c>
      <c r="D310" s="55" t="s">
        <v>352</v>
      </c>
      <c r="E310" s="53" t="s">
        <v>353</v>
      </c>
      <c r="F310" s="53" t="s">
        <v>354</v>
      </c>
      <c r="G310" s="53" t="s">
        <v>132</v>
      </c>
      <c r="H310" s="133" t="s">
        <v>213</v>
      </c>
      <c r="I310" s="133" t="s">
        <v>44</v>
      </c>
      <c r="J310" s="133" t="s">
        <v>467</v>
      </c>
      <c r="K310" s="69">
        <v>13.32</v>
      </c>
      <c r="L310" s="76">
        <v>13.32</v>
      </c>
      <c r="M310" s="77" t="s">
        <v>513</v>
      </c>
      <c r="N310" s="2"/>
      <c r="U310" s="2"/>
      <c r="Y310" s="84"/>
    </row>
    <row r="311" spans="1:25">
      <c r="A311" s="7" t="s">
        <v>1</v>
      </c>
      <c r="B311" s="7" t="s">
        <v>91</v>
      </c>
      <c r="C311" s="55">
        <v>9</v>
      </c>
      <c r="D311" s="55" t="s">
        <v>352</v>
      </c>
      <c r="E311" s="53" t="s">
        <v>353</v>
      </c>
      <c r="F311" s="53" t="s">
        <v>354</v>
      </c>
      <c r="G311" s="53" t="s">
        <v>132</v>
      </c>
      <c r="H311" s="133" t="s">
        <v>378</v>
      </c>
      <c r="I311" s="133" t="s">
        <v>95</v>
      </c>
      <c r="J311" s="133"/>
      <c r="K311" s="69">
        <v>0</v>
      </c>
      <c r="L311" s="76">
        <v>0</v>
      </c>
      <c r="M311" s="77">
        <v>0</v>
      </c>
      <c r="N311" s="2"/>
      <c r="U311" s="2"/>
      <c r="Y311" s="84"/>
    </row>
    <row r="312" spans="1:25">
      <c r="A312" s="7" t="s">
        <v>514</v>
      </c>
      <c r="B312" s="7" t="s">
        <v>92</v>
      </c>
      <c r="C312" s="55">
        <v>9</v>
      </c>
      <c r="D312" s="55" t="s">
        <v>352</v>
      </c>
      <c r="E312" s="53" t="s">
        <v>353</v>
      </c>
      <c r="F312" s="53" t="s">
        <v>354</v>
      </c>
      <c r="G312" s="53" t="s">
        <v>132</v>
      </c>
      <c r="H312" s="133" t="s">
        <v>215</v>
      </c>
      <c r="I312" s="133" t="s">
        <v>54</v>
      </c>
      <c r="J312" s="133" t="s">
        <v>36</v>
      </c>
      <c r="K312" s="69">
        <v>16.5</v>
      </c>
      <c r="L312" s="76">
        <v>16.5</v>
      </c>
      <c r="M312" s="77" t="s">
        <v>513</v>
      </c>
      <c r="N312" s="2"/>
      <c r="U312" s="2"/>
      <c r="Y312" s="84"/>
    </row>
    <row r="313" spans="1:25">
      <c r="A313" s="7" t="s">
        <v>465</v>
      </c>
      <c r="B313" s="7" t="s">
        <v>43</v>
      </c>
      <c r="C313" s="55">
        <v>9</v>
      </c>
      <c r="D313" s="55" t="s">
        <v>352</v>
      </c>
      <c r="E313" s="53" t="s">
        <v>353</v>
      </c>
      <c r="F313" s="53" t="s">
        <v>354</v>
      </c>
      <c r="G313" s="53" t="s">
        <v>132</v>
      </c>
      <c r="H313" s="133" t="s">
        <v>379</v>
      </c>
      <c r="I313" s="133" t="s">
        <v>43</v>
      </c>
      <c r="J313" s="133" t="s">
        <v>36</v>
      </c>
      <c r="K313" s="69">
        <v>51.1</v>
      </c>
      <c r="L313" s="76">
        <v>51.1</v>
      </c>
      <c r="M313" s="77" t="s">
        <v>513</v>
      </c>
      <c r="N313" s="2"/>
      <c r="U313" s="2"/>
      <c r="Y313" s="84"/>
    </row>
    <row r="314" spans="1:25">
      <c r="A314" s="7" t="s">
        <v>465</v>
      </c>
      <c r="B314" s="7" t="s">
        <v>43</v>
      </c>
      <c r="C314" s="55">
        <v>9</v>
      </c>
      <c r="D314" s="55" t="s">
        <v>352</v>
      </c>
      <c r="E314" s="53" t="s">
        <v>353</v>
      </c>
      <c r="F314" s="53" t="s">
        <v>354</v>
      </c>
      <c r="G314" s="53" t="s">
        <v>132</v>
      </c>
      <c r="H314" s="133" t="s">
        <v>380</v>
      </c>
      <c r="I314" s="133" t="s">
        <v>43</v>
      </c>
      <c r="J314" s="133" t="s">
        <v>36</v>
      </c>
      <c r="K314" s="69">
        <v>51.1</v>
      </c>
      <c r="L314" s="76">
        <v>51.1</v>
      </c>
      <c r="M314" s="77" t="s">
        <v>513</v>
      </c>
      <c r="N314" s="2"/>
      <c r="U314" s="2"/>
      <c r="Y314" s="84"/>
    </row>
    <row r="315" spans="1:25">
      <c r="A315" s="7" t="s">
        <v>470</v>
      </c>
      <c r="B315" s="7" t="s">
        <v>44</v>
      </c>
      <c r="C315" s="55">
        <v>9</v>
      </c>
      <c r="D315" s="55" t="s">
        <v>352</v>
      </c>
      <c r="E315" s="53" t="s">
        <v>353</v>
      </c>
      <c r="F315" s="53" t="s">
        <v>354</v>
      </c>
      <c r="G315" s="53" t="s">
        <v>132</v>
      </c>
      <c r="H315" s="133" t="s">
        <v>218</v>
      </c>
      <c r="I315" s="133" t="s">
        <v>44</v>
      </c>
      <c r="J315" s="133" t="s">
        <v>467</v>
      </c>
      <c r="K315" s="69">
        <v>13.32</v>
      </c>
      <c r="L315" s="76">
        <v>13.32</v>
      </c>
      <c r="M315" s="77" t="s">
        <v>513</v>
      </c>
      <c r="N315" s="2"/>
      <c r="U315" s="2"/>
      <c r="Y315" s="84"/>
    </row>
    <row r="316" spans="1:25">
      <c r="A316" s="7" t="s">
        <v>469</v>
      </c>
      <c r="B316" s="7" t="s">
        <v>73</v>
      </c>
      <c r="C316" s="55">
        <v>9</v>
      </c>
      <c r="D316" s="55" t="s">
        <v>352</v>
      </c>
      <c r="E316" s="53" t="s">
        <v>353</v>
      </c>
      <c r="F316" s="53" t="s">
        <v>354</v>
      </c>
      <c r="G316" s="53" t="s">
        <v>132</v>
      </c>
      <c r="H316" s="133" t="s">
        <v>219</v>
      </c>
      <c r="I316" s="133" t="s">
        <v>502</v>
      </c>
      <c r="J316" s="133" t="s">
        <v>36</v>
      </c>
      <c r="K316" s="69">
        <v>69</v>
      </c>
      <c r="L316" s="76">
        <v>69</v>
      </c>
      <c r="M316" s="77" t="s">
        <v>513</v>
      </c>
      <c r="N316" s="2"/>
      <c r="U316" s="2"/>
      <c r="Y316" s="84"/>
    </row>
    <row r="317" spans="1:25">
      <c r="A317" s="7" t="s">
        <v>1</v>
      </c>
      <c r="B317" s="7" t="s">
        <v>91</v>
      </c>
      <c r="C317" s="55">
        <v>9</v>
      </c>
      <c r="D317" s="55" t="s">
        <v>352</v>
      </c>
      <c r="E317" s="53" t="s">
        <v>353</v>
      </c>
      <c r="F317" s="53" t="s">
        <v>354</v>
      </c>
      <c r="G317" s="53" t="s">
        <v>132</v>
      </c>
      <c r="H317" s="133" t="s">
        <v>220</v>
      </c>
      <c r="I317" s="133" t="s">
        <v>95</v>
      </c>
      <c r="J317" s="133"/>
      <c r="K317" s="69">
        <v>0</v>
      </c>
      <c r="L317" s="76">
        <v>0</v>
      </c>
      <c r="M317" s="77">
        <v>0</v>
      </c>
      <c r="N317" s="2"/>
      <c r="U317" s="2"/>
      <c r="Y317" s="84"/>
    </row>
    <row r="318" spans="1:25">
      <c r="A318" s="7" t="s">
        <v>1</v>
      </c>
      <c r="B318" s="7" t="s">
        <v>91</v>
      </c>
      <c r="C318" s="55">
        <v>9</v>
      </c>
      <c r="D318" s="55" t="s">
        <v>352</v>
      </c>
      <c r="E318" s="53" t="s">
        <v>353</v>
      </c>
      <c r="F318" s="53" t="s">
        <v>354</v>
      </c>
      <c r="G318" s="53" t="s">
        <v>132</v>
      </c>
      <c r="H318" s="133" t="s">
        <v>381</v>
      </c>
      <c r="I318" s="133" t="s">
        <v>95</v>
      </c>
      <c r="J318" s="133"/>
      <c r="K318" s="69">
        <v>0</v>
      </c>
      <c r="L318" s="76">
        <v>0</v>
      </c>
      <c r="M318" s="77">
        <v>0</v>
      </c>
      <c r="N318" s="2"/>
      <c r="U318" s="2"/>
      <c r="Y318" s="84"/>
    </row>
    <row r="319" spans="1:25">
      <c r="A319" s="7" t="s">
        <v>479</v>
      </c>
      <c r="B319" s="7" t="s">
        <v>73</v>
      </c>
      <c r="C319" s="55">
        <v>9</v>
      </c>
      <c r="D319" s="55" t="s">
        <v>352</v>
      </c>
      <c r="E319" s="53" t="s">
        <v>353</v>
      </c>
      <c r="F319" s="53" t="s">
        <v>354</v>
      </c>
      <c r="G319" s="53" t="s">
        <v>132</v>
      </c>
      <c r="H319" s="133" t="s">
        <v>222</v>
      </c>
      <c r="I319" s="133" t="s">
        <v>51</v>
      </c>
      <c r="J319" s="133" t="s">
        <v>36</v>
      </c>
      <c r="K319" s="69">
        <v>93.6</v>
      </c>
      <c r="L319" s="76">
        <v>93.6</v>
      </c>
      <c r="M319" s="77" t="s">
        <v>513</v>
      </c>
      <c r="N319" s="2"/>
      <c r="U319" s="2"/>
      <c r="Y319" s="84"/>
    </row>
    <row r="320" spans="1:25">
      <c r="A320" s="7" t="s">
        <v>470</v>
      </c>
      <c r="B320" s="7" t="s">
        <v>44</v>
      </c>
      <c r="C320" s="55">
        <v>9</v>
      </c>
      <c r="D320" s="55" t="s">
        <v>352</v>
      </c>
      <c r="E320" s="53" t="s">
        <v>353</v>
      </c>
      <c r="F320" s="53" t="s">
        <v>354</v>
      </c>
      <c r="G320" s="53" t="s">
        <v>132</v>
      </c>
      <c r="H320" s="133" t="s">
        <v>223</v>
      </c>
      <c r="I320" s="133" t="s">
        <v>44</v>
      </c>
      <c r="J320" s="133" t="s">
        <v>467</v>
      </c>
      <c r="K320" s="69">
        <v>6.6</v>
      </c>
      <c r="L320" s="76">
        <v>6.6</v>
      </c>
      <c r="M320" s="77" t="s">
        <v>513</v>
      </c>
      <c r="N320" s="2"/>
      <c r="U320" s="2"/>
      <c r="Y320" s="84"/>
    </row>
    <row r="321" spans="1:25">
      <c r="A321" s="7" t="s">
        <v>470</v>
      </c>
      <c r="B321" s="7" t="s">
        <v>44</v>
      </c>
      <c r="C321" s="55">
        <v>9</v>
      </c>
      <c r="D321" s="55" t="s">
        <v>352</v>
      </c>
      <c r="E321" s="53" t="s">
        <v>353</v>
      </c>
      <c r="F321" s="53" t="s">
        <v>354</v>
      </c>
      <c r="G321" s="53" t="s">
        <v>132</v>
      </c>
      <c r="H321" s="133" t="s">
        <v>224</v>
      </c>
      <c r="I321" s="133" t="s">
        <v>44</v>
      </c>
      <c r="J321" s="133" t="s">
        <v>467</v>
      </c>
      <c r="K321" s="69">
        <v>6.6</v>
      </c>
      <c r="L321" s="76">
        <v>6.6</v>
      </c>
      <c r="M321" s="77" t="s">
        <v>513</v>
      </c>
      <c r="N321" s="2"/>
      <c r="U321" s="2"/>
      <c r="Y321" s="84"/>
    </row>
    <row r="322" spans="1:25">
      <c r="A322" s="7" t="s">
        <v>465</v>
      </c>
      <c r="B322" s="7" t="s">
        <v>43</v>
      </c>
      <c r="C322" s="55">
        <v>9</v>
      </c>
      <c r="D322" s="55" t="s">
        <v>352</v>
      </c>
      <c r="E322" s="53" t="s">
        <v>353</v>
      </c>
      <c r="F322" s="53" t="s">
        <v>354</v>
      </c>
      <c r="G322" s="53" t="s">
        <v>132</v>
      </c>
      <c r="H322" s="133" t="s">
        <v>225</v>
      </c>
      <c r="I322" s="133" t="s">
        <v>43</v>
      </c>
      <c r="J322" s="133" t="s">
        <v>36</v>
      </c>
      <c r="K322" s="69">
        <v>47.2</v>
      </c>
      <c r="L322" s="76">
        <v>47.2</v>
      </c>
      <c r="M322" s="77" t="s">
        <v>513</v>
      </c>
      <c r="N322" s="2"/>
      <c r="U322" s="2"/>
      <c r="Y322" s="84"/>
    </row>
    <row r="323" spans="1:25">
      <c r="A323" s="7" t="s">
        <v>514</v>
      </c>
      <c r="B323" s="7" t="s">
        <v>92</v>
      </c>
      <c r="C323" s="55">
        <v>9</v>
      </c>
      <c r="D323" s="55" t="s">
        <v>352</v>
      </c>
      <c r="E323" s="53" t="s">
        <v>353</v>
      </c>
      <c r="F323" s="53" t="s">
        <v>354</v>
      </c>
      <c r="G323" s="53" t="s">
        <v>132</v>
      </c>
      <c r="H323" s="133" t="s">
        <v>227</v>
      </c>
      <c r="I323" s="133" t="s">
        <v>382</v>
      </c>
      <c r="J323" s="133" t="s">
        <v>36</v>
      </c>
      <c r="K323" s="69">
        <v>22.75</v>
      </c>
      <c r="L323" s="76">
        <v>22.75</v>
      </c>
      <c r="M323" s="77" t="s">
        <v>513</v>
      </c>
      <c r="N323" s="2"/>
      <c r="U323" s="2"/>
      <c r="Y323" s="84"/>
    </row>
    <row r="324" spans="1:25">
      <c r="A324" s="7" t="s">
        <v>469</v>
      </c>
      <c r="B324" s="7" t="s">
        <v>73</v>
      </c>
      <c r="C324" s="55">
        <v>9</v>
      </c>
      <c r="D324" s="55" t="s">
        <v>352</v>
      </c>
      <c r="E324" s="53" t="s">
        <v>353</v>
      </c>
      <c r="F324" s="53" t="s">
        <v>354</v>
      </c>
      <c r="G324" s="53" t="s">
        <v>132</v>
      </c>
      <c r="H324" s="133" t="s">
        <v>228</v>
      </c>
      <c r="I324" s="133" t="s">
        <v>97</v>
      </c>
      <c r="J324" s="133" t="s">
        <v>36</v>
      </c>
      <c r="K324" s="69">
        <v>12.25</v>
      </c>
      <c r="L324" s="76">
        <v>12.25</v>
      </c>
      <c r="M324" s="77" t="s">
        <v>513</v>
      </c>
      <c r="N324" s="2"/>
      <c r="U324" s="2"/>
      <c r="Y324" s="84"/>
    </row>
    <row r="325" spans="1:25">
      <c r="A325" s="7" t="s">
        <v>465</v>
      </c>
      <c r="B325" s="7" t="s">
        <v>43</v>
      </c>
      <c r="C325" s="55">
        <v>9</v>
      </c>
      <c r="D325" s="55" t="s">
        <v>352</v>
      </c>
      <c r="E325" s="53" t="s">
        <v>353</v>
      </c>
      <c r="F325" s="53" t="s">
        <v>354</v>
      </c>
      <c r="G325" s="53" t="s">
        <v>132</v>
      </c>
      <c r="H325" s="133" t="s">
        <v>229</v>
      </c>
      <c r="I325" s="133" t="s">
        <v>43</v>
      </c>
      <c r="J325" s="133" t="s">
        <v>36</v>
      </c>
      <c r="K325" s="69">
        <v>51.1</v>
      </c>
      <c r="L325" s="76">
        <v>51.1</v>
      </c>
      <c r="M325" s="77" t="s">
        <v>513</v>
      </c>
      <c r="N325" s="2"/>
      <c r="U325" s="2"/>
      <c r="Y325" s="84"/>
    </row>
    <row r="326" spans="1:25">
      <c r="A326" s="7" t="s">
        <v>465</v>
      </c>
      <c r="B326" s="7" t="s">
        <v>43</v>
      </c>
      <c r="C326" s="55">
        <v>9</v>
      </c>
      <c r="D326" s="55" t="s">
        <v>352</v>
      </c>
      <c r="E326" s="53" t="s">
        <v>353</v>
      </c>
      <c r="F326" s="53" t="s">
        <v>354</v>
      </c>
      <c r="G326" s="53" t="s">
        <v>132</v>
      </c>
      <c r="H326" s="133" t="s">
        <v>230</v>
      </c>
      <c r="I326" s="133" t="s">
        <v>43</v>
      </c>
      <c r="J326" s="133" t="s">
        <v>36</v>
      </c>
      <c r="K326" s="69">
        <v>51.1</v>
      </c>
      <c r="L326" s="76">
        <v>51.1</v>
      </c>
      <c r="M326" s="77" t="s">
        <v>513</v>
      </c>
      <c r="N326" s="2"/>
      <c r="U326" s="2"/>
      <c r="Y326" s="84"/>
    </row>
    <row r="327" spans="1:25">
      <c r="A327" s="7" t="s">
        <v>476</v>
      </c>
      <c r="B327" s="7" t="s">
        <v>73</v>
      </c>
      <c r="C327" s="55">
        <v>9</v>
      </c>
      <c r="D327" s="55" t="s">
        <v>352</v>
      </c>
      <c r="E327" s="53" t="s">
        <v>353</v>
      </c>
      <c r="F327" s="53" t="s">
        <v>354</v>
      </c>
      <c r="G327" s="53" t="s">
        <v>132</v>
      </c>
      <c r="H327" s="133" t="s">
        <v>231</v>
      </c>
      <c r="I327" s="133" t="s">
        <v>53</v>
      </c>
      <c r="J327" s="133" t="s">
        <v>36</v>
      </c>
      <c r="K327" s="69">
        <v>51.1</v>
      </c>
      <c r="L327" s="76">
        <v>51.1</v>
      </c>
      <c r="M327" s="77" t="s">
        <v>513</v>
      </c>
      <c r="N327" s="2"/>
      <c r="U327" s="2"/>
      <c r="Y327" s="84"/>
    </row>
    <row r="328" spans="1:25">
      <c r="A328" s="7" t="s">
        <v>480</v>
      </c>
      <c r="B328" s="7" t="s">
        <v>73</v>
      </c>
      <c r="C328" s="55">
        <v>9</v>
      </c>
      <c r="D328" s="55" t="s">
        <v>352</v>
      </c>
      <c r="E328" s="53" t="s">
        <v>353</v>
      </c>
      <c r="F328" s="53" t="s">
        <v>354</v>
      </c>
      <c r="G328" s="53" t="s">
        <v>132</v>
      </c>
      <c r="H328" s="133" t="s">
        <v>232</v>
      </c>
      <c r="I328" s="133" t="s">
        <v>464</v>
      </c>
      <c r="J328" s="133" t="s">
        <v>14</v>
      </c>
      <c r="K328" s="69">
        <v>51.1</v>
      </c>
      <c r="L328" s="76">
        <v>51.1</v>
      </c>
      <c r="M328" s="77" t="s">
        <v>513</v>
      </c>
      <c r="N328" s="2"/>
      <c r="U328" s="2"/>
      <c r="Y328" s="84"/>
    </row>
    <row r="329" spans="1:25">
      <c r="A329" s="7" t="s">
        <v>465</v>
      </c>
      <c r="B329" s="7" t="s">
        <v>43</v>
      </c>
      <c r="C329" s="55">
        <v>9</v>
      </c>
      <c r="D329" s="55" t="s">
        <v>352</v>
      </c>
      <c r="E329" s="53" t="s">
        <v>353</v>
      </c>
      <c r="F329" s="53" t="s">
        <v>354</v>
      </c>
      <c r="G329" s="53" t="s">
        <v>132</v>
      </c>
      <c r="H329" s="133" t="s">
        <v>233</v>
      </c>
      <c r="I329" s="133" t="s">
        <v>43</v>
      </c>
      <c r="J329" s="133" t="s">
        <v>36</v>
      </c>
      <c r="K329" s="69">
        <v>51.1</v>
      </c>
      <c r="L329" s="76">
        <v>51.1</v>
      </c>
      <c r="M329" s="77" t="s">
        <v>513</v>
      </c>
      <c r="N329" s="2"/>
      <c r="U329" s="2"/>
      <c r="Y329" s="84"/>
    </row>
    <row r="330" spans="1:25">
      <c r="A330" s="7" t="s">
        <v>465</v>
      </c>
      <c r="B330" s="7" t="s">
        <v>43</v>
      </c>
      <c r="C330" s="55">
        <v>9</v>
      </c>
      <c r="D330" s="55" t="s">
        <v>352</v>
      </c>
      <c r="E330" s="53" t="s">
        <v>353</v>
      </c>
      <c r="F330" s="53" t="s">
        <v>354</v>
      </c>
      <c r="G330" s="53" t="s">
        <v>132</v>
      </c>
      <c r="H330" s="133" t="s">
        <v>234</v>
      </c>
      <c r="I330" s="133" t="s">
        <v>43</v>
      </c>
      <c r="J330" s="133" t="s">
        <v>36</v>
      </c>
      <c r="K330" s="69">
        <v>51.1</v>
      </c>
      <c r="L330" s="76">
        <v>51.1</v>
      </c>
      <c r="M330" s="77" t="s">
        <v>513</v>
      </c>
      <c r="N330" s="2"/>
      <c r="U330" s="2"/>
      <c r="Y330" s="84"/>
    </row>
    <row r="331" spans="1:25">
      <c r="A331" s="7" t="s">
        <v>465</v>
      </c>
      <c r="B331" s="7" t="s">
        <v>43</v>
      </c>
      <c r="C331" s="55">
        <v>9</v>
      </c>
      <c r="D331" s="55" t="s">
        <v>352</v>
      </c>
      <c r="E331" s="53" t="s">
        <v>353</v>
      </c>
      <c r="F331" s="53" t="s">
        <v>354</v>
      </c>
      <c r="G331" s="53" t="s">
        <v>132</v>
      </c>
      <c r="H331" s="133" t="s">
        <v>235</v>
      </c>
      <c r="I331" s="133" t="s">
        <v>43</v>
      </c>
      <c r="J331" s="133" t="s">
        <v>36</v>
      </c>
      <c r="K331" s="69">
        <v>51.1</v>
      </c>
      <c r="L331" s="76">
        <v>51.1</v>
      </c>
      <c r="M331" s="77" t="s">
        <v>513</v>
      </c>
      <c r="N331" s="2"/>
      <c r="U331" s="2"/>
      <c r="Y331" s="84"/>
    </row>
    <row r="332" spans="1:25">
      <c r="A332" s="7" t="s">
        <v>514</v>
      </c>
      <c r="B332" s="7" t="s">
        <v>92</v>
      </c>
      <c r="C332" s="55">
        <v>9</v>
      </c>
      <c r="D332" s="55" t="s">
        <v>352</v>
      </c>
      <c r="E332" s="53" t="s">
        <v>353</v>
      </c>
      <c r="F332" s="53" t="s">
        <v>354</v>
      </c>
      <c r="G332" s="53" t="s">
        <v>132</v>
      </c>
      <c r="H332" s="133" t="s">
        <v>254</v>
      </c>
      <c r="I332" s="133" t="s">
        <v>54</v>
      </c>
      <c r="J332" s="133" t="s">
        <v>36</v>
      </c>
      <c r="K332" s="69">
        <v>23.040000000000003</v>
      </c>
      <c r="L332" s="76">
        <v>23.040000000000003</v>
      </c>
      <c r="M332" s="77" t="s">
        <v>513</v>
      </c>
      <c r="N332" s="2"/>
      <c r="U332" s="2"/>
      <c r="Y332" s="84"/>
    </row>
    <row r="333" spans="1:25">
      <c r="A333" s="7" t="s">
        <v>516</v>
      </c>
      <c r="B333" s="7" t="s">
        <v>92</v>
      </c>
      <c r="C333" s="55">
        <v>9</v>
      </c>
      <c r="D333" s="55" t="s">
        <v>352</v>
      </c>
      <c r="E333" s="53" t="s">
        <v>353</v>
      </c>
      <c r="F333" s="53" t="s">
        <v>354</v>
      </c>
      <c r="G333" s="53" t="s">
        <v>132</v>
      </c>
      <c r="H333" s="133" t="s">
        <v>383</v>
      </c>
      <c r="I333" s="133" t="s">
        <v>54</v>
      </c>
      <c r="J333" s="133" t="s">
        <v>14</v>
      </c>
      <c r="K333" s="69">
        <v>28</v>
      </c>
      <c r="L333" s="76">
        <v>28</v>
      </c>
      <c r="M333" s="77" t="s">
        <v>513</v>
      </c>
      <c r="N333" s="2"/>
      <c r="U333" s="2"/>
      <c r="Y333" s="84"/>
    </row>
    <row r="334" spans="1:25">
      <c r="A334" s="7"/>
      <c r="B334" s="7"/>
      <c r="C334" s="55">
        <v>9</v>
      </c>
      <c r="D334" s="55" t="s">
        <v>352</v>
      </c>
      <c r="E334" s="53" t="s">
        <v>353</v>
      </c>
      <c r="F334" s="53"/>
      <c r="G334" s="53"/>
      <c r="H334" s="133"/>
      <c r="I334" s="133"/>
      <c r="J334" s="133"/>
      <c r="K334" s="69"/>
      <c r="L334" s="69"/>
      <c r="M334" s="77"/>
      <c r="N334" s="2"/>
      <c r="U334" s="2"/>
      <c r="Y334" s="84"/>
    </row>
    <row r="335" spans="1:25" s="49" customFormat="1" ht="13">
      <c r="A335" s="172"/>
      <c r="B335" s="172"/>
      <c r="C335" s="173">
        <v>9</v>
      </c>
      <c r="D335" s="173" t="s">
        <v>352</v>
      </c>
      <c r="E335" s="172" t="s">
        <v>353</v>
      </c>
      <c r="F335" s="172" t="s">
        <v>354</v>
      </c>
      <c r="G335" s="172"/>
      <c r="H335" s="172"/>
      <c r="I335" s="172"/>
      <c r="J335" s="172"/>
      <c r="K335" s="174">
        <v>1938.0299999999991</v>
      </c>
      <c r="L335" s="174">
        <v>1938.0299999999991</v>
      </c>
      <c r="M335" s="175">
        <v>0</v>
      </c>
      <c r="N335" s="173"/>
      <c r="O335" s="173"/>
      <c r="P335" s="173"/>
      <c r="Q335" s="176"/>
      <c r="R335" s="177"/>
      <c r="S335" s="178"/>
      <c r="T335" s="174"/>
      <c r="U335" s="173"/>
      <c r="V335" s="179"/>
      <c r="Y335" s="84"/>
    </row>
    <row r="336" spans="1:25">
      <c r="B336" s="7"/>
      <c r="C336" s="55">
        <v>10</v>
      </c>
      <c r="D336" s="55" t="s">
        <v>384</v>
      </c>
      <c r="E336" s="53" t="s">
        <v>385</v>
      </c>
      <c r="F336" s="53"/>
      <c r="G336" s="7"/>
      <c r="H336" s="7"/>
      <c r="I336" s="7"/>
      <c r="J336" s="7"/>
      <c r="K336" s="76"/>
      <c r="L336" s="76"/>
      <c r="M336" s="78"/>
      <c r="N336" s="2"/>
      <c r="U336" s="2"/>
      <c r="Y336" s="84"/>
    </row>
    <row r="337" spans="1:25">
      <c r="A337" s="7" t="s">
        <v>468</v>
      </c>
      <c r="B337" s="7" t="s">
        <v>73</v>
      </c>
      <c r="C337" s="55">
        <v>10</v>
      </c>
      <c r="D337" s="55" t="s">
        <v>384</v>
      </c>
      <c r="E337" s="53" t="s">
        <v>385</v>
      </c>
      <c r="F337" s="53" t="s">
        <v>386</v>
      </c>
      <c r="G337" s="53" t="s">
        <v>96</v>
      </c>
      <c r="H337" s="133" t="s">
        <v>238</v>
      </c>
      <c r="I337" s="133" t="s">
        <v>6</v>
      </c>
      <c r="J337" s="133" t="s">
        <v>190</v>
      </c>
      <c r="K337" s="69">
        <v>31.360000000000003</v>
      </c>
      <c r="L337" s="76">
        <v>31.360000000000003</v>
      </c>
      <c r="M337" s="77" t="s">
        <v>513</v>
      </c>
      <c r="N337" s="2"/>
      <c r="U337" s="2"/>
      <c r="Y337" s="84"/>
    </row>
    <row r="338" spans="1:25">
      <c r="A338" s="7" t="s">
        <v>471</v>
      </c>
      <c r="B338" s="7" t="s">
        <v>73</v>
      </c>
      <c r="C338" s="55">
        <v>10</v>
      </c>
      <c r="D338" s="55" t="s">
        <v>384</v>
      </c>
      <c r="E338" s="53" t="s">
        <v>385</v>
      </c>
      <c r="F338" s="53" t="s">
        <v>386</v>
      </c>
      <c r="G338" s="53" t="s">
        <v>96</v>
      </c>
      <c r="H338" s="133" t="s">
        <v>239</v>
      </c>
      <c r="I338" s="133" t="s">
        <v>136</v>
      </c>
      <c r="J338" s="133" t="s">
        <v>293</v>
      </c>
      <c r="K338" s="69">
        <v>7.6999999999999993</v>
      </c>
      <c r="L338" s="76">
        <v>7.6999999999999993</v>
      </c>
      <c r="M338" s="77" t="s">
        <v>513</v>
      </c>
      <c r="N338" s="2"/>
      <c r="U338" s="2"/>
      <c r="Y338" s="84"/>
    </row>
    <row r="339" spans="1:25">
      <c r="A339" s="7" t="s">
        <v>510</v>
      </c>
      <c r="B339" s="7" t="s">
        <v>73</v>
      </c>
      <c r="C339" s="55">
        <v>10</v>
      </c>
      <c r="D339" s="55" t="s">
        <v>384</v>
      </c>
      <c r="E339" s="53" t="s">
        <v>385</v>
      </c>
      <c r="F339" s="53" t="s">
        <v>386</v>
      </c>
      <c r="G339" s="53" t="s">
        <v>96</v>
      </c>
      <c r="H339" s="133" t="s">
        <v>387</v>
      </c>
      <c r="I339" s="133" t="s">
        <v>136</v>
      </c>
      <c r="J339" s="133" t="s">
        <v>190</v>
      </c>
      <c r="K339" s="69">
        <v>4.1999999999999993</v>
      </c>
      <c r="L339" s="76">
        <v>4.1999999999999993</v>
      </c>
      <c r="M339" s="77" t="s">
        <v>513</v>
      </c>
      <c r="N339" s="2"/>
      <c r="U339" s="2"/>
      <c r="Y339" s="84"/>
    </row>
    <row r="340" spans="1:25">
      <c r="A340" s="7" t="s">
        <v>471</v>
      </c>
      <c r="B340" s="7" t="s">
        <v>73</v>
      </c>
      <c r="C340" s="55">
        <v>10</v>
      </c>
      <c r="D340" s="55" t="s">
        <v>384</v>
      </c>
      <c r="E340" s="53" t="s">
        <v>385</v>
      </c>
      <c r="F340" s="53" t="s">
        <v>386</v>
      </c>
      <c r="G340" s="53" t="s">
        <v>96</v>
      </c>
      <c r="H340" s="133" t="s">
        <v>388</v>
      </c>
      <c r="I340" s="133" t="s">
        <v>136</v>
      </c>
      <c r="J340" s="133" t="s">
        <v>293</v>
      </c>
      <c r="K340" s="69">
        <v>7.7</v>
      </c>
      <c r="L340" s="76">
        <v>7.7</v>
      </c>
      <c r="M340" s="77" t="s">
        <v>513</v>
      </c>
      <c r="N340" s="2"/>
      <c r="U340" s="2"/>
      <c r="Y340" s="84"/>
    </row>
    <row r="341" spans="1:25">
      <c r="A341" s="7" t="s">
        <v>471</v>
      </c>
      <c r="B341" s="7" t="s">
        <v>73</v>
      </c>
      <c r="C341" s="55">
        <v>10</v>
      </c>
      <c r="D341" s="55" t="s">
        <v>384</v>
      </c>
      <c r="E341" s="53" t="s">
        <v>385</v>
      </c>
      <c r="F341" s="53" t="s">
        <v>386</v>
      </c>
      <c r="G341" s="53" t="s">
        <v>96</v>
      </c>
      <c r="H341" s="133" t="s">
        <v>389</v>
      </c>
      <c r="I341" s="133" t="s">
        <v>136</v>
      </c>
      <c r="J341" s="133" t="s">
        <v>293</v>
      </c>
      <c r="K341" s="69">
        <v>7.7</v>
      </c>
      <c r="L341" s="76">
        <v>7.7</v>
      </c>
      <c r="M341" s="77" t="s">
        <v>513</v>
      </c>
      <c r="N341" s="2"/>
      <c r="U341" s="2"/>
      <c r="Y341" s="84"/>
    </row>
    <row r="342" spans="1:25">
      <c r="A342" s="7" t="s">
        <v>510</v>
      </c>
      <c r="B342" s="7" t="s">
        <v>73</v>
      </c>
      <c r="C342" s="55">
        <v>10</v>
      </c>
      <c r="D342" s="55" t="s">
        <v>384</v>
      </c>
      <c r="E342" s="53" t="s">
        <v>385</v>
      </c>
      <c r="F342" s="53" t="s">
        <v>386</v>
      </c>
      <c r="G342" s="53" t="s">
        <v>96</v>
      </c>
      <c r="H342" s="133" t="s">
        <v>390</v>
      </c>
      <c r="I342" s="133" t="s">
        <v>136</v>
      </c>
      <c r="J342" s="133" t="s">
        <v>190</v>
      </c>
      <c r="K342" s="69">
        <v>4.2</v>
      </c>
      <c r="L342" s="76">
        <v>4.2</v>
      </c>
      <c r="M342" s="77" t="s">
        <v>513</v>
      </c>
      <c r="N342" s="2"/>
      <c r="U342" s="2"/>
      <c r="Y342" s="84"/>
    </row>
    <row r="343" spans="1:25">
      <c r="A343" s="7" t="s">
        <v>471</v>
      </c>
      <c r="B343" s="7" t="s">
        <v>73</v>
      </c>
      <c r="C343" s="55">
        <v>10</v>
      </c>
      <c r="D343" s="55" t="s">
        <v>384</v>
      </c>
      <c r="E343" s="53" t="s">
        <v>385</v>
      </c>
      <c r="F343" s="53" t="s">
        <v>386</v>
      </c>
      <c r="G343" s="53" t="s">
        <v>96</v>
      </c>
      <c r="H343" s="133" t="s">
        <v>391</v>
      </c>
      <c r="I343" s="133" t="s">
        <v>136</v>
      </c>
      <c r="J343" s="133" t="s">
        <v>293</v>
      </c>
      <c r="K343" s="69">
        <v>7.7</v>
      </c>
      <c r="L343" s="76">
        <v>7.7</v>
      </c>
      <c r="M343" s="77" t="s">
        <v>513</v>
      </c>
      <c r="N343" s="2"/>
      <c r="U343" s="2"/>
      <c r="Y343" s="84"/>
    </row>
    <row r="344" spans="1:25">
      <c r="A344" s="7" t="s">
        <v>469</v>
      </c>
      <c r="B344" s="7" t="s">
        <v>73</v>
      </c>
      <c r="C344" s="55">
        <v>10</v>
      </c>
      <c r="D344" s="55" t="s">
        <v>384</v>
      </c>
      <c r="E344" s="53" t="s">
        <v>385</v>
      </c>
      <c r="F344" s="53" t="s">
        <v>386</v>
      </c>
      <c r="G344" s="53" t="s">
        <v>96</v>
      </c>
      <c r="H344" s="133" t="s">
        <v>240</v>
      </c>
      <c r="I344" s="133" t="s">
        <v>502</v>
      </c>
      <c r="J344" s="133" t="s">
        <v>36</v>
      </c>
      <c r="K344" s="69">
        <v>24.8</v>
      </c>
      <c r="L344" s="76">
        <v>24.8</v>
      </c>
      <c r="M344" s="77" t="s">
        <v>513</v>
      </c>
      <c r="N344" s="2"/>
      <c r="U344" s="2"/>
      <c r="Y344" s="84"/>
    </row>
    <row r="345" spans="1:25">
      <c r="A345" s="7" t="s">
        <v>1</v>
      </c>
      <c r="B345" s="7" t="s">
        <v>91</v>
      </c>
      <c r="C345" s="55">
        <v>10</v>
      </c>
      <c r="D345" s="55" t="s">
        <v>384</v>
      </c>
      <c r="E345" s="53" t="s">
        <v>385</v>
      </c>
      <c r="F345" s="53" t="s">
        <v>386</v>
      </c>
      <c r="G345" s="53" t="s">
        <v>96</v>
      </c>
      <c r="H345" s="133" t="s">
        <v>188</v>
      </c>
      <c r="I345" s="133" t="s">
        <v>149</v>
      </c>
      <c r="J345" s="133"/>
      <c r="K345" s="69">
        <v>0</v>
      </c>
      <c r="L345" s="76">
        <v>0</v>
      </c>
      <c r="M345" s="77">
        <v>0</v>
      </c>
      <c r="N345" s="2"/>
      <c r="U345" s="2"/>
      <c r="Y345" s="84"/>
    </row>
    <row r="346" spans="1:25">
      <c r="A346" s="7" t="s">
        <v>1</v>
      </c>
      <c r="B346" s="7" t="s">
        <v>91</v>
      </c>
      <c r="C346" s="55">
        <v>10</v>
      </c>
      <c r="D346" s="55" t="s">
        <v>384</v>
      </c>
      <c r="E346" s="53" t="s">
        <v>385</v>
      </c>
      <c r="F346" s="53" t="s">
        <v>386</v>
      </c>
      <c r="G346" s="53" t="s">
        <v>96</v>
      </c>
      <c r="H346" s="133" t="s">
        <v>189</v>
      </c>
      <c r="I346" s="133" t="s">
        <v>95</v>
      </c>
      <c r="J346" s="133"/>
      <c r="K346" s="69">
        <v>0</v>
      </c>
      <c r="L346" s="76">
        <v>0</v>
      </c>
      <c r="M346" s="77">
        <v>0</v>
      </c>
      <c r="N346" s="2"/>
      <c r="U346" s="2"/>
      <c r="Y346" s="84"/>
    </row>
    <row r="347" spans="1:25">
      <c r="A347" s="7" t="s">
        <v>469</v>
      </c>
      <c r="B347" s="7" t="s">
        <v>73</v>
      </c>
      <c r="C347" s="55">
        <v>10</v>
      </c>
      <c r="D347" s="55" t="s">
        <v>384</v>
      </c>
      <c r="E347" s="53" t="s">
        <v>385</v>
      </c>
      <c r="F347" s="53" t="s">
        <v>386</v>
      </c>
      <c r="G347" s="53" t="s">
        <v>96</v>
      </c>
      <c r="H347" s="133" t="s">
        <v>291</v>
      </c>
      <c r="I347" s="133" t="s">
        <v>502</v>
      </c>
      <c r="J347" s="133" t="s">
        <v>36</v>
      </c>
      <c r="K347" s="69">
        <v>36</v>
      </c>
      <c r="L347" s="76">
        <v>36</v>
      </c>
      <c r="M347" s="77" t="s">
        <v>513</v>
      </c>
      <c r="N347" s="2"/>
      <c r="U347" s="2"/>
      <c r="Y347" s="84"/>
    </row>
    <row r="348" spans="1:25">
      <c r="A348" s="7" t="s">
        <v>511</v>
      </c>
      <c r="B348" s="7" t="s">
        <v>73</v>
      </c>
      <c r="C348" s="55">
        <v>10</v>
      </c>
      <c r="D348" s="55" t="s">
        <v>384</v>
      </c>
      <c r="E348" s="53" t="s">
        <v>385</v>
      </c>
      <c r="F348" s="53" t="s">
        <v>386</v>
      </c>
      <c r="G348" s="53" t="s">
        <v>96</v>
      </c>
      <c r="H348" s="133" t="s">
        <v>292</v>
      </c>
      <c r="I348" s="133" t="s">
        <v>136</v>
      </c>
      <c r="J348" s="133" t="s">
        <v>37</v>
      </c>
      <c r="K348" s="69">
        <v>5.52</v>
      </c>
      <c r="L348" s="76">
        <v>5.52</v>
      </c>
      <c r="M348" s="77" t="s">
        <v>513</v>
      </c>
      <c r="N348" s="2"/>
      <c r="U348" s="2"/>
      <c r="Y348" s="84"/>
    </row>
    <row r="349" spans="1:25">
      <c r="A349" s="7" t="s">
        <v>465</v>
      </c>
      <c r="B349" s="7" t="s">
        <v>43</v>
      </c>
      <c r="C349" s="55">
        <v>10</v>
      </c>
      <c r="D349" s="55" t="s">
        <v>384</v>
      </c>
      <c r="E349" s="53" t="s">
        <v>385</v>
      </c>
      <c r="F349" s="53" t="s">
        <v>386</v>
      </c>
      <c r="G349" s="53" t="s">
        <v>96</v>
      </c>
      <c r="H349" s="133" t="s">
        <v>192</v>
      </c>
      <c r="I349" s="133" t="s">
        <v>392</v>
      </c>
      <c r="J349" s="133" t="s">
        <v>36</v>
      </c>
      <c r="K349" s="69">
        <v>55.2</v>
      </c>
      <c r="L349" s="76">
        <v>55.2</v>
      </c>
      <c r="M349" s="77" t="s">
        <v>513</v>
      </c>
      <c r="N349" s="2"/>
      <c r="U349" s="2"/>
      <c r="Y349" s="84"/>
    </row>
    <row r="350" spans="1:25">
      <c r="A350" s="7" t="s">
        <v>465</v>
      </c>
      <c r="B350" s="7" t="s">
        <v>43</v>
      </c>
      <c r="C350" s="55">
        <v>10</v>
      </c>
      <c r="D350" s="55" t="s">
        <v>384</v>
      </c>
      <c r="E350" s="53" t="s">
        <v>385</v>
      </c>
      <c r="F350" s="53" t="s">
        <v>386</v>
      </c>
      <c r="G350" s="53" t="s">
        <v>96</v>
      </c>
      <c r="H350" s="133" t="s">
        <v>194</v>
      </c>
      <c r="I350" s="133" t="s">
        <v>392</v>
      </c>
      <c r="J350" s="133" t="s">
        <v>36</v>
      </c>
      <c r="K350" s="69">
        <v>55.2</v>
      </c>
      <c r="L350" s="76">
        <v>55.2</v>
      </c>
      <c r="M350" s="77" t="s">
        <v>513</v>
      </c>
      <c r="N350" s="2"/>
      <c r="U350" s="2"/>
      <c r="Y350" s="84"/>
    </row>
    <row r="351" spans="1:25">
      <c r="A351" s="7" t="s">
        <v>469</v>
      </c>
      <c r="B351" s="7" t="s">
        <v>73</v>
      </c>
      <c r="C351" s="55">
        <v>10</v>
      </c>
      <c r="D351" s="55" t="s">
        <v>384</v>
      </c>
      <c r="E351" s="53" t="s">
        <v>385</v>
      </c>
      <c r="F351" s="53" t="s">
        <v>386</v>
      </c>
      <c r="G351" s="53" t="s">
        <v>96</v>
      </c>
      <c r="H351" s="133" t="s">
        <v>195</v>
      </c>
      <c r="I351" s="133" t="s">
        <v>502</v>
      </c>
      <c r="J351" s="133" t="s">
        <v>36</v>
      </c>
      <c r="K351" s="69">
        <v>12</v>
      </c>
      <c r="L351" s="76">
        <v>12</v>
      </c>
      <c r="M351" s="77" t="s">
        <v>513</v>
      </c>
      <c r="N351" s="2"/>
      <c r="U351" s="2"/>
      <c r="Y351" s="84"/>
    </row>
    <row r="352" spans="1:25">
      <c r="A352" s="7" t="s">
        <v>470</v>
      </c>
      <c r="B352" s="7" t="s">
        <v>44</v>
      </c>
      <c r="C352" s="55">
        <v>10</v>
      </c>
      <c r="D352" s="55" t="s">
        <v>384</v>
      </c>
      <c r="E352" s="53" t="s">
        <v>385</v>
      </c>
      <c r="F352" s="53" t="s">
        <v>386</v>
      </c>
      <c r="G352" s="53" t="s">
        <v>96</v>
      </c>
      <c r="H352" s="133" t="s">
        <v>196</v>
      </c>
      <c r="I352" s="133" t="s">
        <v>44</v>
      </c>
      <c r="J352" s="133" t="s">
        <v>467</v>
      </c>
      <c r="K352" s="69">
        <v>9.6100000000000012</v>
      </c>
      <c r="L352" s="76">
        <v>9.6100000000000012</v>
      </c>
      <c r="M352" s="77" t="s">
        <v>513</v>
      </c>
      <c r="N352" s="2"/>
      <c r="U352" s="2"/>
      <c r="Y352" s="84"/>
    </row>
    <row r="353" spans="1:25">
      <c r="A353" s="7" t="s">
        <v>469</v>
      </c>
      <c r="B353" s="7" t="s">
        <v>73</v>
      </c>
      <c r="C353" s="55">
        <v>10</v>
      </c>
      <c r="D353" s="55" t="s">
        <v>384</v>
      </c>
      <c r="E353" s="53" t="s">
        <v>385</v>
      </c>
      <c r="F353" s="53" t="s">
        <v>386</v>
      </c>
      <c r="G353" s="53" t="s">
        <v>96</v>
      </c>
      <c r="H353" s="133" t="s">
        <v>197</v>
      </c>
      <c r="I353" s="133" t="s">
        <v>97</v>
      </c>
      <c r="J353" s="133" t="s">
        <v>36</v>
      </c>
      <c r="K353" s="69">
        <v>6.24</v>
      </c>
      <c r="L353" s="76">
        <v>6.24</v>
      </c>
      <c r="M353" s="77" t="s">
        <v>513</v>
      </c>
      <c r="N353" s="2"/>
      <c r="U353" s="2"/>
      <c r="Y353" s="84"/>
    </row>
    <row r="354" spans="1:25">
      <c r="A354" s="7" t="s">
        <v>468</v>
      </c>
      <c r="B354" s="7" t="s">
        <v>73</v>
      </c>
      <c r="C354" s="55">
        <v>10</v>
      </c>
      <c r="D354" s="55" t="s">
        <v>384</v>
      </c>
      <c r="E354" s="53" t="s">
        <v>385</v>
      </c>
      <c r="F354" s="53" t="s">
        <v>386</v>
      </c>
      <c r="G354" s="53" t="s">
        <v>96</v>
      </c>
      <c r="H354" s="133" t="s">
        <v>198</v>
      </c>
      <c r="I354" s="133" t="s">
        <v>6</v>
      </c>
      <c r="J354" s="133" t="s">
        <v>190</v>
      </c>
      <c r="K354" s="69">
        <v>12.740000000000002</v>
      </c>
      <c r="L354" s="76">
        <v>12.740000000000002</v>
      </c>
      <c r="M354" s="77" t="s">
        <v>513</v>
      </c>
      <c r="N354" s="2"/>
      <c r="U354" s="2"/>
      <c r="Y354" s="84"/>
    </row>
    <row r="355" spans="1:25">
      <c r="A355" s="7" t="s">
        <v>1</v>
      </c>
      <c r="B355" s="7" t="s">
        <v>91</v>
      </c>
      <c r="C355" s="55">
        <v>10</v>
      </c>
      <c r="D355" s="55" t="s">
        <v>384</v>
      </c>
      <c r="E355" s="53" t="s">
        <v>385</v>
      </c>
      <c r="F355" s="53" t="s">
        <v>386</v>
      </c>
      <c r="G355" s="53" t="s">
        <v>96</v>
      </c>
      <c r="H355" s="133" t="s">
        <v>199</v>
      </c>
      <c r="I355" s="133" t="s">
        <v>512</v>
      </c>
      <c r="J355" s="133" t="s">
        <v>36</v>
      </c>
      <c r="K355" s="69">
        <v>73</v>
      </c>
      <c r="L355" s="76">
        <v>0</v>
      </c>
      <c r="M355" s="77">
        <v>73</v>
      </c>
      <c r="N355" s="2"/>
      <c r="U355" s="2"/>
      <c r="Y355" s="84"/>
    </row>
    <row r="356" spans="1:25">
      <c r="A356" s="7" t="s">
        <v>511</v>
      </c>
      <c r="B356" s="7" t="s">
        <v>73</v>
      </c>
      <c r="C356" s="55">
        <v>10</v>
      </c>
      <c r="D356" s="55" t="s">
        <v>384</v>
      </c>
      <c r="E356" s="53" t="s">
        <v>385</v>
      </c>
      <c r="F356" s="53" t="s">
        <v>386</v>
      </c>
      <c r="G356" s="53" t="s">
        <v>96</v>
      </c>
      <c r="H356" s="133" t="s">
        <v>393</v>
      </c>
      <c r="I356" s="133" t="s">
        <v>136</v>
      </c>
      <c r="J356" s="133" t="s">
        <v>37</v>
      </c>
      <c r="K356" s="69">
        <v>9</v>
      </c>
      <c r="L356" s="76">
        <v>9</v>
      </c>
      <c r="M356" s="77" t="s">
        <v>513</v>
      </c>
      <c r="N356" s="2"/>
      <c r="U356" s="2"/>
      <c r="Y356" s="84"/>
    </row>
    <row r="357" spans="1:25">
      <c r="A357" s="7" t="s">
        <v>500</v>
      </c>
      <c r="B357" s="7" t="s">
        <v>135</v>
      </c>
      <c r="C357" s="55">
        <v>10</v>
      </c>
      <c r="D357" s="55" t="s">
        <v>384</v>
      </c>
      <c r="E357" s="53" t="s">
        <v>385</v>
      </c>
      <c r="F357" s="53" t="s">
        <v>386</v>
      </c>
      <c r="G357" s="53" t="s">
        <v>96</v>
      </c>
      <c r="H357" s="133" t="s">
        <v>367</v>
      </c>
      <c r="I357" s="133" t="s">
        <v>288</v>
      </c>
      <c r="J357" s="133" t="s">
        <v>193</v>
      </c>
      <c r="K357" s="69">
        <v>82.8</v>
      </c>
      <c r="L357" s="76">
        <v>82.8</v>
      </c>
      <c r="M357" s="77" t="s">
        <v>513</v>
      </c>
      <c r="N357" s="2"/>
      <c r="U357" s="2"/>
      <c r="Y357" s="84"/>
    </row>
    <row r="358" spans="1:25">
      <c r="A358" s="7" t="s">
        <v>511</v>
      </c>
      <c r="B358" s="7" t="s">
        <v>73</v>
      </c>
      <c r="C358" s="55">
        <v>10</v>
      </c>
      <c r="D358" s="55" t="s">
        <v>384</v>
      </c>
      <c r="E358" s="53" t="s">
        <v>385</v>
      </c>
      <c r="F358" s="53" t="s">
        <v>386</v>
      </c>
      <c r="G358" s="53" t="s">
        <v>96</v>
      </c>
      <c r="H358" s="133" t="s">
        <v>368</v>
      </c>
      <c r="I358" s="133" t="s">
        <v>136</v>
      </c>
      <c r="J358" s="133" t="s">
        <v>37</v>
      </c>
      <c r="K358" s="69">
        <v>9</v>
      </c>
      <c r="L358" s="76">
        <v>9</v>
      </c>
      <c r="M358" s="77" t="s">
        <v>513</v>
      </c>
      <c r="N358" s="2"/>
      <c r="U358" s="2"/>
      <c r="Y358" s="84"/>
    </row>
    <row r="359" spans="1:25">
      <c r="A359" s="7" t="s">
        <v>469</v>
      </c>
      <c r="B359" s="7" t="s">
        <v>73</v>
      </c>
      <c r="C359" s="55">
        <v>10</v>
      </c>
      <c r="D359" s="55" t="s">
        <v>384</v>
      </c>
      <c r="E359" s="53" t="s">
        <v>385</v>
      </c>
      <c r="F359" s="53" t="s">
        <v>386</v>
      </c>
      <c r="G359" s="53" t="s">
        <v>96</v>
      </c>
      <c r="H359" s="133" t="s">
        <v>394</v>
      </c>
      <c r="I359" s="133" t="s">
        <v>502</v>
      </c>
      <c r="J359" s="133" t="s">
        <v>36</v>
      </c>
      <c r="K359" s="69">
        <v>32.400000000000006</v>
      </c>
      <c r="L359" s="76">
        <v>32.400000000000006</v>
      </c>
      <c r="M359" s="77" t="s">
        <v>513</v>
      </c>
      <c r="N359" s="2"/>
      <c r="U359" s="2"/>
      <c r="Y359" s="84"/>
    </row>
    <row r="360" spans="1:25">
      <c r="A360" s="7" t="s">
        <v>511</v>
      </c>
      <c r="B360" s="7" t="s">
        <v>73</v>
      </c>
      <c r="C360" s="55">
        <v>10</v>
      </c>
      <c r="D360" s="55" t="s">
        <v>384</v>
      </c>
      <c r="E360" s="53" t="s">
        <v>385</v>
      </c>
      <c r="F360" s="53" t="s">
        <v>386</v>
      </c>
      <c r="G360" s="53" t="s">
        <v>96</v>
      </c>
      <c r="H360" s="133" t="s">
        <v>395</v>
      </c>
      <c r="I360" s="133" t="s">
        <v>136</v>
      </c>
      <c r="J360" s="133" t="s">
        <v>37</v>
      </c>
      <c r="K360" s="69">
        <v>4</v>
      </c>
      <c r="L360" s="76">
        <v>4</v>
      </c>
      <c r="M360" s="77" t="s">
        <v>513</v>
      </c>
      <c r="N360" s="2"/>
      <c r="U360" s="2"/>
      <c r="Y360" s="84"/>
    </row>
    <row r="361" spans="1:25">
      <c r="A361" s="7" t="s">
        <v>469</v>
      </c>
      <c r="B361" s="7" t="s">
        <v>73</v>
      </c>
      <c r="C361" s="55">
        <v>10</v>
      </c>
      <c r="D361" s="55" t="s">
        <v>384</v>
      </c>
      <c r="E361" s="53" t="s">
        <v>385</v>
      </c>
      <c r="F361" s="53" t="s">
        <v>386</v>
      </c>
      <c r="G361" s="53" t="s">
        <v>96</v>
      </c>
      <c r="H361" s="133" t="s">
        <v>202</v>
      </c>
      <c r="I361" s="133" t="s">
        <v>97</v>
      </c>
      <c r="J361" s="133" t="s">
        <v>36</v>
      </c>
      <c r="K361" s="69">
        <v>6</v>
      </c>
      <c r="L361" s="76">
        <v>6</v>
      </c>
      <c r="M361" s="77" t="s">
        <v>513</v>
      </c>
      <c r="N361" s="2"/>
      <c r="U361" s="2"/>
      <c r="Y361" s="84"/>
    </row>
    <row r="362" spans="1:25">
      <c r="A362" s="7" t="s">
        <v>511</v>
      </c>
      <c r="B362" s="7" t="s">
        <v>73</v>
      </c>
      <c r="C362" s="55">
        <v>10</v>
      </c>
      <c r="D362" s="55" t="s">
        <v>384</v>
      </c>
      <c r="E362" s="53" t="s">
        <v>385</v>
      </c>
      <c r="F362" s="53" t="s">
        <v>386</v>
      </c>
      <c r="G362" s="53" t="s">
        <v>96</v>
      </c>
      <c r="H362" s="133" t="s">
        <v>297</v>
      </c>
      <c r="I362" s="133" t="s">
        <v>136</v>
      </c>
      <c r="J362" s="133" t="s">
        <v>396</v>
      </c>
      <c r="K362" s="69">
        <v>5</v>
      </c>
      <c r="L362" s="76">
        <v>5</v>
      </c>
      <c r="M362" s="77" t="s">
        <v>513</v>
      </c>
      <c r="N362" s="2"/>
      <c r="U362" s="2"/>
      <c r="Y362" s="84"/>
    </row>
    <row r="363" spans="1:25">
      <c r="A363" s="7" t="s">
        <v>471</v>
      </c>
      <c r="B363" s="7" t="s">
        <v>73</v>
      </c>
      <c r="C363" s="55">
        <v>10</v>
      </c>
      <c r="D363" s="55" t="s">
        <v>384</v>
      </c>
      <c r="E363" s="53" t="s">
        <v>385</v>
      </c>
      <c r="F363" s="53" t="s">
        <v>386</v>
      </c>
      <c r="G363" s="53" t="s">
        <v>96</v>
      </c>
      <c r="H363" s="133" t="s">
        <v>298</v>
      </c>
      <c r="I363" s="133" t="s">
        <v>136</v>
      </c>
      <c r="J363" s="133" t="s">
        <v>349</v>
      </c>
      <c r="K363" s="69">
        <v>5</v>
      </c>
      <c r="L363" s="76">
        <v>5</v>
      </c>
      <c r="M363" s="77" t="s">
        <v>513</v>
      </c>
      <c r="N363" s="2"/>
      <c r="U363" s="2"/>
      <c r="Y363" s="84"/>
    </row>
    <row r="364" spans="1:25">
      <c r="A364" s="7" t="s">
        <v>511</v>
      </c>
      <c r="B364" s="7" t="s">
        <v>73</v>
      </c>
      <c r="C364" s="55">
        <v>10</v>
      </c>
      <c r="D364" s="55" t="s">
        <v>384</v>
      </c>
      <c r="E364" s="53" t="s">
        <v>385</v>
      </c>
      <c r="F364" s="53" t="s">
        <v>386</v>
      </c>
      <c r="G364" s="53" t="s">
        <v>96</v>
      </c>
      <c r="H364" s="133" t="s">
        <v>397</v>
      </c>
      <c r="I364" s="133" t="s">
        <v>136</v>
      </c>
      <c r="J364" s="133" t="s">
        <v>396</v>
      </c>
      <c r="K364" s="69">
        <v>6</v>
      </c>
      <c r="L364" s="76">
        <v>6</v>
      </c>
      <c r="M364" s="77" t="s">
        <v>513</v>
      </c>
      <c r="N364" s="2"/>
      <c r="U364" s="2"/>
      <c r="Y364" s="84"/>
    </row>
    <row r="365" spans="1:25">
      <c r="A365" s="7" t="s">
        <v>470</v>
      </c>
      <c r="B365" s="7" t="s">
        <v>44</v>
      </c>
      <c r="C365" s="55">
        <v>10</v>
      </c>
      <c r="D365" s="55" t="s">
        <v>384</v>
      </c>
      <c r="E365" s="53" t="s">
        <v>385</v>
      </c>
      <c r="F365" s="53" t="s">
        <v>386</v>
      </c>
      <c r="G365" s="53" t="s">
        <v>96</v>
      </c>
      <c r="H365" s="133" t="s">
        <v>204</v>
      </c>
      <c r="I365" s="133" t="s">
        <v>44</v>
      </c>
      <c r="J365" s="133" t="s">
        <v>467</v>
      </c>
      <c r="K365" s="69">
        <v>9.6100000000000012</v>
      </c>
      <c r="L365" s="76">
        <v>9.6100000000000012</v>
      </c>
      <c r="M365" s="77" t="s">
        <v>513</v>
      </c>
      <c r="N365" s="2"/>
      <c r="U365" s="2"/>
      <c r="Y365" s="84"/>
    </row>
    <row r="366" spans="1:25">
      <c r="A366" s="7" t="s">
        <v>465</v>
      </c>
      <c r="B366" s="7" t="s">
        <v>43</v>
      </c>
      <c r="C366" s="55">
        <v>10</v>
      </c>
      <c r="D366" s="55" t="s">
        <v>384</v>
      </c>
      <c r="E366" s="53" t="s">
        <v>385</v>
      </c>
      <c r="F366" s="53" t="s">
        <v>386</v>
      </c>
      <c r="G366" s="53" t="s">
        <v>96</v>
      </c>
      <c r="H366" s="133" t="s">
        <v>205</v>
      </c>
      <c r="I366" s="133" t="s">
        <v>392</v>
      </c>
      <c r="J366" s="133" t="s">
        <v>36</v>
      </c>
      <c r="K366" s="69">
        <v>55.2</v>
      </c>
      <c r="L366" s="76">
        <v>55.2</v>
      </c>
      <c r="M366" s="77" t="s">
        <v>513</v>
      </c>
      <c r="N366" s="2"/>
      <c r="U366" s="2"/>
      <c r="Y366" s="84"/>
    </row>
    <row r="367" spans="1:25">
      <c r="A367" s="7" t="s">
        <v>465</v>
      </c>
      <c r="B367" s="7" t="s">
        <v>43</v>
      </c>
      <c r="C367" s="55">
        <v>10</v>
      </c>
      <c r="D367" s="55" t="s">
        <v>384</v>
      </c>
      <c r="E367" s="53" t="s">
        <v>385</v>
      </c>
      <c r="F367" s="53" t="s">
        <v>386</v>
      </c>
      <c r="G367" s="53" t="s">
        <v>96</v>
      </c>
      <c r="H367" s="133" t="s">
        <v>206</v>
      </c>
      <c r="I367" s="133" t="s">
        <v>392</v>
      </c>
      <c r="J367" s="133" t="s">
        <v>36</v>
      </c>
      <c r="K367" s="69">
        <v>55.6</v>
      </c>
      <c r="L367" s="76">
        <v>55.6</v>
      </c>
      <c r="M367" s="77" t="s">
        <v>513</v>
      </c>
      <c r="N367" s="2"/>
      <c r="U367" s="2"/>
      <c r="Y367" s="84"/>
    </row>
    <row r="368" spans="1:25">
      <c r="A368" s="7" t="s">
        <v>470</v>
      </c>
      <c r="B368" s="7" t="s">
        <v>44</v>
      </c>
      <c r="C368" s="55">
        <v>10</v>
      </c>
      <c r="D368" s="55" t="s">
        <v>384</v>
      </c>
      <c r="E368" s="53" t="s">
        <v>385</v>
      </c>
      <c r="F368" s="53" t="s">
        <v>386</v>
      </c>
      <c r="G368" s="53" t="s">
        <v>96</v>
      </c>
      <c r="H368" s="133" t="s">
        <v>207</v>
      </c>
      <c r="I368" s="133" t="s">
        <v>44</v>
      </c>
      <c r="J368" s="133" t="s">
        <v>467</v>
      </c>
      <c r="K368" s="69">
        <v>2.5960000000000001</v>
      </c>
      <c r="L368" s="76">
        <v>2.5960000000000001</v>
      </c>
      <c r="M368" s="77" t="s">
        <v>513</v>
      </c>
      <c r="N368" s="2"/>
      <c r="U368" s="2"/>
      <c r="Y368" s="84"/>
    </row>
    <row r="369" spans="1:25">
      <c r="A369" s="7" t="s">
        <v>470</v>
      </c>
      <c r="B369" s="7" t="s">
        <v>44</v>
      </c>
      <c r="C369" s="55">
        <v>10</v>
      </c>
      <c r="D369" s="55" t="s">
        <v>384</v>
      </c>
      <c r="E369" s="53" t="s">
        <v>385</v>
      </c>
      <c r="F369" s="53" t="s">
        <v>386</v>
      </c>
      <c r="G369" s="53" t="s">
        <v>96</v>
      </c>
      <c r="H369" s="133" t="s">
        <v>208</v>
      </c>
      <c r="I369" s="133" t="s">
        <v>44</v>
      </c>
      <c r="J369" s="133" t="s">
        <v>467</v>
      </c>
      <c r="K369" s="69">
        <v>1.18</v>
      </c>
      <c r="L369" s="76">
        <v>1.18</v>
      </c>
      <c r="M369" s="77" t="s">
        <v>513</v>
      </c>
      <c r="N369" s="2"/>
      <c r="U369" s="2"/>
      <c r="Y369" s="84"/>
    </row>
    <row r="370" spans="1:25">
      <c r="A370" s="7" t="s">
        <v>1</v>
      </c>
      <c r="B370" s="7" t="s">
        <v>91</v>
      </c>
      <c r="C370" s="55">
        <v>10</v>
      </c>
      <c r="D370" s="55" t="s">
        <v>384</v>
      </c>
      <c r="E370" s="53" t="s">
        <v>385</v>
      </c>
      <c r="F370" s="53" t="s">
        <v>386</v>
      </c>
      <c r="G370" s="53" t="s">
        <v>96</v>
      </c>
      <c r="H370" s="133" t="s">
        <v>209</v>
      </c>
      <c r="I370" s="133" t="s">
        <v>95</v>
      </c>
      <c r="J370" s="133"/>
      <c r="K370" s="69">
        <v>0</v>
      </c>
      <c r="L370" s="76">
        <v>0</v>
      </c>
      <c r="M370" s="77">
        <v>0</v>
      </c>
      <c r="N370" s="2"/>
      <c r="U370" s="2"/>
      <c r="Y370" s="84"/>
    </row>
    <row r="371" spans="1:25">
      <c r="A371" s="7" t="s">
        <v>1</v>
      </c>
      <c r="B371" s="7" t="s">
        <v>91</v>
      </c>
      <c r="C371" s="55">
        <v>10</v>
      </c>
      <c r="D371" s="55" t="s">
        <v>384</v>
      </c>
      <c r="E371" s="53" t="s">
        <v>385</v>
      </c>
      <c r="F371" s="53" t="s">
        <v>386</v>
      </c>
      <c r="G371" s="53" t="s">
        <v>96</v>
      </c>
      <c r="H371" s="133" t="s">
        <v>243</v>
      </c>
      <c r="I371" s="133" t="s">
        <v>149</v>
      </c>
      <c r="J371" s="133"/>
      <c r="K371" s="69">
        <v>0</v>
      </c>
      <c r="L371" s="76">
        <v>0</v>
      </c>
      <c r="M371" s="77">
        <v>0</v>
      </c>
      <c r="N371" s="2"/>
      <c r="U371" s="2"/>
      <c r="Y371" s="84"/>
    </row>
    <row r="372" spans="1:25">
      <c r="A372" s="7" t="s">
        <v>469</v>
      </c>
      <c r="B372" s="7" t="s">
        <v>73</v>
      </c>
      <c r="C372" s="55">
        <v>10</v>
      </c>
      <c r="D372" s="55" t="s">
        <v>384</v>
      </c>
      <c r="E372" s="53" t="s">
        <v>385</v>
      </c>
      <c r="F372" s="53" t="s">
        <v>386</v>
      </c>
      <c r="G372" s="53" t="s">
        <v>132</v>
      </c>
      <c r="H372" s="133" t="s">
        <v>211</v>
      </c>
      <c r="I372" s="133" t="s">
        <v>502</v>
      </c>
      <c r="J372" s="133" t="s">
        <v>36</v>
      </c>
      <c r="K372" s="69">
        <v>24.8</v>
      </c>
      <c r="L372" s="76">
        <v>24.8</v>
      </c>
      <c r="M372" s="77" t="s">
        <v>513</v>
      </c>
      <c r="N372" s="2"/>
      <c r="U372" s="2"/>
      <c r="Y372" s="84"/>
    </row>
    <row r="373" spans="1:25">
      <c r="A373" s="7" t="s">
        <v>511</v>
      </c>
      <c r="B373" s="7" t="s">
        <v>73</v>
      </c>
      <c r="C373" s="55">
        <v>10</v>
      </c>
      <c r="D373" s="55" t="s">
        <v>384</v>
      </c>
      <c r="E373" s="53" t="s">
        <v>385</v>
      </c>
      <c r="F373" s="53" t="s">
        <v>386</v>
      </c>
      <c r="G373" s="53" t="s">
        <v>132</v>
      </c>
      <c r="H373" s="133" t="s">
        <v>271</v>
      </c>
      <c r="I373" s="133" t="s">
        <v>136</v>
      </c>
      <c r="J373" s="133" t="s">
        <v>37</v>
      </c>
      <c r="K373" s="69">
        <v>5.52</v>
      </c>
      <c r="L373" s="76">
        <v>5.52</v>
      </c>
      <c r="M373" s="77" t="s">
        <v>513</v>
      </c>
      <c r="N373" s="2"/>
      <c r="U373" s="2"/>
      <c r="Y373" s="84"/>
    </row>
    <row r="374" spans="1:25">
      <c r="A374" s="7" t="s">
        <v>1</v>
      </c>
      <c r="B374" s="7" t="s">
        <v>91</v>
      </c>
      <c r="C374" s="55">
        <v>10</v>
      </c>
      <c r="D374" s="55" t="s">
        <v>384</v>
      </c>
      <c r="E374" s="53" t="s">
        <v>385</v>
      </c>
      <c r="F374" s="53" t="s">
        <v>386</v>
      </c>
      <c r="G374" s="53" t="s">
        <v>132</v>
      </c>
      <c r="H374" s="133" t="s">
        <v>212</v>
      </c>
      <c r="I374" s="133" t="s">
        <v>95</v>
      </c>
      <c r="J374" s="133"/>
      <c r="K374" s="69">
        <v>0</v>
      </c>
      <c r="L374" s="76">
        <v>0</v>
      </c>
      <c r="M374" s="77">
        <v>0</v>
      </c>
      <c r="N374" s="2"/>
      <c r="U374" s="2"/>
      <c r="Y374" s="84"/>
    </row>
    <row r="375" spans="1:25">
      <c r="A375" s="7" t="s">
        <v>469</v>
      </c>
      <c r="B375" s="7" t="s">
        <v>73</v>
      </c>
      <c r="C375" s="55">
        <v>10</v>
      </c>
      <c r="D375" s="55" t="s">
        <v>384</v>
      </c>
      <c r="E375" s="53" t="s">
        <v>385</v>
      </c>
      <c r="F375" s="53" t="s">
        <v>386</v>
      </c>
      <c r="G375" s="53" t="s">
        <v>132</v>
      </c>
      <c r="H375" s="133" t="s">
        <v>213</v>
      </c>
      <c r="I375" s="133" t="s">
        <v>502</v>
      </c>
      <c r="J375" s="133" t="s">
        <v>36</v>
      </c>
      <c r="K375" s="69">
        <v>35.880000000000003</v>
      </c>
      <c r="L375" s="76">
        <v>35.880000000000003</v>
      </c>
      <c r="M375" s="77" t="s">
        <v>513</v>
      </c>
      <c r="N375" s="2"/>
      <c r="U375" s="2"/>
      <c r="Y375" s="84"/>
    </row>
    <row r="376" spans="1:25">
      <c r="A376" s="7" t="s">
        <v>465</v>
      </c>
      <c r="B376" s="7" t="s">
        <v>43</v>
      </c>
      <c r="C376" s="55">
        <v>10</v>
      </c>
      <c r="D376" s="55" t="s">
        <v>384</v>
      </c>
      <c r="E376" s="53" t="s">
        <v>385</v>
      </c>
      <c r="F376" s="53" t="s">
        <v>386</v>
      </c>
      <c r="G376" s="53" t="s">
        <v>132</v>
      </c>
      <c r="H376" s="133" t="s">
        <v>214</v>
      </c>
      <c r="I376" s="133" t="s">
        <v>43</v>
      </c>
      <c r="J376" s="133" t="s">
        <v>36</v>
      </c>
      <c r="K376" s="69">
        <v>55.2</v>
      </c>
      <c r="L376" s="76">
        <v>55.2</v>
      </c>
      <c r="M376" s="77" t="s">
        <v>513</v>
      </c>
      <c r="N376" s="2"/>
      <c r="U376" s="2"/>
      <c r="Y376" s="84"/>
    </row>
    <row r="377" spans="1:25">
      <c r="A377" s="7" t="s">
        <v>465</v>
      </c>
      <c r="B377" s="7" t="s">
        <v>43</v>
      </c>
      <c r="C377" s="55">
        <v>10</v>
      </c>
      <c r="D377" s="55" t="s">
        <v>384</v>
      </c>
      <c r="E377" s="53" t="s">
        <v>385</v>
      </c>
      <c r="F377" s="53" t="s">
        <v>386</v>
      </c>
      <c r="G377" s="53" t="s">
        <v>132</v>
      </c>
      <c r="H377" s="133" t="s">
        <v>215</v>
      </c>
      <c r="I377" s="133" t="s">
        <v>392</v>
      </c>
      <c r="J377" s="133" t="s">
        <v>36</v>
      </c>
      <c r="K377" s="69">
        <v>55.2</v>
      </c>
      <c r="L377" s="76">
        <v>55.2</v>
      </c>
      <c r="M377" s="77" t="s">
        <v>513</v>
      </c>
      <c r="N377" s="2"/>
      <c r="U377" s="2"/>
      <c r="Y377" s="84"/>
    </row>
    <row r="378" spans="1:25">
      <c r="A378" s="7" t="s">
        <v>469</v>
      </c>
      <c r="B378" s="7" t="s">
        <v>73</v>
      </c>
      <c r="C378" s="55">
        <v>10</v>
      </c>
      <c r="D378" s="55" t="s">
        <v>384</v>
      </c>
      <c r="E378" s="53" t="s">
        <v>385</v>
      </c>
      <c r="F378" s="53" t="s">
        <v>386</v>
      </c>
      <c r="G378" s="53" t="s">
        <v>132</v>
      </c>
      <c r="H378" s="133" t="s">
        <v>216</v>
      </c>
      <c r="I378" s="133" t="s">
        <v>502</v>
      </c>
      <c r="J378" s="133" t="s">
        <v>36</v>
      </c>
      <c r="K378" s="69">
        <v>12.209999999999999</v>
      </c>
      <c r="L378" s="76">
        <v>12.209999999999999</v>
      </c>
      <c r="M378" s="77" t="s">
        <v>513</v>
      </c>
      <c r="N378" s="2"/>
      <c r="U378" s="2"/>
      <c r="Y378" s="84"/>
    </row>
    <row r="379" spans="1:25">
      <c r="A379" s="7" t="s">
        <v>470</v>
      </c>
      <c r="B379" s="7" t="s">
        <v>44</v>
      </c>
      <c r="C379" s="55">
        <v>10</v>
      </c>
      <c r="D379" s="55" t="s">
        <v>384</v>
      </c>
      <c r="E379" s="53" t="s">
        <v>385</v>
      </c>
      <c r="F379" s="53" t="s">
        <v>386</v>
      </c>
      <c r="G379" s="53" t="s">
        <v>132</v>
      </c>
      <c r="H379" s="133" t="s">
        <v>217</v>
      </c>
      <c r="I379" s="133" t="s">
        <v>44</v>
      </c>
      <c r="J379" s="133" t="s">
        <v>467</v>
      </c>
      <c r="K379" s="69">
        <v>9.6100000000000012</v>
      </c>
      <c r="L379" s="76">
        <v>9.6100000000000012</v>
      </c>
      <c r="M379" s="77" t="s">
        <v>513</v>
      </c>
      <c r="N379" s="2"/>
      <c r="U379" s="2"/>
      <c r="Y379" s="84"/>
    </row>
    <row r="380" spans="1:25">
      <c r="A380" s="7" t="s">
        <v>469</v>
      </c>
      <c r="B380" s="7" t="s">
        <v>73</v>
      </c>
      <c r="C380" s="55">
        <v>10</v>
      </c>
      <c r="D380" s="55" t="s">
        <v>384</v>
      </c>
      <c r="E380" s="53" t="s">
        <v>385</v>
      </c>
      <c r="F380" s="53" t="s">
        <v>386</v>
      </c>
      <c r="G380" s="53" t="s">
        <v>132</v>
      </c>
      <c r="H380" s="133" t="s">
        <v>218</v>
      </c>
      <c r="I380" s="133" t="s">
        <v>502</v>
      </c>
      <c r="J380" s="133" t="s">
        <v>36</v>
      </c>
      <c r="K380" s="69">
        <v>5.76</v>
      </c>
      <c r="L380" s="76">
        <v>5.76</v>
      </c>
      <c r="M380" s="77" t="s">
        <v>513</v>
      </c>
      <c r="N380" s="2"/>
      <c r="U380" s="2"/>
      <c r="Y380" s="84"/>
    </row>
    <row r="381" spans="1:25">
      <c r="A381" s="7" t="s">
        <v>1</v>
      </c>
      <c r="B381" s="7" t="s">
        <v>91</v>
      </c>
      <c r="C381" s="55">
        <v>10</v>
      </c>
      <c r="D381" s="55" t="s">
        <v>384</v>
      </c>
      <c r="E381" s="53" t="s">
        <v>385</v>
      </c>
      <c r="F381" s="53" t="s">
        <v>386</v>
      </c>
      <c r="G381" s="53" t="s">
        <v>132</v>
      </c>
      <c r="H381" s="133" t="s">
        <v>219</v>
      </c>
      <c r="I381" s="133" t="s">
        <v>95</v>
      </c>
      <c r="J381" s="133"/>
      <c r="K381" s="69">
        <v>0</v>
      </c>
      <c r="L381" s="76">
        <v>0</v>
      </c>
      <c r="M381" s="77">
        <v>0</v>
      </c>
      <c r="N381" s="2"/>
      <c r="U381" s="2"/>
      <c r="Y381" s="84"/>
    </row>
    <row r="382" spans="1:25">
      <c r="A382" s="7" t="s">
        <v>478</v>
      </c>
      <c r="B382" s="7" t="s">
        <v>73</v>
      </c>
      <c r="C382" s="55">
        <v>10</v>
      </c>
      <c r="D382" s="55" t="s">
        <v>384</v>
      </c>
      <c r="E382" s="53" t="s">
        <v>385</v>
      </c>
      <c r="F382" s="53" t="s">
        <v>386</v>
      </c>
      <c r="G382" s="53" t="s">
        <v>132</v>
      </c>
      <c r="H382" s="133" t="s">
        <v>220</v>
      </c>
      <c r="I382" s="133" t="s">
        <v>464</v>
      </c>
      <c r="J382" s="133" t="s">
        <v>36</v>
      </c>
      <c r="K382" s="69">
        <v>60.480000000000004</v>
      </c>
      <c r="L382" s="76">
        <v>60.480000000000004</v>
      </c>
      <c r="M382" s="77" t="s">
        <v>513</v>
      </c>
      <c r="N382" s="2"/>
      <c r="U382" s="2"/>
      <c r="Y382" s="84"/>
    </row>
    <row r="383" spans="1:25">
      <c r="A383" s="7" t="s">
        <v>511</v>
      </c>
      <c r="B383" s="7" t="s">
        <v>73</v>
      </c>
      <c r="C383" s="55">
        <v>10</v>
      </c>
      <c r="D383" s="55" t="s">
        <v>384</v>
      </c>
      <c r="E383" s="53" t="s">
        <v>385</v>
      </c>
      <c r="F383" s="53" t="s">
        <v>386</v>
      </c>
      <c r="G383" s="53" t="s">
        <v>132</v>
      </c>
      <c r="H383" s="133" t="s">
        <v>398</v>
      </c>
      <c r="I383" s="133" t="s">
        <v>136</v>
      </c>
      <c r="J383" s="133" t="s">
        <v>37</v>
      </c>
      <c r="K383" s="69">
        <v>13.529999999999998</v>
      </c>
      <c r="L383" s="76">
        <v>13.529999999999998</v>
      </c>
      <c r="M383" s="77" t="s">
        <v>513</v>
      </c>
      <c r="N383" s="2"/>
      <c r="U383" s="2"/>
      <c r="Y383" s="84"/>
    </row>
    <row r="384" spans="1:25">
      <c r="A384" s="7" t="s">
        <v>479</v>
      </c>
      <c r="B384" s="7" t="s">
        <v>73</v>
      </c>
      <c r="C384" s="55">
        <v>10</v>
      </c>
      <c r="D384" s="55" t="s">
        <v>384</v>
      </c>
      <c r="E384" s="53" t="s">
        <v>385</v>
      </c>
      <c r="F384" s="53" t="s">
        <v>386</v>
      </c>
      <c r="G384" s="53" t="s">
        <v>132</v>
      </c>
      <c r="H384" s="133" t="s">
        <v>399</v>
      </c>
      <c r="I384" s="133" t="s">
        <v>400</v>
      </c>
      <c r="J384" s="133" t="s">
        <v>36</v>
      </c>
      <c r="K384" s="69">
        <v>91</v>
      </c>
      <c r="L384" s="76">
        <v>91</v>
      </c>
      <c r="M384" s="77" t="s">
        <v>513</v>
      </c>
      <c r="N384" s="2"/>
      <c r="U384" s="2"/>
      <c r="Y384" s="84"/>
    </row>
    <row r="385" spans="1:25">
      <c r="A385" s="7" t="s">
        <v>511</v>
      </c>
      <c r="B385" s="7" t="s">
        <v>73</v>
      </c>
      <c r="C385" s="55">
        <v>10</v>
      </c>
      <c r="D385" s="55" t="s">
        <v>384</v>
      </c>
      <c r="E385" s="53" t="s">
        <v>385</v>
      </c>
      <c r="F385" s="53" t="s">
        <v>386</v>
      </c>
      <c r="G385" s="53" t="s">
        <v>132</v>
      </c>
      <c r="H385" s="133" t="s">
        <v>401</v>
      </c>
      <c r="I385" s="133" t="s">
        <v>136</v>
      </c>
      <c r="J385" s="133" t="s">
        <v>37</v>
      </c>
      <c r="K385" s="69">
        <v>13.53</v>
      </c>
      <c r="L385" s="76">
        <v>13.53</v>
      </c>
      <c r="M385" s="77" t="s">
        <v>513</v>
      </c>
      <c r="N385" s="2"/>
      <c r="U385" s="2"/>
      <c r="Y385" s="84"/>
    </row>
    <row r="386" spans="1:25">
      <c r="A386" s="7" t="s">
        <v>469</v>
      </c>
      <c r="B386" s="7" t="s">
        <v>73</v>
      </c>
      <c r="C386" s="55">
        <v>10</v>
      </c>
      <c r="D386" s="55" t="s">
        <v>384</v>
      </c>
      <c r="E386" s="53" t="s">
        <v>385</v>
      </c>
      <c r="F386" s="53" t="s">
        <v>386</v>
      </c>
      <c r="G386" s="53" t="s">
        <v>132</v>
      </c>
      <c r="H386" s="133" t="s">
        <v>222</v>
      </c>
      <c r="I386" s="133" t="s">
        <v>502</v>
      </c>
      <c r="J386" s="133" t="s">
        <v>36</v>
      </c>
      <c r="K386" s="69">
        <v>32.400000000000006</v>
      </c>
      <c r="L386" s="76">
        <v>32.400000000000006</v>
      </c>
      <c r="M386" s="77" t="s">
        <v>513</v>
      </c>
      <c r="N386" s="2"/>
      <c r="U386" s="2"/>
      <c r="Y386" s="84"/>
    </row>
    <row r="387" spans="1:25">
      <c r="A387" s="7" t="s">
        <v>511</v>
      </c>
      <c r="B387" s="7" t="s">
        <v>73</v>
      </c>
      <c r="C387" s="55">
        <v>10</v>
      </c>
      <c r="D387" s="55" t="s">
        <v>384</v>
      </c>
      <c r="E387" s="53" t="s">
        <v>385</v>
      </c>
      <c r="F387" s="53" t="s">
        <v>386</v>
      </c>
      <c r="G387" s="53" t="s">
        <v>132</v>
      </c>
      <c r="H387" s="133" t="s">
        <v>402</v>
      </c>
      <c r="I387" s="133" t="s">
        <v>136</v>
      </c>
      <c r="J387" s="133" t="s">
        <v>37</v>
      </c>
      <c r="K387" s="69">
        <v>6</v>
      </c>
      <c r="L387" s="76">
        <v>6</v>
      </c>
      <c r="M387" s="77" t="s">
        <v>513</v>
      </c>
      <c r="N387" s="2"/>
      <c r="U387" s="2"/>
      <c r="Y387" s="84"/>
    </row>
    <row r="388" spans="1:25">
      <c r="A388" s="7" t="s">
        <v>471</v>
      </c>
      <c r="B388" s="7" t="s">
        <v>73</v>
      </c>
      <c r="C388" s="55">
        <v>10</v>
      </c>
      <c r="D388" s="55" t="s">
        <v>384</v>
      </c>
      <c r="E388" s="53" t="s">
        <v>385</v>
      </c>
      <c r="F388" s="53" t="s">
        <v>386</v>
      </c>
      <c r="G388" s="53" t="s">
        <v>132</v>
      </c>
      <c r="H388" s="133" t="s">
        <v>403</v>
      </c>
      <c r="I388" s="133" t="s">
        <v>136</v>
      </c>
      <c r="J388" s="133" t="s">
        <v>349</v>
      </c>
      <c r="K388" s="69">
        <v>6</v>
      </c>
      <c r="L388" s="76">
        <v>6</v>
      </c>
      <c r="M388" s="77" t="s">
        <v>513</v>
      </c>
      <c r="N388" s="2"/>
      <c r="U388" s="2"/>
      <c r="Y388" s="84"/>
    </row>
    <row r="389" spans="1:25">
      <c r="A389" s="7" t="s">
        <v>503</v>
      </c>
      <c r="B389" s="7" t="s">
        <v>73</v>
      </c>
      <c r="C389" s="55">
        <v>10</v>
      </c>
      <c r="D389" s="55" t="s">
        <v>384</v>
      </c>
      <c r="E389" s="53" t="s">
        <v>385</v>
      </c>
      <c r="F389" s="53" t="s">
        <v>386</v>
      </c>
      <c r="G389" s="53" t="s">
        <v>132</v>
      </c>
      <c r="H389" s="133" t="s">
        <v>404</v>
      </c>
      <c r="I389" s="133" t="s">
        <v>136</v>
      </c>
      <c r="J389" s="133" t="s">
        <v>36</v>
      </c>
      <c r="K389" s="69">
        <v>4</v>
      </c>
      <c r="L389" s="76">
        <v>4</v>
      </c>
      <c r="M389" s="77" t="s">
        <v>513</v>
      </c>
      <c r="N389" s="2"/>
      <c r="U389" s="2"/>
      <c r="Y389" s="84"/>
    </row>
    <row r="390" spans="1:25">
      <c r="A390" s="7" t="s">
        <v>470</v>
      </c>
      <c r="B390" s="7" t="s">
        <v>44</v>
      </c>
      <c r="C390" s="55">
        <v>10</v>
      </c>
      <c r="D390" s="55" t="s">
        <v>384</v>
      </c>
      <c r="E390" s="53" t="s">
        <v>385</v>
      </c>
      <c r="F390" s="53" t="s">
        <v>386</v>
      </c>
      <c r="G390" s="53" t="s">
        <v>132</v>
      </c>
      <c r="H390" s="133" t="s">
        <v>224</v>
      </c>
      <c r="I390" s="133" t="s">
        <v>44</v>
      </c>
      <c r="J390" s="133" t="s">
        <v>467</v>
      </c>
      <c r="K390" s="69">
        <v>9.6100000000000012</v>
      </c>
      <c r="L390" s="76">
        <v>9.6100000000000012</v>
      </c>
      <c r="M390" s="77" t="s">
        <v>513</v>
      </c>
      <c r="N390" s="2"/>
      <c r="U390" s="2"/>
      <c r="Y390" s="84"/>
    </row>
    <row r="391" spans="1:25">
      <c r="A391" s="7" t="s">
        <v>465</v>
      </c>
      <c r="B391" s="7" t="s">
        <v>43</v>
      </c>
      <c r="C391" s="55">
        <v>10</v>
      </c>
      <c r="D391" s="55" t="s">
        <v>384</v>
      </c>
      <c r="E391" s="53" t="s">
        <v>385</v>
      </c>
      <c r="F391" s="53" t="s">
        <v>386</v>
      </c>
      <c r="G391" s="53" t="s">
        <v>132</v>
      </c>
      <c r="H391" s="133" t="s">
        <v>225</v>
      </c>
      <c r="I391" s="133" t="s">
        <v>392</v>
      </c>
      <c r="J391" s="133" t="s">
        <v>36</v>
      </c>
      <c r="K391" s="69">
        <v>55.2</v>
      </c>
      <c r="L391" s="76">
        <v>55.2</v>
      </c>
      <c r="M391" s="77" t="s">
        <v>513</v>
      </c>
      <c r="N391" s="2"/>
      <c r="U391" s="2"/>
      <c r="Y391" s="84"/>
    </row>
    <row r="392" spans="1:25">
      <c r="A392" s="7" t="s">
        <v>465</v>
      </c>
      <c r="B392" s="7" t="s">
        <v>43</v>
      </c>
      <c r="C392" s="55">
        <v>10</v>
      </c>
      <c r="D392" s="55" t="s">
        <v>384</v>
      </c>
      <c r="E392" s="53" t="s">
        <v>385</v>
      </c>
      <c r="F392" s="53" t="s">
        <v>386</v>
      </c>
      <c r="G392" s="53" t="s">
        <v>132</v>
      </c>
      <c r="H392" s="133" t="s">
        <v>226</v>
      </c>
      <c r="I392" s="133" t="s">
        <v>392</v>
      </c>
      <c r="J392" s="133" t="s">
        <v>36</v>
      </c>
      <c r="K392" s="69">
        <v>55.2</v>
      </c>
      <c r="L392" s="76">
        <v>55.2</v>
      </c>
      <c r="M392" s="77" t="s">
        <v>513</v>
      </c>
      <c r="N392" s="2"/>
      <c r="U392" s="2"/>
      <c r="Y392" s="84"/>
    </row>
    <row r="393" spans="1:25">
      <c r="A393" s="7" t="s">
        <v>470</v>
      </c>
      <c r="B393" s="7" t="s">
        <v>44</v>
      </c>
      <c r="C393" s="55">
        <v>10</v>
      </c>
      <c r="D393" s="55" t="s">
        <v>384</v>
      </c>
      <c r="E393" s="53" t="s">
        <v>385</v>
      </c>
      <c r="F393" s="53" t="s">
        <v>386</v>
      </c>
      <c r="G393" s="53" t="s">
        <v>132</v>
      </c>
      <c r="H393" s="133" t="s">
        <v>227</v>
      </c>
      <c r="I393" s="133" t="s">
        <v>44</v>
      </c>
      <c r="J393" s="133" t="s">
        <v>467</v>
      </c>
      <c r="K393" s="69">
        <v>2.5960000000000001</v>
      </c>
      <c r="L393" s="76">
        <v>2.5960000000000001</v>
      </c>
      <c r="M393" s="77" t="s">
        <v>513</v>
      </c>
      <c r="N393" s="2"/>
      <c r="U393" s="2"/>
      <c r="Y393" s="84"/>
    </row>
    <row r="394" spans="1:25">
      <c r="A394" s="7" t="s">
        <v>470</v>
      </c>
      <c r="B394" s="7" t="s">
        <v>44</v>
      </c>
      <c r="C394" s="55">
        <v>10</v>
      </c>
      <c r="D394" s="55" t="s">
        <v>384</v>
      </c>
      <c r="E394" s="53" t="s">
        <v>385</v>
      </c>
      <c r="F394" s="53" t="s">
        <v>386</v>
      </c>
      <c r="G394" s="53" t="s">
        <v>132</v>
      </c>
      <c r="H394" s="133" t="s">
        <v>228</v>
      </c>
      <c r="I394" s="133" t="s">
        <v>44</v>
      </c>
      <c r="J394" s="133" t="s">
        <v>467</v>
      </c>
      <c r="K394" s="69">
        <v>1.18</v>
      </c>
      <c r="L394" s="76">
        <v>1.18</v>
      </c>
      <c r="M394" s="77" t="s">
        <v>513</v>
      </c>
      <c r="N394" s="2"/>
      <c r="U394" s="2"/>
      <c r="Y394" s="84"/>
    </row>
    <row r="395" spans="1:25">
      <c r="A395" s="7" t="s">
        <v>1</v>
      </c>
      <c r="B395" s="7" t="s">
        <v>91</v>
      </c>
      <c r="C395" s="55">
        <v>10</v>
      </c>
      <c r="D395" s="55" t="s">
        <v>384</v>
      </c>
      <c r="E395" s="53" t="s">
        <v>385</v>
      </c>
      <c r="F395" s="53" t="s">
        <v>386</v>
      </c>
      <c r="G395" s="53" t="s">
        <v>132</v>
      </c>
      <c r="H395" s="133" t="s">
        <v>229</v>
      </c>
      <c r="I395" s="133" t="s">
        <v>95</v>
      </c>
      <c r="J395" s="133"/>
      <c r="K395" s="69">
        <v>0</v>
      </c>
      <c r="L395" s="76">
        <v>0</v>
      </c>
      <c r="M395" s="77">
        <v>0</v>
      </c>
      <c r="N395" s="2"/>
      <c r="U395" s="2"/>
      <c r="Y395" s="84"/>
    </row>
    <row r="396" spans="1:25">
      <c r="A396" s="7" t="s">
        <v>514</v>
      </c>
      <c r="B396" s="7" t="s">
        <v>92</v>
      </c>
      <c r="C396" s="55">
        <v>10</v>
      </c>
      <c r="D396" s="55" t="s">
        <v>384</v>
      </c>
      <c r="E396" s="53" t="s">
        <v>385</v>
      </c>
      <c r="F396" s="53" t="s">
        <v>386</v>
      </c>
      <c r="G396" s="53" t="s">
        <v>132</v>
      </c>
      <c r="H396" s="133" t="s">
        <v>230</v>
      </c>
      <c r="I396" s="133" t="s">
        <v>54</v>
      </c>
      <c r="J396" s="133" t="s">
        <v>36</v>
      </c>
      <c r="K396" s="69">
        <v>30.8</v>
      </c>
      <c r="L396" s="76">
        <v>30.8</v>
      </c>
      <c r="M396" s="77" t="s">
        <v>513</v>
      </c>
      <c r="N396" s="2"/>
      <c r="U396" s="2"/>
      <c r="Y396" s="84"/>
    </row>
    <row r="397" spans="1:25">
      <c r="A397" s="7" t="s">
        <v>469</v>
      </c>
      <c r="B397" s="7" t="s">
        <v>73</v>
      </c>
      <c r="C397" s="55">
        <v>10</v>
      </c>
      <c r="D397" s="55" t="s">
        <v>384</v>
      </c>
      <c r="E397" s="53" t="s">
        <v>385</v>
      </c>
      <c r="F397" s="53" t="s">
        <v>386</v>
      </c>
      <c r="G397" s="53" t="s">
        <v>498</v>
      </c>
      <c r="H397" s="133" t="s">
        <v>405</v>
      </c>
      <c r="I397" s="133" t="s">
        <v>502</v>
      </c>
      <c r="J397" s="133" t="s">
        <v>36</v>
      </c>
      <c r="K397" s="69">
        <v>46.26</v>
      </c>
      <c r="L397" s="76">
        <v>46.26</v>
      </c>
      <c r="M397" s="77" t="s">
        <v>513</v>
      </c>
      <c r="N397" s="2"/>
      <c r="U397" s="2"/>
      <c r="Y397" s="84"/>
    </row>
    <row r="398" spans="1:25">
      <c r="A398" s="7" t="s">
        <v>511</v>
      </c>
      <c r="B398" s="7" t="s">
        <v>73</v>
      </c>
      <c r="C398" s="55">
        <v>10</v>
      </c>
      <c r="D398" s="55" t="s">
        <v>384</v>
      </c>
      <c r="E398" s="53" t="s">
        <v>385</v>
      </c>
      <c r="F398" s="53" t="s">
        <v>386</v>
      </c>
      <c r="G398" s="53" t="s">
        <v>498</v>
      </c>
      <c r="H398" s="133" t="s">
        <v>406</v>
      </c>
      <c r="I398" s="133" t="s">
        <v>136</v>
      </c>
      <c r="J398" s="133" t="s">
        <v>37</v>
      </c>
      <c r="K398" s="69">
        <v>2</v>
      </c>
      <c r="L398" s="76">
        <v>2</v>
      </c>
      <c r="M398" s="77" t="s">
        <v>513</v>
      </c>
      <c r="N398" s="2"/>
      <c r="U398" s="2"/>
      <c r="Y398" s="84"/>
    </row>
    <row r="399" spans="1:25">
      <c r="A399" s="7" t="s">
        <v>469</v>
      </c>
      <c r="B399" s="7" t="s">
        <v>73</v>
      </c>
      <c r="C399" s="55">
        <v>10</v>
      </c>
      <c r="D399" s="55" t="s">
        <v>384</v>
      </c>
      <c r="E399" s="53" t="s">
        <v>385</v>
      </c>
      <c r="F399" s="53" t="s">
        <v>386</v>
      </c>
      <c r="G399" s="53" t="s">
        <v>498</v>
      </c>
      <c r="H399" s="133" t="s">
        <v>407</v>
      </c>
      <c r="I399" s="133" t="s">
        <v>502</v>
      </c>
      <c r="J399" s="133" t="s">
        <v>36</v>
      </c>
      <c r="K399" s="69">
        <v>6</v>
      </c>
      <c r="L399" s="76">
        <v>6</v>
      </c>
      <c r="M399" s="77" t="s">
        <v>513</v>
      </c>
      <c r="N399" s="2"/>
      <c r="U399" s="2"/>
      <c r="Y399" s="84"/>
    </row>
    <row r="400" spans="1:25">
      <c r="A400" s="7" t="s">
        <v>503</v>
      </c>
      <c r="B400" s="7" t="s">
        <v>73</v>
      </c>
      <c r="C400" s="55">
        <v>10</v>
      </c>
      <c r="D400" s="55" t="s">
        <v>384</v>
      </c>
      <c r="E400" s="53" t="s">
        <v>385</v>
      </c>
      <c r="F400" s="53" t="s">
        <v>386</v>
      </c>
      <c r="G400" s="53" t="s">
        <v>498</v>
      </c>
      <c r="H400" s="133" t="s">
        <v>408</v>
      </c>
      <c r="I400" s="133" t="s">
        <v>136</v>
      </c>
      <c r="J400" s="133" t="s">
        <v>36</v>
      </c>
      <c r="K400" s="69">
        <v>6</v>
      </c>
      <c r="L400" s="76">
        <v>6</v>
      </c>
      <c r="M400" s="77" t="s">
        <v>513</v>
      </c>
      <c r="N400" s="2"/>
      <c r="U400" s="2"/>
      <c r="Y400" s="84"/>
    </row>
    <row r="401" spans="1:25">
      <c r="A401" s="7" t="s">
        <v>1</v>
      </c>
      <c r="B401" s="7" t="s">
        <v>91</v>
      </c>
      <c r="C401" s="55">
        <v>10</v>
      </c>
      <c r="D401" s="55" t="s">
        <v>384</v>
      </c>
      <c r="E401" s="53" t="s">
        <v>385</v>
      </c>
      <c r="F401" s="53" t="s">
        <v>386</v>
      </c>
      <c r="G401" s="53" t="s">
        <v>498</v>
      </c>
      <c r="H401" s="133" t="s">
        <v>409</v>
      </c>
      <c r="I401" s="133" t="s">
        <v>95</v>
      </c>
      <c r="J401" s="133"/>
      <c r="K401" s="69">
        <v>0</v>
      </c>
      <c r="L401" s="76">
        <v>0</v>
      </c>
      <c r="M401" s="77">
        <v>0</v>
      </c>
      <c r="N401" s="2"/>
      <c r="U401" s="2"/>
      <c r="Y401" s="84"/>
    </row>
    <row r="402" spans="1:25">
      <c r="A402" s="7" t="s">
        <v>1</v>
      </c>
      <c r="B402" s="7" t="s">
        <v>91</v>
      </c>
      <c r="C402" s="55">
        <v>10</v>
      </c>
      <c r="D402" s="55" t="s">
        <v>384</v>
      </c>
      <c r="E402" s="53" t="s">
        <v>385</v>
      </c>
      <c r="F402" s="53" t="s">
        <v>386</v>
      </c>
      <c r="G402" s="53" t="s">
        <v>498</v>
      </c>
      <c r="H402" s="133" t="s">
        <v>410</v>
      </c>
      <c r="I402" s="133" t="s">
        <v>95</v>
      </c>
      <c r="J402" s="133"/>
      <c r="K402" s="69">
        <v>0</v>
      </c>
      <c r="L402" s="76">
        <v>0</v>
      </c>
      <c r="M402" s="77">
        <v>0</v>
      </c>
      <c r="N402" s="2"/>
      <c r="U402" s="2"/>
      <c r="Y402" s="84"/>
    </row>
    <row r="403" spans="1:25">
      <c r="A403" s="7" t="s">
        <v>469</v>
      </c>
      <c r="B403" s="7" t="s">
        <v>73</v>
      </c>
      <c r="C403" s="55">
        <v>10</v>
      </c>
      <c r="D403" s="55" t="s">
        <v>384</v>
      </c>
      <c r="E403" s="53" t="s">
        <v>385</v>
      </c>
      <c r="F403" s="53" t="s">
        <v>386</v>
      </c>
      <c r="G403" s="53" t="s">
        <v>498</v>
      </c>
      <c r="H403" s="133" t="s">
        <v>411</v>
      </c>
      <c r="I403" s="133" t="s">
        <v>502</v>
      </c>
      <c r="J403" s="133" t="s">
        <v>36</v>
      </c>
      <c r="K403" s="69">
        <v>54.809999999999995</v>
      </c>
      <c r="L403" s="76">
        <v>54.809999999999995</v>
      </c>
      <c r="M403" s="77" t="s">
        <v>513</v>
      </c>
      <c r="N403" s="2"/>
      <c r="U403" s="2"/>
      <c r="Y403" s="84"/>
    </row>
    <row r="404" spans="1:25">
      <c r="A404" s="7" t="s">
        <v>465</v>
      </c>
      <c r="B404" s="7" t="s">
        <v>43</v>
      </c>
      <c r="C404" s="55">
        <v>10</v>
      </c>
      <c r="D404" s="55" t="s">
        <v>384</v>
      </c>
      <c r="E404" s="53" t="s">
        <v>385</v>
      </c>
      <c r="F404" s="53" t="s">
        <v>386</v>
      </c>
      <c r="G404" s="53" t="s">
        <v>498</v>
      </c>
      <c r="H404" s="133" t="s">
        <v>412</v>
      </c>
      <c r="I404" s="133" t="s">
        <v>43</v>
      </c>
      <c r="J404" s="133" t="s">
        <v>36</v>
      </c>
      <c r="K404" s="69">
        <v>55.2</v>
      </c>
      <c r="L404" s="76">
        <v>55.2</v>
      </c>
      <c r="M404" s="77" t="s">
        <v>513</v>
      </c>
      <c r="N404" s="2"/>
      <c r="U404" s="2"/>
      <c r="Y404" s="84"/>
    </row>
    <row r="405" spans="1:25">
      <c r="A405" s="7" t="s">
        <v>465</v>
      </c>
      <c r="B405" s="7" t="s">
        <v>43</v>
      </c>
      <c r="C405" s="55">
        <v>10</v>
      </c>
      <c r="D405" s="55" t="s">
        <v>384</v>
      </c>
      <c r="E405" s="53" t="s">
        <v>385</v>
      </c>
      <c r="F405" s="53" t="s">
        <v>386</v>
      </c>
      <c r="G405" s="53" t="s">
        <v>498</v>
      </c>
      <c r="H405" s="133" t="s">
        <v>413</v>
      </c>
      <c r="I405" s="133" t="s">
        <v>392</v>
      </c>
      <c r="J405" s="133" t="s">
        <v>36</v>
      </c>
      <c r="K405" s="69">
        <v>55.2</v>
      </c>
      <c r="L405" s="76">
        <v>55.2</v>
      </c>
      <c r="M405" s="77" t="s">
        <v>513</v>
      </c>
      <c r="N405" s="2"/>
      <c r="U405" s="2"/>
      <c r="Y405" s="84"/>
    </row>
    <row r="406" spans="1:25">
      <c r="A406" s="7" t="s">
        <v>470</v>
      </c>
      <c r="B406" s="7" t="s">
        <v>44</v>
      </c>
      <c r="C406" s="55">
        <v>10</v>
      </c>
      <c r="D406" s="55" t="s">
        <v>384</v>
      </c>
      <c r="E406" s="53" t="s">
        <v>385</v>
      </c>
      <c r="F406" s="53" t="s">
        <v>386</v>
      </c>
      <c r="G406" s="53" t="s">
        <v>498</v>
      </c>
      <c r="H406" s="133" t="s">
        <v>414</v>
      </c>
      <c r="I406" s="133" t="s">
        <v>44</v>
      </c>
      <c r="J406" s="133" t="s">
        <v>467</v>
      </c>
      <c r="K406" s="69">
        <v>10.23</v>
      </c>
      <c r="L406" s="76">
        <v>10.23</v>
      </c>
      <c r="M406" s="77" t="s">
        <v>513</v>
      </c>
      <c r="N406" s="2"/>
      <c r="U406" s="2"/>
      <c r="Y406" s="84"/>
    </row>
    <row r="407" spans="1:25">
      <c r="A407" s="7" t="s">
        <v>516</v>
      </c>
      <c r="B407" s="7" t="s">
        <v>92</v>
      </c>
      <c r="C407" s="55">
        <v>10</v>
      </c>
      <c r="D407" s="55" t="s">
        <v>384</v>
      </c>
      <c r="E407" s="53" t="s">
        <v>385</v>
      </c>
      <c r="F407" s="53" t="s">
        <v>386</v>
      </c>
      <c r="G407" s="53" t="s">
        <v>498</v>
      </c>
      <c r="H407" s="133" t="s">
        <v>415</v>
      </c>
      <c r="I407" s="133" t="s">
        <v>54</v>
      </c>
      <c r="J407" s="133" t="s">
        <v>14</v>
      </c>
      <c r="K407" s="69">
        <v>15.08</v>
      </c>
      <c r="L407" s="76">
        <v>15.08</v>
      </c>
      <c r="M407" s="77" t="s">
        <v>513</v>
      </c>
      <c r="N407" s="2"/>
      <c r="U407" s="2"/>
      <c r="Y407" s="84"/>
    </row>
    <row r="408" spans="1:25">
      <c r="A408" s="7" t="s">
        <v>516</v>
      </c>
      <c r="B408" s="7" t="s">
        <v>92</v>
      </c>
      <c r="C408" s="55">
        <v>10</v>
      </c>
      <c r="D408" s="55" t="s">
        <v>384</v>
      </c>
      <c r="E408" s="53" t="s">
        <v>385</v>
      </c>
      <c r="F408" s="53" t="s">
        <v>386</v>
      </c>
      <c r="G408" s="53" t="s">
        <v>498</v>
      </c>
      <c r="H408" s="133" t="s">
        <v>416</v>
      </c>
      <c r="I408" s="133" t="s">
        <v>54</v>
      </c>
      <c r="J408" s="133" t="s">
        <v>14</v>
      </c>
      <c r="K408" s="69">
        <v>38.480000000000004</v>
      </c>
      <c r="L408" s="76">
        <v>38.480000000000004</v>
      </c>
      <c r="M408" s="77" t="s">
        <v>513</v>
      </c>
      <c r="N408" s="2"/>
      <c r="U408" s="2"/>
      <c r="Y408" s="84"/>
    </row>
    <row r="409" spans="1:25">
      <c r="A409" s="7" t="s">
        <v>516</v>
      </c>
      <c r="B409" s="7" t="s">
        <v>92</v>
      </c>
      <c r="C409" s="55">
        <v>10</v>
      </c>
      <c r="D409" s="55" t="s">
        <v>384</v>
      </c>
      <c r="E409" s="53" t="s">
        <v>385</v>
      </c>
      <c r="F409" s="53" t="s">
        <v>386</v>
      </c>
      <c r="G409" s="53" t="s">
        <v>498</v>
      </c>
      <c r="H409" s="133" t="s">
        <v>417</v>
      </c>
      <c r="I409" s="133" t="s">
        <v>54</v>
      </c>
      <c r="J409" s="133" t="s">
        <v>14</v>
      </c>
      <c r="K409" s="69">
        <v>27.56</v>
      </c>
      <c r="L409" s="76">
        <v>27.56</v>
      </c>
      <c r="M409" s="77" t="s">
        <v>513</v>
      </c>
      <c r="N409" s="2"/>
      <c r="U409" s="2"/>
      <c r="Y409" s="84"/>
    </row>
    <row r="410" spans="1:25">
      <c r="A410" s="7" t="s">
        <v>469</v>
      </c>
      <c r="B410" s="7" t="s">
        <v>73</v>
      </c>
      <c r="C410" s="55">
        <v>10</v>
      </c>
      <c r="D410" s="55" t="s">
        <v>384</v>
      </c>
      <c r="E410" s="53" t="s">
        <v>385</v>
      </c>
      <c r="F410" s="53" t="s">
        <v>386</v>
      </c>
      <c r="G410" s="53" t="s">
        <v>498</v>
      </c>
      <c r="H410" s="133" t="s">
        <v>418</v>
      </c>
      <c r="I410" s="133" t="s">
        <v>502</v>
      </c>
      <c r="J410" s="133" t="s">
        <v>36</v>
      </c>
      <c r="K410" s="69">
        <v>33.92</v>
      </c>
      <c r="L410" s="76">
        <v>33.92</v>
      </c>
      <c r="M410" s="77" t="s">
        <v>513</v>
      </c>
      <c r="N410" s="2"/>
      <c r="U410" s="2"/>
      <c r="Y410" s="84"/>
    </row>
    <row r="411" spans="1:25">
      <c r="A411" s="7" t="s">
        <v>510</v>
      </c>
      <c r="B411" s="7" t="s">
        <v>73</v>
      </c>
      <c r="C411" s="55">
        <v>10</v>
      </c>
      <c r="D411" s="55" t="s">
        <v>384</v>
      </c>
      <c r="E411" s="53" t="s">
        <v>385</v>
      </c>
      <c r="F411" s="53" t="s">
        <v>386</v>
      </c>
      <c r="G411" s="53" t="s">
        <v>498</v>
      </c>
      <c r="H411" s="133" t="s">
        <v>419</v>
      </c>
      <c r="I411" s="133" t="s">
        <v>136</v>
      </c>
      <c r="J411" s="133" t="s">
        <v>42</v>
      </c>
      <c r="K411" s="69">
        <v>3.6</v>
      </c>
      <c r="L411" s="76">
        <v>3.6</v>
      </c>
      <c r="M411" s="77" t="s">
        <v>513</v>
      </c>
      <c r="N411" s="2"/>
      <c r="U411" s="2"/>
      <c r="Y411" s="84"/>
    </row>
    <row r="412" spans="1:25">
      <c r="A412" s="7" t="s">
        <v>470</v>
      </c>
      <c r="B412" s="7" t="s">
        <v>44</v>
      </c>
      <c r="C412" s="55">
        <v>10</v>
      </c>
      <c r="D412" s="55" t="s">
        <v>384</v>
      </c>
      <c r="E412" s="53" t="s">
        <v>385</v>
      </c>
      <c r="F412" s="53" t="s">
        <v>386</v>
      </c>
      <c r="G412" s="53" t="s">
        <v>498</v>
      </c>
      <c r="H412" s="133" t="s">
        <v>420</v>
      </c>
      <c r="I412" s="133" t="s">
        <v>44</v>
      </c>
      <c r="J412" s="133" t="s">
        <v>467</v>
      </c>
      <c r="K412" s="69">
        <v>10.23</v>
      </c>
      <c r="L412" s="76">
        <v>10.23</v>
      </c>
      <c r="M412" s="77" t="s">
        <v>513</v>
      </c>
      <c r="N412" s="2"/>
      <c r="U412" s="2"/>
      <c r="Y412" s="84"/>
    </row>
    <row r="413" spans="1:25">
      <c r="A413" s="7" t="s">
        <v>465</v>
      </c>
      <c r="B413" s="7" t="s">
        <v>43</v>
      </c>
      <c r="C413" s="55">
        <v>10</v>
      </c>
      <c r="D413" s="55" t="s">
        <v>384</v>
      </c>
      <c r="E413" s="53" t="s">
        <v>385</v>
      </c>
      <c r="F413" s="53" t="s">
        <v>386</v>
      </c>
      <c r="G413" s="53" t="s">
        <v>498</v>
      </c>
      <c r="H413" s="133" t="s">
        <v>421</v>
      </c>
      <c r="I413" s="133" t="s">
        <v>43</v>
      </c>
      <c r="J413" s="133" t="s">
        <v>36</v>
      </c>
      <c r="K413" s="69">
        <v>55.2</v>
      </c>
      <c r="L413" s="76">
        <v>55.2</v>
      </c>
      <c r="M413" s="77" t="s">
        <v>513</v>
      </c>
      <c r="N413" s="2"/>
      <c r="U413" s="2"/>
      <c r="Y413" s="84"/>
    </row>
    <row r="414" spans="1:25">
      <c r="A414" s="7" t="s">
        <v>465</v>
      </c>
      <c r="B414" s="7" t="s">
        <v>43</v>
      </c>
      <c r="C414" s="55">
        <v>10</v>
      </c>
      <c r="D414" s="55" t="s">
        <v>384</v>
      </c>
      <c r="E414" s="53" t="s">
        <v>385</v>
      </c>
      <c r="F414" s="53" t="s">
        <v>386</v>
      </c>
      <c r="G414" s="53" t="s">
        <v>498</v>
      </c>
      <c r="H414" s="133" t="s">
        <v>422</v>
      </c>
      <c r="I414" s="133" t="s">
        <v>43</v>
      </c>
      <c r="J414" s="133" t="s">
        <v>36</v>
      </c>
      <c r="K414" s="69">
        <v>55.2</v>
      </c>
      <c r="L414" s="76">
        <v>55.2</v>
      </c>
      <c r="M414" s="77" t="s">
        <v>513</v>
      </c>
      <c r="N414" s="2"/>
      <c r="U414" s="2"/>
      <c r="Y414" s="84"/>
    </row>
    <row r="415" spans="1:25">
      <c r="A415" s="7" t="s">
        <v>470</v>
      </c>
      <c r="B415" s="7" t="s">
        <v>44</v>
      </c>
      <c r="C415" s="55">
        <v>10</v>
      </c>
      <c r="D415" s="55" t="s">
        <v>384</v>
      </c>
      <c r="E415" s="53" t="s">
        <v>385</v>
      </c>
      <c r="F415" s="53" t="s">
        <v>386</v>
      </c>
      <c r="G415" s="53" t="s">
        <v>498</v>
      </c>
      <c r="H415" s="133" t="s">
        <v>423</v>
      </c>
      <c r="I415" s="133" t="s">
        <v>44</v>
      </c>
      <c r="J415" s="133" t="s">
        <v>467</v>
      </c>
      <c r="K415" s="69">
        <v>4.8999999999999995</v>
      </c>
      <c r="L415" s="76">
        <v>4.8999999999999995</v>
      </c>
      <c r="M415" s="77" t="s">
        <v>513</v>
      </c>
      <c r="N415" s="2"/>
      <c r="U415" s="2"/>
      <c r="Y415" s="84"/>
    </row>
    <row r="416" spans="1:25">
      <c r="A416" s="7" t="s">
        <v>1</v>
      </c>
      <c r="B416" s="7" t="s">
        <v>91</v>
      </c>
      <c r="C416" s="55">
        <v>10</v>
      </c>
      <c r="D416" s="55" t="s">
        <v>384</v>
      </c>
      <c r="E416" s="53" t="s">
        <v>385</v>
      </c>
      <c r="F416" s="53" t="s">
        <v>386</v>
      </c>
      <c r="G416" s="53" t="s">
        <v>498</v>
      </c>
      <c r="H416" s="133" t="s">
        <v>424</v>
      </c>
      <c r="I416" s="133" t="s">
        <v>149</v>
      </c>
      <c r="J416" s="133"/>
      <c r="K416" s="69">
        <v>0</v>
      </c>
      <c r="L416" s="76">
        <v>0</v>
      </c>
      <c r="M416" s="77">
        <v>0</v>
      </c>
      <c r="N416" s="2"/>
      <c r="U416" s="2"/>
      <c r="Y416" s="84"/>
    </row>
    <row r="417" spans="1:25">
      <c r="A417" s="7"/>
      <c r="B417" s="7"/>
      <c r="C417" s="55">
        <v>10</v>
      </c>
      <c r="D417" s="55" t="s">
        <v>384</v>
      </c>
      <c r="E417" s="53" t="s">
        <v>385</v>
      </c>
      <c r="F417" s="53"/>
      <c r="G417" s="53"/>
      <c r="H417" s="133"/>
      <c r="I417" s="133"/>
      <c r="J417" s="133"/>
      <c r="K417" s="69"/>
      <c r="L417" s="69"/>
      <c r="M417" s="77"/>
      <c r="N417" s="2"/>
      <c r="U417" s="2"/>
      <c r="Y417" s="84"/>
    </row>
    <row r="418" spans="1:25" s="49" customFormat="1" ht="13">
      <c r="A418" s="172"/>
      <c r="B418" s="172"/>
      <c r="C418" s="173">
        <v>10</v>
      </c>
      <c r="D418" s="173" t="s">
        <v>384</v>
      </c>
      <c r="E418" s="172" t="s">
        <v>385</v>
      </c>
      <c r="F418" s="172" t="s">
        <v>386</v>
      </c>
      <c r="G418" s="172"/>
      <c r="H418" s="172"/>
      <c r="I418" s="172"/>
      <c r="J418" s="172"/>
      <c r="K418" s="174">
        <v>1709.8320000000003</v>
      </c>
      <c r="L418" s="174">
        <v>1636.8320000000001</v>
      </c>
      <c r="M418" s="175">
        <v>73</v>
      </c>
      <c r="N418" s="173"/>
      <c r="O418" s="173"/>
      <c r="P418" s="173"/>
      <c r="Q418" s="176"/>
      <c r="R418" s="177"/>
      <c r="S418" s="178"/>
      <c r="T418" s="174"/>
      <c r="U418" s="173"/>
      <c r="V418" s="179"/>
      <c r="Y418" s="84"/>
    </row>
    <row r="419" spans="1:25">
      <c r="B419" s="7"/>
      <c r="C419" s="55">
        <v>11</v>
      </c>
      <c r="D419" s="55" t="s">
        <v>425</v>
      </c>
      <c r="E419" s="53" t="s">
        <v>499</v>
      </c>
      <c r="F419" s="53"/>
      <c r="G419" s="7"/>
      <c r="H419" s="7"/>
      <c r="I419" s="7"/>
      <c r="J419" s="7"/>
      <c r="K419" s="76"/>
      <c r="L419" s="76"/>
      <c r="M419" s="78"/>
      <c r="N419" s="2"/>
      <c r="U419" s="2"/>
      <c r="Y419" s="84"/>
    </row>
    <row r="420" spans="1:25">
      <c r="A420" s="7" t="s">
        <v>468</v>
      </c>
      <c r="B420" s="7" t="s">
        <v>73</v>
      </c>
      <c r="C420" s="55">
        <v>11</v>
      </c>
      <c r="D420" s="55" t="s">
        <v>425</v>
      </c>
      <c r="E420" s="53" t="s">
        <v>499</v>
      </c>
      <c r="F420" s="53" t="s">
        <v>718</v>
      </c>
      <c r="G420" s="53" t="s">
        <v>96</v>
      </c>
      <c r="H420" s="133" t="s">
        <v>184</v>
      </c>
      <c r="I420" s="133" t="s">
        <v>6</v>
      </c>
      <c r="J420" s="133" t="s">
        <v>190</v>
      </c>
      <c r="K420" s="69">
        <v>4.9249999999999998</v>
      </c>
      <c r="L420" s="76">
        <v>4.9249999999999998</v>
      </c>
      <c r="M420" s="77" t="s">
        <v>513</v>
      </c>
      <c r="N420" s="2"/>
      <c r="U420" s="2"/>
      <c r="Y420" s="84"/>
    </row>
    <row r="421" spans="1:25">
      <c r="A421" s="7" t="s">
        <v>509</v>
      </c>
      <c r="B421" s="7" t="s">
        <v>73</v>
      </c>
      <c r="C421" s="55">
        <v>11</v>
      </c>
      <c r="D421" s="55" t="s">
        <v>425</v>
      </c>
      <c r="E421" s="53" t="s">
        <v>499</v>
      </c>
      <c r="F421" s="53" t="s">
        <v>718</v>
      </c>
      <c r="G421" s="53" t="s">
        <v>96</v>
      </c>
      <c r="H421" s="133" t="s">
        <v>185</v>
      </c>
      <c r="I421" s="133" t="s">
        <v>97</v>
      </c>
      <c r="J421" s="133" t="s">
        <v>427</v>
      </c>
      <c r="K421" s="69">
        <v>48.96</v>
      </c>
      <c r="L421" s="76">
        <v>48.96</v>
      </c>
      <c r="M421" s="77" t="s">
        <v>513</v>
      </c>
      <c r="N421" s="2"/>
      <c r="U421" s="2"/>
      <c r="Y421" s="84"/>
    </row>
    <row r="422" spans="1:25">
      <c r="A422" s="7" t="s">
        <v>471</v>
      </c>
      <c r="B422" s="7" t="s">
        <v>73</v>
      </c>
      <c r="C422" s="55">
        <v>11</v>
      </c>
      <c r="D422" s="55" t="s">
        <v>425</v>
      </c>
      <c r="E422" s="53" t="s">
        <v>499</v>
      </c>
      <c r="F422" s="53" t="s">
        <v>718</v>
      </c>
      <c r="G422" s="53" t="s">
        <v>96</v>
      </c>
      <c r="H422" s="133" t="s">
        <v>186</v>
      </c>
      <c r="I422" s="133" t="s">
        <v>505</v>
      </c>
      <c r="J422" s="133" t="s">
        <v>293</v>
      </c>
      <c r="K422" s="69">
        <v>13.45</v>
      </c>
      <c r="L422" s="76">
        <v>13.45</v>
      </c>
      <c r="M422" s="77" t="s">
        <v>513</v>
      </c>
      <c r="N422" s="2"/>
      <c r="U422" s="2"/>
      <c r="Y422" s="84"/>
    </row>
    <row r="423" spans="1:25">
      <c r="A423" s="7" t="s">
        <v>1</v>
      </c>
      <c r="B423" s="7" t="s">
        <v>91</v>
      </c>
      <c r="C423" s="55">
        <v>11</v>
      </c>
      <c r="D423" s="55" t="s">
        <v>425</v>
      </c>
      <c r="E423" s="53" t="s">
        <v>499</v>
      </c>
      <c r="F423" s="53" t="s">
        <v>718</v>
      </c>
      <c r="G423" s="53" t="s">
        <v>96</v>
      </c>
      <c r="H423" s="133" t="s">
        <v>188</v>
      </c>
      <c r="I423" s="133" t="s">
        <v>95</v>
      </c>
      <c r="J423" s="133" t="s">
        <v>36</v>
      </c>
      <c r="K423" s="69">
        <v>0</v>
      </c>
      <c r="L423" s="76">
        <v>0</v>
      </c>
      <c r="M423" s="77">
        <v>0</v>
      </c>
      <c r="N423" s="2"/>
      <c r="U423" s="2"/>
      <c r="Y423" s="84"/>
    </row>
    <row r="424" spans="1:25">
      <c r="A424" s="7" t="s">
        <v>1</v>
      </c>
      <c r="B424" s="7" t="s">
        <v>91</v>
      </c>
      <c r="C424" s="55">
        <v>11</v>
      </c>
      <c r="D424" s="55" t="s">
        <v>425</v>
      </c>
      <c r="E424" s="53" t="s">
        <v>499</v>
      </c>
      <c r="F424" s="53" t="s">
        <v>718</v>
      </c>
      <c r="G424" s="53" t="s">
        <v>96</v>
      </c>
      <c r="H424" s="133" t="s">
        <v>189</v>
      </c>
      <c r="I424" s="133" t="s">
        <v>149</v>
      </c>
      <c r="J424" s="133"/>
      <c r="K424" s="69">
        <v>0</v>
      </c>
      <c r="L424" s="76">
        <v>0</v>
      </c>
      <c r="M424" s="77">
        <v>0</v>
      </c>
      <c r="N424" s="2"/>
      <c r="U424" s="2"/>
      <c r="Y424" s="84"/>
    </row>
    <row r="425" spans="1:25">
      <c r="A425" s="7" t="s">
        <v>509</v>
      </c>
      <c r="B425" s="7" t="s">
        <v>73</v>
      </c>
      <c r="C425" s="55">
        <v>11</v>
      </c>
      <c r="D425" s="55" t="s">
        <v>425</v>
      </c>
      <c r="E425" s="53" t="s">
        <v>499</v>
      </c>
      <c r="F425" s="53" t="s">
        <v>718</v>
      </c>
      <c r="G425" s="53" t="s">
        <v>96</v>
      </c>
      <c r="H425" s="133" t="s">
        <v>191</v>
      </c>
      <c r="I425" s="133" t="s">
        <v>502</v>
      </c>
      <c r="J425" s="133" t="s">
        <v>427</v>
      </c>
      <c r="K425" s="69">
        <v>40.403999999999996</v>
      </c>
      <c r="L425" s="76">
        <v>40.403999999999996</v>
      </c>
      <c r="M425" s="77" t="s">
        <v>513</v>
      </c>
      <c r="N425" s="2"/>
      <c r="U425" s="2"/>
      <c r="Y425" s="84"/>
    </row>
    <row r="426" spans="1:25">
      <c r="A426" s="7" t="s">
        <v>465</v>
      </c>
      <c r="B426" s="7" t="s">
        <v>43</v>
      </c>
      <c r="C426" s="55">
        <v>11</v>
      </c>
      <c r="D426" s="55" t="s">
        <v>425</v>
      </c>
      <c r="E426" s="53" t="s">
        <v>499</v>
      </c>
      <c r="F426" s="53" t="s">
        <v>718</v>
      </c>
      <c r="G426" s="53" t="s">
        <v>96</v>
      </c>
      <c r="H426" s="133" t="s">
        <v>192</v>
      </c>
      <c r="I426" s="133" t="s">
        <v>43</v>
      </c>
      <c r="J426" s="133" t="s">
        <v>36</v>
      </c>
      <c r="K426" s="69">
        <v>49.680000000000007</v>
      </c>
      <c r="L426" s="76">
        <v>49.680000000000007</v>
      </c>
      <c r="M426" s="77" t="s">
        <v>513</v>
      </c>
      <c r="N426" s="2"/>
      <c r="U426" s="2"/>
      <c r="Y426" s="84"/>
    </row>
    <row r="427" spans="1:25">
      <c r="A427" s="7" t="s">
        <v>465</v>
      </c>
      <c r="B427" s="7" t="s">
        <v>43</v>
      </c>
      <c r="C427" s="55">
        <v>11</v>
      </c>
      <c r="D427" s="55" t="s">
        <v>425</v>
      </c>
      <c r="E427" s="53" t="s">
        <v>499</v>
      </c>
      <c r="F427" s="53" t="s">
        <v>718</v>
      </c>
      <c r="G427" s="53" t="s">
        <v>96</v>
      </c>
      <c r="H427" s="133" t="s">
        <v>194</v>
      </c>
      <c r="I427" s="133" t="s">
        <v>43</v>
      </c>
      <c r="J427" s="133" t="s">
        <v>36</v>
      </c>
      <c r="K427" s="69">
        <v>49.680000000000007</v>
      </c>
      <c r="L427" s="76">
        <v>49.680000000000007</v>
      </c>
      <c r="M427" s="77" t="s">
        <v>513</v>
      </c>
      <c r="N427" s="2"/>
      <c r="U427" s="2"/>
      <c r="Y427" s="84"/>
    </row>
    <row r="428" spans="1:25">
      <c r="A428" s="7" t="s">
        <v>469</v>
      </c>
      <c r="B428" s="7" t="s">
        <v>73</v>
      </c>
      <c r="C428" s="55">
        <v>11</v>
      </c>
      <c r="D428" s="55" t="s">
        <v>425</v>
      </c>
      <c r="E428" s="53" t="s">
        <v>499</v>
      </c>
      <c r="F428" s="53" t="s">
        <v>718</v>
      </c>
      <c r="G428" s="53" t="s">
        <v>96</v>
      </c>
      <c r="H428" s="133" t="s">
        <v>195</v>
      </c>
      <c r="I428" s="133" t="s">
        <v>502</v>
      </c>
      <c r="J428" s="133" t="s">
        <v>36</v>
      </c>
      <c r="K428" s="69">
        <v>11.21</v>
      </c>
      <c r="L428" s="76">
        <v>11.21</v>
      </c>
      <c r="M428" s="77" t="s">
        <v>513</v>
      </c>
      <c r="N428" s="2"/>
      <c r="U428" s="2"/>
      <c r="Y428" s="84"/>
    </row>
    <row r="429" spans="1:25">
      <c r="A429" s="7" t="s">
        <v>470</v>
      </c>
      <c r="B429" s="7" t="s">
        <v>44</v>
      </c>
      <c r="C429" s="55">
        <v>11</v>
      </c>
      <c r="D429" s="55" t="s">
        <v>425</v>
      </c>
      <c r="E429" s="53" t="s">
        <v>499</v>
      </c>
      <c r="F429" s="53" t="s">
        <v>718</v>
      </c>
      <c r="G429" s="53" t="s">
        <v>96</v>
      </c>
      <c r="H429" s="133" t="s">
        <v>196</v>
      </c>
      <c r="I429" s="133" t="s">
        <v>44</v>
      </c>
      <c r="J429" s="133" t="s">
        <v>467</v>
      </c>
      <c r="K429" s="69">
        <v>5.25</v>
      </c>
      <c r="L429" s="76">
        <v>5.25</v>
      </c>
      <c r="M429" s="77" t="s">
        <v>513</v>
      </c>
      <c r="N429" s="2"/>
      <c r="U429" s="2"/>
      <c r="Y429" s="84"/>
    </row>
    <row r="430" spans="1:25">
      <c r="A430" s="7" t="s">
        <v>515</v>
      </c>
      <c r="B430" s="7" t="s">
        <v>92</v>
      </c>
      <c r="C430" s="55">
        <v>11</v>
      </c>
      <c r="D430" s="55" t="s">
        <v>425</v>
      </c>
      <c r="E430" s="53" t="s">
        <v>499</v>
      </c>
      <c r="F430" s="53" t="s">
        <v>718</v>
      </c>
      <c r="G430" s="53" t="s">
        <v>96</v>
      </c>
      <c r="H430" s="133" t="s">
        <v>241</v>
      </c>
      <c r="I430" s="133" t="s">
        <v>428</v>
      </c>
      <c r="J430" s="133" t="s">
        <v>42</v>
      </c>
      <c r="K430" s="69">
        <v>11.2</v>
      </c>
      <c r="L430" s="76">
        <v>11.2</v>
      </c>
      <c r="M430" s="77" t="s">
        <v>513</v>
      </c>
      <c r="N430" s="2"/>
      <c r="U430" s="2"/>
      <c r="Y430" s="84"/>
    </row>
    <row r="431" spans="1:25">
      <c r="A431" s="7" t="s">
        <v>511</v>
      </c>
      <c r="B431" s="7" t="s">
        <v>73</v>
      </c>
      <c r="C431" s="55">
        <v>11</v>
      </c>
      <c r="D431" s="55" t="s">
        <v>425</v>
      </c>
      <c r="E431" s="53" t="s">
        <v>499</v>
      </c>
      <c r="F431" s="53" t="s">
        <v>718</v>
      </c>
      <c r="G431" s="53" t="s">
        <v>96</v>
      </c>
      <c r="H431" s="133" t="s">
        <v>242</v>
      </c>
      <c r="I431" s="133" t="s">
        <v>136</v>
      </c>
      <c r="J431" s="133" t="s">
        <v>37</v>
      </c>
      <c r="K431" s="69">
        <v>4</v>
      </c>
      <c r="L431" s="76">
        <v>4</v>
      </c>
      <c r="M431" s="77" t="s">
        <v>513</v>
      </c>
      <c r="N431" s="2"/>
      <c r="U431" s="2"/>
      <c r="Y431" s="84"/>
    </row>
    <row r="432" spans="1:25">
      <c r="A432" s="7" t="s">
        <v>515</v>
      </c>
      <c r="B432" s="7" t="s">
        <v>92</v>
      </c>
      <c r="C432" s="55">
        <v>11</v>
      </c>
      <c r="D432" s="55" t="s">
        <v>425</v>
      </c>
      <c r="E432" s="53" t="s">
        <v>499</v>
      </c>
      <c r="F432" s="53" t="s">
        <v>718</v>
      </c>
      <c r="G432" s="53" t="s">
        <v>96</v>
      </c>
      <c r="H432" s="133" t="s">
        <v>198</v>
      </c>
      <c r="I432" s="133" t="s">
        <v>428</v>
      </c>
      <c r="J432" s="133" t="s">
        <v>42</v>
      </c>
      <c r="K432" s="69">
        <v>22.22</v>
      </c>
      <c r="L432" s="76">
        <v>22.22</v>
      </c>
      <c r="M432" s="77" t="s">
        <v>513</v>
      </c>
      <c r="N432" s="2"/>
      <c r="U432" s="2"/>
      <c r="Y432" s="84"/>
    </row>
    <row r="433" spans="1:25">
      <c r="A433" s="7" t="s">
        <v>1</v>
      </c>
      <c r="B433" s="7" t="s">
        <v>91</v>
      </c>
      <c r="C433" s="55">
        <v>11</v>
      </c>
      <c r="D433" s="55" t="s">
        <v>425</v>
      </c>
      <c r="E433" s="53" t="s">
        <v>499</v>
      </c>
      <c r="F433" s="53" t="s">
        <v>718</v>
      </c>
      <c r="G433" s="53" t="s">
        <v>96</v>
      </c>
      <c r="H433" s="133" t="s">
        <v>199</v>
      </c>
      <c r="I433" s="133" t="s">
        <v>95</v>
      </c>
      <c r="J433" s="133"/>
      <c r="K433" s="69"/>
      <c r="L433" s="76">
        <v>0</v>
      </c>
      <c r="M433" s="77">
        <v>0</v>
      </c>
      <c r="N433" s="2"/>
      <c r="U433" s="2"/>
      <c r="Y433" s="84"/>
    </row>
    <row r="434" spans="1:25">
      <c r="A434" s="7" t="s">
        <v>1</v>
      </c>
      <c r="B434" s="7" t="s">
        <v>91</v>
      </c>
      <c r="C434" s="55">
        <v>11</v>
      </c>
      <c r="D434" s="55" t="s">
        <v>425</v>
      </c>
      <c r="E434" s="53" t="s">
        <v>499</v>
      </c>
      <c r="F434" s="53" t="s">
        <v>718</v>
      </c>
      <c r="G434" s="53" t="s">
        <v>96</v>
      </c>
      <c r="H434" s="133" t="s">
        <v>200</v>
      </c>
      <c r="I434" s="133" t="s">
        <v>95</v>
      </c>
      <c r="J434" s="133"/>
      <c r="K434" s="69"/>
      <c r="L434" s="76">
        <v>0</v>
      </c>
      <c r="M434" s="77">
        <v>0</v>
      </c>
      <c r="N434" s="2"/>
      <c r="U434" s="2"/>
      <c r="Y434" s="84"/>
    </row>
    <row r="435" spans="1:25">
      <c r="A435" s="7" t="s">
        <v>470</v>
      </c>
      <c r="B435" s="7" t="s">
        <v>44</v>
      </c>
      <c r="C435" s="55">
        <v>11</v>
      </c>
      <c r="D435" s="55" t="s">
        <v>425</v>
      </c>
      <c r="E435" s="53" t="s">
        <v>499</v>
      </c>
      <c r="F435" s="53" t="s">
        <v>718</v>
      </c>
      <c r="G435" s="53" t="s">
        <v>96</v>
      </c>
      <c r="H435" s="133" t="s">
        <v>201</v>
      </c>
      <c r="I435" s="133" t="s">
        <v>44</v>
      </c>
      <c r="J435" s="133" t="s">
        <v>467</v>
      </c>
      <c r="K435" s="69">
        <v>5.25</v>
      </c>
      <c r="L435" s="76">
        <v>5.25</v>
      </c>
      <c r="M435" s="77" t="s">
        <v>513</v>
      </c>
      <c r="N435" s="2"/>
      <c r="U435" s="2"/>
      <c r="Y435" s="84"/>
    </row>
    <row r="436" spans="1:25">
      <c r="A436" s="7" t="s">
        <v>515</v>
      </c>
      <c r="B436" s="7" t="s">
        <v>92</v>
      </c>
      <c r="C436" s="55">
        <v>11</v>
      </c>
      <c r="D436" s="55" t="s">
        <v>425</v>
      </c>
      <c r="E436" s="53" t="s">
        <v>499</v>
      </c>
      <c r="F436" s="53" t="s">
        <v>718</v>
      </c>
      <c r="G436" s="53" t="s">
        <v>96</v>
      </c>
      <c r="H436" s="133" t="s">
        <v>202</v>
      </c>
      <c r="I436" s="133" t="s">
        <v>428</v>
      </c>
      <c r="J436" s="133" t="s">
        <v>42</v>
      </c>
      <c r="K436" s="69">
        <v>11.2</v>
      </c>
      <c r="L436" s="76">
        <v>11.2</v>
      </c>
      <c r="M436" s="77" t="s">
        <v>513</v>
      </c>
      <c r="N436" s="2"/>
      <c r="U436" s="2"/>
      <c r="Y436" s="84"/>
    </row>
    <row r="437" spans="1:25">
      <c r="A437" s="7" t="s">
        <v>470</v>
      </c>
      <c r="B437" s="7" t="s">
        <v>44</v>
      </c>
      <c r="C437" s="55">
        <v>11</v>
      </c>
      <c r="D437" s="55" t="s">
        <v>425</v>
      </c>
      <c r="E437" s="53" t="s">
        <v>499</v>
      </c>
      <c r="F437" s="53" t="s">
        <v>718</v>
      </c>
      <c r="G437" s="53" t="s">
        <v>96</v>
      </c>
      <c r="H437" s="133" t="s">
        <v>203</v>
      </c>
      <c r="I437" s="133" t="s">
        <v>44</v>
      </c>
      <c r="J437" s="133" t="s">
        <v>467</v>
      </c>
      <c r="K437" s="69">
        <v>6.25</v>
      </c>
      <c r="L437" s="76">
        <v>6.25</v>
      </c>
      <c r="M437" s="77" t="s">
        <v>513</v>
      </c>
      <c r="N437" s="2"/>
      <c r="U437" s="2"/>
      <c r="Y437" s="84"/>
    </row>
    <row r="438" spans="1:25">
      <c r="A438" s="7" t="s">
        <v>509</v>
      </c>
      <c r="B438" s="7" t="s">
        <v>73</v>
      </c>
      <c r="C438" s="55">
        <v>11</v>
      </c>
      <c r="D438" s="55" t="s">
        <v>425</v>
      </c>
      <c r="E438" s="53" t="s">
        <v>499</v>
      </c>
      <c r="F438" s="53" t="s">
        <v>718</v>
      </c>
      <c r="G438" s="53" t="s">
        <v>96</v>
      </c>
      <c r="H438" s="133" t="s">
        <v>204</v>
      </c>
      <c r="I438" s="133" t="s">
        <v>502</v>
      </c>
      <c r="J438" s="133" t="s">
        <v>427</v>
      </c>
      <c r="K438" s="69">
        <v>40.403999999999996</v>
      </c>
      <c r="L438" s="76">
        <v>40.403999999999996</v>
      </c>
      <c r="M438" s="77" t="s">
        <v>513</v>
      </c>
      <c r="N438" s="2"/>
      <c r="U438" s="2"/>
      <c r="Y438" s="84"/>
    </row>
    <row r="439" spans="1:25">
      <c r="A439" s="7" t="s">
        <v>470</v>
      </c>
      <c r="B439" s="7" t="s">
        <v>44</v>
      </c>
      <c r="C439" s="55">
        <v>11</v>
      </c>
      <c r="D439" s="55" t="s">
        <v>425</v>
      </c>
      <c r="E439" s="53" t="s">
        <v>499</v>
      </c>
      <c r="F439" s="53" t="s">
        <v>718</v>
      </c>
      <c r="G439" s="53" t="s">
        <v>96</v>
      </c>
      <c r="H439" s="133" t="s">
        <v>205</v>
      </c>
      <c r="I439" s="133" t="s">
        <v>44</v>
      </c>
      <c r="J439" s="133" t="s">
        <v>467</v>
      </c>
      <c r="K439" s="69">
        <v>5.25</v>
      </c>
      <c r="L439" s="76">
        <v>5.25</v>
      </c>
      <c r="M439" s="77" t="s">
        <v>513</v>
      </c>
      <c r="N439" s="2"/>
      <c r="U439" s="2"/>
      <c r="Y439" s="84"/>
    </row>
    <row r="440" spans="1:25">
      <c r="A440" s="7" t="s">
        <v>515</v>
      </c>
      <c r="B440" s="7" t="s">
        <v>92</v>
      </c>
      <c r="C440" s="55">
        <v>11</v>
      </c>
      <c r="D440" s="55" t="s">
        <v>425</v>
      </c>
      <c r="E440" s="53" t="s">
        <v>499</v>
      </c>
      <c r="F440" s="53" t="s">
        <v>718</v>
      </c>
      <c r="G440" s="53" t="s">
        <v>96</v>
      </c>
      <c r="H440" s="133" t="s">
        <v>206</v>
      </c>
      <c r="I440" s="133" t="s">
        <v>428</v>
      </c>
      <c r="J440" s="133" t="s">
        <v>42</v>
      </c>
      <c r="K440" s="69">
        <v>11.2</v>
      </c>
      <c r="L440" s="76">
        <v>11.2</v>
      </c>
      <c r="M440" s="77" t="s">
        <v>513</v>
      </c>
      <c r="N440" s="2"/>
      <c r="U440" s="2"/>
      <c r="Y440" s="84"/>
    </row>
    <row r="441" spans="1:25">
      <c r="A441" s="7" t="s">
        <v>1</v>
      </c>
      <c r="B441" s="7" t="s">
        <v>91</v>
      </c>
      <c r="C441" s="55">
        <v>11</v>
      </c>
      <c r="D441" s="55" t="s">
        <v>425</v>
      </c>
      <c r="E441" s="53" t="s">
        <v>499</v>
      </c>
      <c r="F441" s="53" t="s">
        <v>718</v>
      </c>
      <c r="G441" s="53" t="s">
        <v>96</v>
      </c>
      <c r="H441" s="133" t="s">
        <v>207</v>
      </c>
      <c r="I441" s="133" t="s">
        <v>95</v>
      </c>
      <c r="J441" s="133"/>
      <c r="K441" s="69">
        <v>0</v>
      </c>
      <c r="L441" s="76">
        <v>0</v>
      </c>
      <c r="M441" s="77">
        <v>0</v>
      </c>
      <c r="N441" s="2"/>
      <c r="U441" s="2"/>
      <c r="Y441" s="84"/>
    </row>
    <row r="442" spans="1:25">
      <c r="A442" s="7" t="s">
        <v>515</v>
      </c>
      <c r="B442" s="7" t="s">
        <v>92</v>
      </c>
      <c r="C442" s="55">
        <v>11</v>
      </c>
      <c r="D442" s="55" t="s">
        <v>425</v>
      </c>
      <c r="E442" s="53" t="s">
        <v>499</v>
      </c>
      <c r="F442" s="53" t="s">
        <v>718</v>
      </c>
      <c r="G442" s="53" t="s">
        <v>96</v>
      </c>
      <c r="H442" s="133" t="s">
        <v>429</v>
      </c>
      <c r="I442" s="133" t="s">
        <v>428</v>
      </c>
      <c r="J442" s="133" t="s">
        <v>42</v>
      </c>
      <c r="K442" s="69">
        <v>11.2</v>
      </c>
      <c r="L442" s="76">
        <v>11.2</v>
      </c>
      <c r="M442" s="77" t="s">
        <v>513</v>
      </c>
      <c r="N442" s="2"/>
      <c r="U442" s="2"/>
      <c r="Y442" s="84"/>
    </row>
    <row r="443" spans="1:25">
      <c r="A443" s="7" t="s">
        <v>511</v>
      </c>
      <c r="B443" s="7" t="s">
        <v>73</v>
      </c>
      <c r="C443" s="55">
        <v>11</v>
      </c>
      <c r="D443" s="55" t="s">
        <v>425</v>
      </c>
      <c r="E443" s="53" t="s">
        <v>499</v>
      </c>
      <c r="F443" s="53" t="s">
        <v>718</v>
      </c>
      <c r="G443" s="53" t="s">
        <v>96</v>
      </c>
      <c r="H443" s="133" t="s">
        <v>430</v>
      </c>
      <c r="I443" s="133" t="s">
        <v>136</v>
      </c>
      <c r="J443" s="133" t="s">
        <v>37</v>
      </c>
      <c r="K443" s="69">
        <v>4</v>
      </c>
      <c r="L443" s="76">
        <v>4</v>
      </c>
      <c r="M443" s="77" t="s">
        <v>513</v>
      </c>
      <c r="N443" s="2"/>
      <c r="U443" s="2"/>
      <c r="Y443" s="84"/>
    </row>
    <row r="444" spans="1:25">
      <c r="A444" s="7" t="s">
        <v>515</v>
      </c>
      <c r="B444" s="7" t="s">
        <v>92</v>
      </c>
      <c r="C444" s="55">
        <v>11</v>
      </c>
      <c r="D444" s="55" t="s">
        <v>425</v>
      </c>
      <c r="E444" s="53" t="s">
        <v>499</v>
      </c>
      <c r="F444" s="53" t="s">
        <v>718</v>
      </c>
      <c r="G444" s="53" t="s">
        <v>96</v>
      </c>
      <c r="H444" s="133" t="s">
        <v>209</v>
      </c>
      <c r="I444" s="133" t="s">
        <v>428</v>
      </c>
      <c r="J444" s="133" t="s">
        <v>42</v>
      </c>
      <c r="K444" s="69">
        <v>22.218</v>
      </c>
      <c r="L444" s="76">
        <v>22.218</v>
      </c>
      <c r="M444" s="77" t="s">
        <v>513</v>
      </c>
      <c r="N444" s="2"/>
      <c r="U444" s="2"/>
      <c r="Y444" s="84"/>
    </row>
    <row r="445" spans="1:25">
      <c r="A445" s="7" t="s">
        <v>1</v>
      </c>
      <c r="B445" s="7" t="s">
        <v>91</v>
      </c>
      <c r="C445" s="55">
        <v>11</v>
      </c>
      <c r="D445" s="55" t="s">
        <v>425</v>
      </c>
      <c r="E445" s="53" t="s">
        <v>499</v>
      </c>
      <c r="F445" s="53" t="s">
        <v>718</v>
      </c>
      <c r="G445" s="53" t="s">
        <v>96</v>
      </c>
      <c r="H445" s="133" t="s">
        <v>243</v>
      </c>
      <c r="I445" s="133" t="s">
        <v>95</v>
      </c>
      <c r="J445" s="133"/>
      <c r="K445" s="69">
        <v>0</v>
      </c>
      <c r="L445" s="76">
        <v>0</v>
      </c>
      <c r="M445" s="77">
        <v>0</v>
      </c>
      <c r="N445" s="2"/>
      <c r="U445" s="2"/>
      <c r="Y445" s="84"/>
    </row>
    <row r="446" spans="1:25">
      <c r="A446" s="7" t="s">
        <v>509</v>
      </c>
      <c r="B446" s="7" t="s">
        <v>73</v>
      </c>
      <c r="C446" s="55">
        <v>11</v>
      </c>
      <c r="D446" s="55" t="s">
        <v>425</v>
      </c>
      <c r="E446" s="53" t="s">
        <v>499</v>
      </c>
      <c r="F446" s="53" t="s">
        <v>718</v>
      </c>
      <c r="G446" s="53" t="s">
        <v>96</v>
      </c>
      <c r="H446" s="133" t="s">
        <v>350</v>
      </c>
      <c r="I446" s="133" t="s">
        <v>502</v>
      </c>
      <c r="J446" s="133" t="s">
        <v>427</v>
      </c>
      <c r="K446" s="69">
        <v>16.5</v>
      </c>
      <c r="L446" s="76">
        <v>16.5</v>
      </c>
      <c r="M446" s="77" t="s">
        <v>513</v>
      </c>
      <c r="N446" s="2"/>
      <c r="U446" s="2"/>
      <c r="Y446" s="84"/>
    </row>
    <row r="447" spans="1:25">
      <c r="A447" s="7" t="s">
        <v>468</v>
      </c>
      <c r="B447" s="7" t="s">
        <v>73</v>
      </c>
      <c r="C447" s="55">
        <v>11</v>
      </c>
      <c r="D447" s="55" t="s">
        <v>425</v>
      </c>
      <c r="E447" s="53" t="s">
        <v>499</v>
      </c>
      <c r="F447" s="53" t="s">
        <v>718</v>
      </c>
      <c r="G447" s="53" t="s">
        <v>96</v>
      </c>
      <c r="H447" s="133" t="s">
        <v>351</v>
      </c>
      <c r="I447" s="133" t="s">
        <v>6</v>
      </c>
      <c r="J447" s="133" t="s">
        <v>190</v>
      </c>
      <c r="K447" s="69">
        <v>9.4600000000000009</v>
      </c>
      <c r="L447" s="76">
        <v>9.4600000000000009</v>
      </c>
      <c r="M447" s="77" t="s">
        <v>513</v>
      </c>
      <c r="N447" s="2"/>
      <c r="U447" s="2"/>
      <c r="Y447" s="84"/>
    </row>
    <row r="448" spans="1:25">
      <c r="A448" s="7" t="s">
        <v>509</v>
      </c>
      <c r="B448" s="7" t="s">
        <v>73</v>
      </c>
      <c r="C448" s="55">
        <v>11</v>
      </c>
      <c r="D448" s="55" t="s">
        <v>425</v>
      </c>
      <c r="E448" s="53" t="s">
        <v>499</v>
      </c>
      <c r="F448" s="53" t="s">
        <v>718</v>
      </c>
      <c r="G448" s="53" t="s">
        <v>96</v>
      </c>
      <c r="H448" s="133" t="s">
        <v>245</v>
      </c>
      <c r="I448" s="133" t="s">
        <v>502</v>
      </c>
      <c r="J448" s="133" t="s">
        <v>14</v>
      </c>
      <c r="K448" s="69">
        <v>13</v>
      </c>
      <c r="L448" s="76">
        <v>13</v>
      </c>
      <c r="M448" s="77" t="s">
        <v>513</v>
      </c>
      <c r="N448" s="2"/>
      <c r="U448" s="2"/>
      <c r="Y448" s="84"/>
    </row>
    <row r="449" spans="1:25">
      <c r="A449" s="7" t="s">
        <v>480</v>
      </c>
      <c r="B449" s="7" t="s">
        <v>73</v>
      </c>
      <c r="C449" s="55">
        <v>11</v>
      </c>
      <c r="D449" s="55" t="s">
        <v>425</v>
      </c>
      <c r="E449" s="53" t="s">
        <v>499</v>
      </c>
      <c r="F449" s="53" t="s">
        <v>718</v>
      </c>
      <c r="G449" s="53" t="s">
        <v>96</v>
      </c>
      <c r="H449" s="133" t="s">
        <v>246</v>
      </c>
      <c r="I449" s="133" t="s">
        <v>464</v>
      </c>
      <c r="J449" s="133" t="s">
        <v>14</v>
      </c>
      <c r="K449" s="69">
        <v>40.42</v>
      </c>
      <c r="L449" s="76">
        <v>40.42</v>
      </c>
      <c r="M449" s="77" t="s">
        <v>513</v>
      </c>
      <c r="N449" s="2"/>
      <c r="U449" s="2"/>
      <c r="Y449" s="84"/>
    </row>
    <row r="450" spans="1:25">
      <c r="A450" s="7" t="s">
        <v>1</v>
      </c>
      <c r="B450" s="7" t="s">
        <v>91</v>
      </c>
      <c r="C450" s="55">
        <v>11</v>
      </c>
      <c r="D450" s="55" t="s">
        <v>425</v>
      </c>
      <c r="E450" s="53" t="s">
        <v>499</v>
      </c>
      <c r="F450" s="53" t="s">
        <v>718</v>
      </c>
      <c r="G450" s="53" t="s">
        <v>96</v>
      </c>
      <c r="H450" s="133" t="s">
        <v>264</v>
      </c>
      <c r="I450" s="133" t="s">
        <v>149</v>
      </c>
      <c r="J450" s="133"/>
      <c r="K450" s="69">
        <v>0</v>
      </c>
      <c r="L450" s="76">
        <v>0</v>
      </c>
      <c r="M450" s="77">
        <v>0</v>
      </c>
      <c r="N450" s="2"/>
      <c r="U450" s="2"/>
      <c r="Y450" s="84"/>
    </row>
    <row r="451" spans="1:25">
      <c r="A451" s="7" t="s">
        <v>470</v>
      </c>
      <c r="B451" s="7" t="s">
        <v>44</v>
      </c>
      <c r="C451" s="55">
        <v>11</v>
      </c>
      <c r="D451" s="55" t="s">
        <v>425</v>
      </c>
      <c r="E451" s="53" t="s">
        <v>499</v>
      </c>
      <c r="F451" s="53" t="s">
        <v>718</v>
      </c>
      <c r="G451" s="53" t="s">
        <v>96</v>
      </c>
      <c r="H451" s="133" t="s">
        <v>431</v>
      </c>
      <c r="I451" s="133" t="s">
        <v>44</v>
      </c>
      <c r="J451" s="133" t="s">
        <v>467</v>
      </c>
      <c r="K451" s="69">
        <v>7.1999999999999993</v>
      </c>
      <c r="L451" s="76">
        <v>7.1999999999999993</v>
      </c>
      <c r="M451" s="77" t="s">
        <v>513</v>
      </c>
      <c r="N451" s="2"/>
      <c r="U451" s="2"/>
      <c r="Y451" s="84"/>
    </row>
    <row r="452" spans="1:25">
      <c r="A452" s="7" t="s">
        <v>516</v>
      </c>
      <c r="B452" s="7" t="s">
        <v>92</v>
      </c>
      <c r="C452" s="55">
        <v>11</v>
      </c>
      <c r="D452" s="55" t="s">
        <v>425</v>
      </c>
      <c r="E452" s="53" t="s">
        <v>499</v>
      </c>
      <c r="F452" s="53" t="s">
        <v>718</v>
      </c>
      <c r="G452" s="53" t="s">
        <v>96</v>
      </c>
      <c r="H452" s="133" t="s">
        <v>250</v>
      </c>
      <c r="I452" s="133" t="s">
        <v>54</v>
      </c>
      <c r="J452" s="133" t="s">
        <v>14</v>
      </c>
      <c r="K452" s="69">
        <v>19.779999999999998</v>
      </c>
      <c r="L452" s="76">
        <v>19.779999999999998</v>
      </c>
      <c r="M452" s="77" t="s">
        <v>513</v>
      </c>
      <c r="N452" s="2"/>
      <c r="U452" s="2"/>
      <c r="Y452" s="84"/>
    </row>
    <row r="453" spans="1:25">
      <c r="A453" s="7" t="s">
        <v>516</v>
      </c>
      <c r="B453" s="7" t="s">
        <v>92</v>
      </c>
      <c r="C453" s="55">
        <v>11</v>
      </c>
      <c r="D453" s="55" t="s">
        <v>425</v>
      </c>
      <c r="E453" s="53" t="s">
        <v>499</v>
      </c>
      <c r="F453" s="53" t="s">
        <v>718</v>
      </c>
      <c r="G453" s="53" t="s">
        <v>96</v>
      </c>
      <c r="H453" s="133" t="s">
        <v>251</v>
      </c>
      <c r="I453" s="133" t="s">
        <v>54</v>
      </c>
      <c r="J453" s="133" t="s">
        <v>14</v>
      </c>
      <c r="K453" s="69">
        <v>12.42</v>
      </c>
      <c r="L453" s="76">
        <v>12.42</v>
      </c>
      <c r="M453" s="77" t="s">
        <v>513</v>
      </c>
      <c r="N453" s="2"/>
      <c r="U453" s="2"/>
      <c r="Y453" s="84"/>
    </row>
    <row r="454" spans="1:25">
      <c r="A454" s="7" t="s">
        <v>516</v>
      </c>
      <c r="B454" s="7" t="s">
        <v>92</v>
      </c>
      <c r="C454" s="55">
        <v>11</v>
      </c>
      <c r="D454" s="55" t="s">
        <v>425</v>
      </c>
      <c r="E454" s="53" t="s">
        <v>499</v>
      </c>
      <c r="F454" s="53" t="s">
        <v>718</v>
      </c>
      <c r="G454" s="53" t="s">
        <v>96</v>
      </c>
      <c r="H454" s="133" t="s">
        <v>252</v>
      </c>
      <c r="I454" s="133" t="s">
        <v>54</v>
      </c>
      <c r="J454" s="133" t="s">
        <v>14</v>
      </c>
      <c r="K454" s="69">
        <v>11.04</v>
      </c>
      <c r="L454" s="76">
        <v>11.04</v>
      </c>
      <c r="M454" s="77" t="s">
        <v>513</v>
      </c>
      <c r="N454" s="2"/>
      <c r="U454" s="2"/>
      <c r="Y454" s="84"/>
    </row>
    <row r="455" spans="1:25">
      <c r="A455" s="7" t="s">
        <v>509</v>
      </c>
      <c r="B455" s="7" t="s">
        <v>73</v>
      </c>
      <c r="C455" s="55">
        <v>11</v>
      </c>
      <c r="D455" s="55" t="s">
        <v>425</v>
      </c>
      <c r="E455" s="53" t="s">
        <v>499</v>
      </c>
      <c r="F455" s="53" t="s">
        <v>718</v>
      </c>
      <c r="G455" s="53" t="s">
        <v>132</v>
      </c>
      <c r="H455" s="133" t="s">
        <v>211</v>
      </c>
      <c r="I455" s="133" t="s">
        <v>97</v>
      </c>
      <c r="J455" s="133" t="s">
        <v>427</v>
      </c>
      <c r="K455" s="69">
        <v>14</v>
      </c>
      <c r="L455" s="76">
        <v>14</v>
      </c>
      <c r="M455" s="77" t="s">
        <v>513</v>
      </c>
      <c r="N455" s="2"/>
      <c r="U455" s="2"/>
      <c r="Y455" s="84"/>
    </row>
    <row r="456" spans="1:25">
      <c r="A456" s="7" t="s">
        <v>471</v>
      </c>
      <c r="B456" s="7" t="s">
        <v>73</v>
      </c>
      <c r="C456" s="55">
        <v>11</v>
      </c>
      <c r="D456" s="55" t="s">
        <v>425</v>
      </c>
      <c r="E456" s="53" t="s">
        <v>499</v>
      </c>
      <c r="F456" s="53" t="s">
        <v>718</v>
      </c>
      <c r="G456" s="53" t="s">
        <v>132</v>
      </c>
      <c r="H456" s="133" t="s">
        <v>271</v>
      </c>
      <c r="I456" s="133" t="s">
        <v>136</v>
      </c>
      <c r="J456" s="133" t="s">
        <v>293</v>
      </c>
      <c r="K456" s="69">
        <v>15.2</v>
      </c>
      <c r="L456" s="76">
        <v>15.2</v>
      </c>
      <c r="M456" s="77" t="s">
        <v>513</v>
      </c>
      <c r="N456" s="2"/>
      <c r="U456" s="2"/>
      <c r="Y456" s="84"/>
    </row>
    <row r="457" spans="1:25">
      <c r="A457" s="7" t="s">
        <v>511</v>
      </c>
      <c r="B457" s="7" t="s">
        <v>73</v>
      </c>
      <c r="C457" s="55">
        <v>11</v>
      </c>
      <c r="D457" s="55" t="s">
        <v>425</v>
      </c>
      <c r="E457" s="53" t="s">
        <v>499</v>
      </c>
      <c r="F457" s="53" t="s">
        <v>718</v>
      </c>
      <c r="G457" s="53" t="s">
        <v>132</v>
      </c>
      <c r="H457" s="133" t="s">
        <v>432</v>
      </c>
      <c r="I457" s="133" t="s">
        <v>136</v>
      </c>
      <c r="J457" s="133" t="s">
        <v>37</v>
      </c>
      <c r="K457" s="69">
        <v>8</v>
      </c>
      <c r="L457" s="76">
        <v>8</v>
      </c>
      <c r="M457" s="77" t="s">
        <v>513</v>
      </c>
      <c r="N457" s="2"/>
      <c r="U457" s="2"/>
      <c r="Y457" s="84"/>
    </row>
    <row r="458" spans="1:25">
      <c r="A458" s="7" t="s">
        <v>509</v>
      </c>
      <c r="B458" s="7" t="s">
        <v>73</v>
      </c>
      <c r="C458" s="55">
        <v>11</v>
      </c>
      <c r="D458" s="55" t="s">
        <v>425</v>
      </c>
      <c r="E458" s="53" t="s">
        <v>499</v>
      </c>
      <c r="F458" s="53" t="s">
        <v>718</v>
      </c>
      <c r="G458" s="53" t="s">
        <v>132</v>
      </c>
      <c r="H458" s="133" t="s">
        <v>212</v>
      </c>
      <c r="I458" s="133" t="s">
        <v>502</v>
      </c>
      <c r="J458" s="133" t="s">
        <v>427</v>
      </c>
      <c r="K458" s="69">
        <v>40.488</v>
      </c>
      <c r="L458" s="76">
        <v>40.488</v>
      </c>
      <c r="M458" s="77" t="s">
        <v>513</v>
      </c>
      <c r="N458" s="2"/>
      <c r="U458" s="2"/>
      <c r="Y458" s="84"/>
    </row>
    <row r="459" spans="1:25">
      <c r="A459" s="7" t="s">
        <v>470</v>
      </c>
      <c r="B459" s="7" t="s">
        <v>44</v>
      </c>
      <c r="C459" s="55">
        <v>11</v>
      </c>
      <c r="D459" s="55" t="s">
        <v>425</v>
      </c>
      <c r="E459" s="53" t="s">
        <v>499</v>
      </c>
      <c r="F459" s="53" t="s">
        <v>718</v>
      </c>
      <c r="G459" s="53" t="s">
        <v>132</v>
      </c>
      <c r="H459" s="133" t="s">
        <v>213</v>
      </c>
      <c r="I459" s="133" t="s">
        <v>44</v>
      </c>
      <c r="J459" s="133" t="s">
        <v>467</v>
      </c>
      <c r="K459" s="69">
        <v>5</v>
      </c>
      <c r="L459" s="76">
        <v>5</v>
      </c>
      <c r="M459" s="77" t="s">
        <v>513</v>
      </c>
      <c r="N459" s="2"/>
      <c r="U459" s="2"/>
      <c r="Y459" s="84"/>
    </row>
    <row r="460" spans="1:25">
      <c r="A460" s="7" t="s">
        <v>515</v>
      </c>
      <c r="B460" s="7" t="s">
        <v>92</v>
      </c>
      <c r="C460" s="55">
        <v>11</v>
      </c>
      <c r="D460" s="55" t="s">
        <v>425</v>
      </c>
      <c r="E460" s="53" t="s">
        <v>499</v>
      </c>
      <c r="F460" s="53" t="s">
        <v>718</v>
      </c>
      <c r="G460" s="53" t="s">
        <v>132</v>
      </c>
      <c r="H460" s="133" t="s">
        <v>214</v>
      </c>
      <c r="I460" s="133" t="s">
        <v>428</v>
      </c>
      <c r="J460" s="133" t="s">
        <v>42</v>
      </c>
      <c r="K460" s="69">
        <v>10</v>
      </c>
      <c r="L460" s="76">
        <v>10</v>
      </c>
      <c r="M460" s="77" t="s">
        <v>513</v>
      </c>
      <c r="N460" s="2"/>
      <c r="U460" s="2"/>
      <c r="Y460" s="84"/>
    </row>
    <row r="461" spans="1:25">
      <c r="A461" s="7" t="s">
        <v>470</v>
      </c>
      <c r="B461" s="7" t="s">
        <v>44</v>
      </c>
      <c r="C461" s="55">
        <v>11</v>
      </c>
      <c r="D461" s="55" t="s">
        <v>425</v>
      </c>
      <c r="E461" s="53" t="s">
        <v>499</v>
      </c>
      <c r="F461" s="53" t="s">
        <v>718</v>
      </c>
      <c r="G461" s="53" t="s">
        <v>132</v>
      </c>
      <c r="H461" s="133" t="s">
        <v>215</v>
      </c>
      <c r="I461" s="133" t="s">
        <v>44</v>
      </c>
      <c r="J461" s="133" t="s">
        <v>467</v>
      </c>
      <c r="K461" s="69">
        <v>5</v>
      </c>
      <c r="L461" s="76">
        <v>5</v>
      </c>
      <c r="M461" s="77" t="s">
        <v>513</v>
      </c>
      <c r="N461" s="2"/>
      <c r="U461" s="2"/>
      <c r="Y461" s="84"/>
    </row>
    <row r="462" spans="1:25">
      <c r="A462" s="7" t="s">
        <v>515</v>
      </c>
      <c r="B462" s="7" t="s">
        <v>92</v>
      </c>
      <c r="C462" s="55">
        <v>11</v>
      </c>
      <c r="D462" s="55" t="s">
        <v>425</v>
      </c>
      <c r="E462" s="53" t="s">
        <v>499</v>
      </c>
      <c r="F462" s="53" t="s">
        <v>718</v>
      </c>
      <c r="G462" s="53" t="s">
        <v>132</v>
      </c>
      <c r="H462" s="133" t="s">
        <v>433</v>
      </c>
      <c r="I462" s="133" t="s">
        <v>428</v>
      </c>
      <c r="J462" s="133" t="s">
        <v>42</v>
      </c>
      <c r="K462" s="69">
        <v>10</v>
      </c>
      <c r="L462" s="76">
        <v>10</v>
      </c>
      <c r="M462" s="77" t="s">
        <v>513</v>
      </c>
      <c r="N462" s="2"/>
      <c r="U462" s="2"/>
      <c r="Y462" s="84"/>
    </row>
    <row r="463" spans="1:25">
      <c r="A463" s="7" t="s">
        <v>511</v>
      </c>
      <c r="B463" s="7" t="s">
        <v>73</v>
      </c>
      <c r="C463" s="55">
        <v>11</v>
      </c>
      <c r="D463" s="55" t="s">
        <v>425</v>
      </c>
      <c r="E463" s="53" t="s">
        <v>499</v>
      </c>
      <c r="F463" s="53" t="s">
        <v>718</v>
      </c>
      <c r="G463" s="53" t="s">
        <v>132</v>
      </c>
      <c r="H463" s="133" t="s">
        <v>434</v>
      </c>
      <c r="I463" s="133" t="s">
        <v>136</v>
      </c>
      <c r="J463" s="133" t="s">
        <v>37</v>
      </c>
      <c r="K463" s="69">
        <v>4</v>
      </c>
      <c r="L463" s="76">
        <v>4</v>
      </c>
      <c r="M463" s="77" t="s">
        <v>513</v>
      </c>
      <c r="N463" s="2"/>
      <c r="U463" s="2"/>
      <c r="Y463" s="84"/>
    </row>
    <row r="464" spans="1:25">
      <c r="A464" s="7" t="s">
        <v>515</v>
      </c>
      <c r="B464" s="7" t="s">
        <v>92</v>
      </c>
      <c r="C464" s="55">
        <v>11</v>
      </c>
      <c r="D464" s="55" t="s">
        <v>425</v>
      </c>
      <c r="E464" s="53" t="s">
        <v>499</v>
      </c>
      <c r="F464" s="53" t="s">
        <v>718</v>
      </c>
      <c r="G464" s="53" t="s">
        <v>132</v>
      </c>
      <c r="H464" s="133" t="s">
        <v>217</v>
      </c>
      <c r="I464" s="133" t="s">
        <v>428</v>
      </c>
      <c r="J464" s="133" t="s">
        <v>42</v>
      </c>
      <c r="K464" s="69">
        <v>22.218</v>
      </c>
      <c r="L464" s="76">
        <v>22.218</v>
      </c>
      <c r="M464" s="77" t="s">
        <v>513</v>
      </c>
      <c r="N464" s="2"/>
      <c r="U464" s="2"/>
      <c r="Y464" s="84"/>
    </row>
    <row r="465" spans="1:25">
      <c r="A465" s="7" t="s">
        <v>1</v>
      </c>
      <c r="B465" s="7" t="s">
        <v>91</v>
      </c>
      <c r="C465" s="55">
        <v>11</v>
      </c>
      <c r="D465" s="55" t="s">
        <v>425</v>
      </c>
      <c r="E465" s="53" t="s">
        <v>499</v>
      </c>
      <c r="F465" s="53" t="s">
        <v>718</v>
      </c>
      <c r="G465" s="53" t="s">
        <v>132</v>
      </c>
      <c r="H465" s="133" t="s">
        <v>218</v>
      </c>
      <c r="I465" s="133" t="s">
        <v>95</v>
      </c>
      <c r="J465" s="133"/>
      <c r="K465" s="69">
        <v>0</v>
      </c>
      <c r="L465" s="76">
        <v>0</v>
      </c>
      <c r="M465" s="77">
        <v>0</v>
      </c>
      <c r="N465" s="2"/>
      <c r="U465" s="2"/>
      <c r="Y465" s="84"/>
    </row>
    <row r="466" spans="1:25">
      <c r="A466" s="7" t="s">
        <v>469</v>
      </c>
      <c r="B466" s="7" t="s">
        <v>73</v>
      </c>
      <c r="C466" s="55">
        <v>11</v>
      </c>
      <c r="D466" s="55" t="s">
        <v>425</v>
      </c>
      <c r="E466" s="53" t="s">
        <v>499</v>
      </c>
      <c r="F466" s="53" t="s">
        <v>718</v>
      </c>
      <c r="G466" s="53" t="s">
        <v>132</v>
      </c>
      <c r="H466" s="133" t="s">
        <v>435</v>
      </c>
      <c r="I466" s="133" t="s">
        <v>73</v>
      </c>
      <c r="J466" s="133" t="s">
        <v>36</v>
      </c>
      <c r="K466" s="69">
        <v>4</v>
      </c>
      <c r="L466" s="76">
        <v>4</v>
      </c>
      <c r="M466" s="77" t="s">
        <v>513</v>
      </c>
      <c r="N466" s="2"/>
      <c r="U466" s="2"/>
      <c r="Y466" s="84"/>
    </row>
    <row r="467" spans="1:25">
      <c r="A467" s="7" t="s">
        <v>465</v>
      </c>
      <c r="B467" s="7" t="s">
        <v>43</v>
      </c>
      <c r="C467" s="55">
        <v>11</v>
      </c>
      <c r="D467" s="55" t="s">
        <v>425</v>
      </c>
      <c r="E467" s="53" t="s">
        <v>499</v>
      </c>
      <c r="F467" s="53" t="s">
        <v>718</v>
      </c>
      <c r="G467" s="53" t="s">
        <v>132</v>
      </c>
      <c r="H467" s="133" t="s">
        <v>220</v>
      </c>
      <c r="I467" s="133" t="s">
        <v>43</v>
      </c>
      <c r="J467" s="133" t="s">
        <v>36</v>
      </c>
      <c r="K467" s="69">
        <v>35.200000000000003</v>
      </c>
      <c r="L467" s="76">
        <v>35.200000000000003</v>
      </c>
      <c r="M467" s="77" t="s">
        <v>513</v>
      </c>
      <c r="N467" s="2"/>
      <c r="U467" s="2"/>
      <c r="Y467" s="84"/>
    </row>
    <row r="468" spans="1:25">
      <c r="A468" s="7" t="s">
        <v>1</v>
      </c>
      <c r="B468" s="7" t="s">
        <v>91</v>
      </c>
      <c r="C468" s="55">
        <v>11</v>
      </c>
      <c r="D468" s="55" t="s">
        <v>425</v>
      </c>
      <c r="E468" s="53" t="s">
        <v>499</v>
      </c>
      <c r="F468" s="53" t="s">
        <v>718</v>
      </c>
      <c r="G468" s="53" t="s">
        <v>132</v>
      </c>
      <c r="H468" s="133" t="s">
        <v>436</v>
      </c>
      <c r="I468" s="133" t="s">
        <v>95</v>
      </c>
      <c r="J468" s="133"/>
      <c r="K468" s="69">
        <v>0</v>
      </c>
      <c r="L468" s="76">
        <v>0</v>
      </c>
      <c r="M468" s="77">
        <v>0</v>
      </c>
      <c r="N468" s="2"/>
      <c r="U468" s="2"/>
      <c r="Y468" s="84"/>
    </row>
    <row r="469" spans="1:25">
      <c r="A469" s="7" t="s">
        <v>1</v>
      </c>
      <c r="B469" s="7" t="s">
        <v>91</v>
      </c>
      <c r="C469" s="55">
        <v>11</v>
      </c>
      <c r="D469" s="55" t="s">
        <v>425</v>
      </c>
      <c r="E469" s="53" t="s">
        <v>499</v>
      </c>
      <c r="F469" s="53" t="s">
        <v>718</v>
      </c>
      <c r="G469" s="53" t="s">
        <v>132</v>
      </c>
      <c r="H469" s="133" t="s">
        <v>223</v>
      </c>
      <c r="I469" s="133" t="s">
        <v>149</v>
      </c>
      <c r="J469" s="133"/>
      <c r="K469" s="69">
        <v>0</v>
      </c>
      <c r="L469" s="76">
        <v>0</v>
      </c>
      <c r="M469" s="77">
        <v>0</v>
      </c>
      <c r="N469" s="2"/>
      <c r="U469" s="2"/>
      <c r="Y469" s="84"/>
    </row>
    <row r="470" spans="1:25">
      <c r="A470" s="7" t="s">
        <v>465</v>
      </c>
      <c r="B470" s="7" t="s">
        <v>43</v>
      </c>
      <c r="C470" s="55">
        <v>11</v>
      </c>
      <c r="D470" s="55" t="s">
        <v>425</v>
      </c>
      <c r="E470" s="53" t="s">
        <v>499</v>
      </c>
      <c r="F470" s="53" t="s">
        <v>718</v>
      </c>
      <c r="G470" s="53" t="s">
        <v>132</v>
      </c>
      <c r="H470" s="133" t="s">
        <v>224</v>
      </c>
      <c r="I470" s="133" t="s">
        <v>43</v>
      </c>
      <c r="J470" s="133" t="s">
        <v>36</v>
      </c>
      <c r="K470" s="69">
        <v>49.680000000000007</v>
      </c>
      <c r="L470" s="76">
        <v>49.680000000000007</v>
      </c>
      <c r="M470" s="77" t="s">
        <v>513</v>
      </c>
      <c r="N470" s="2"/>
      <c r="U470" s="2"/>
      <c r="Y470" s="84"/>
    </row>
    <row r="471" spans="1:25">
      <c r="A471" s="7" t="s">
        <v>465</v>
      </c>
      <c r="B471" s="7" t="s">
        <v>43</v>
      </c>
      <c r="C471" s="55">
        <v>11</v>
      </c>
      <c r="D471" s="55" t="s">
        <v>425</v>
      </c>
      <c r="E471" s="53" t="s">
        <v>499</v>
      </c>
      <c r="F471" s="53" t="s">
        <v>718</v>
      </c>
      <c r="G471" s="53" t="s">
        <v>132</v>
      </c>
      <c r="H471" s="133" t="s">
        <v>225</v>
      </c>
      <c r="I471" s="133" t="s">
        <v>43</v>
      </c>
      <c r="J471" s="133" t="s">
        <v>36</v>
      </c>
      <c r="K471" s="69">
        <v>49.680000000000007</v>
      </c>
      <c r="L471" s="76">
        <v>49.680000000000007</v>
      </c>
      <c r="M471" s="77" t="s">
        <v>513</v>
      </c>
      <c r="N471" s="2"/>
      <c r="U471" s="2"/>
      <c r="Y471" s="84"/>
    </row>
    <row r="472" spans="1:25">
      <c r="A472" s="7" t="s">
        <v>509</v>
      </c>
      <c r="B472" s="7" t="s">
        <v>73</v>
      </c>
      <c r="C472" s="55">
        <v>11</v>
      </c>
      <c r="D472" s="55" t="s">
        <v>425</v>
      </c>
      <c r="E472" s="53" t="s">
        <v>499</v>
      </c>
      <c r="F472" s="53" t="s">
        <v>718</v>
      </c>
      <c r="G472" s="53" t="s">
        <v>132</v>
      </c>
      <c r="H472" s="133" t="s">
        <v>437</v>
      </c>
      <c r="I472" s="133" t="s">
        <v>502</v>
      </c>
      <c r="J472" s="133" t="s">
        <v>427</v>
      </c>
      <c r="K472" s="69">
        <v>40.49</v>
      </c>
      <c r="L472" s="76">
        <v>40.49</v>
      </c>
      <c r="M472" s="77" t="s">
        <v>513</v>
      </c>
      <c r="N472" s="2"/>
      <c r="U472" s="2"/>
      <c r="Y472" s="84"/>
    </row>
    <row r="473" spans="1:25">
      <c r="A473" s="7" t="s">
        <v>469</v>
      </c>
      <c r="B473" s="7" t="s">
        <v>73</v>
      </c>
      <c r="C473" s="55">
        <v>11</v>
      </c>
      <c r="D473" s="55" t="s">
        <v>425</v>
      </c>
      <c r="E473" s="53" t="s">
        <v>499</v>
      </c>
      <c r="F473" s="53" t="s">
        <v>718</v>
      </c>
      <c r="G473" s="53" t="s">
        <v>132</v>
      </c>
      <c r="H473" s="133" t="s">
        <v>438</v>
      </c>
      <c r="I473" s="133" t="s">
        <v>502</v>
      </c>
      <c r="J473" s="133" t="s">
        <v>36</v>
      </c>
      <c r="K473" s="69">
        <v>8.4</v>
      </c>
      <c r="L473" s="76">
        <v>8.4</v>
      </c>
      <c r="M473" s="77" t="s">
        <v>513</v>
      </c>
      <c r="N473" s="2"/>
      <c r="U473" s="2"/>
      <c r="Y473" s="84"/>
    </row>
    <row r="474" spans="1:25">
      <c r="A474" s="7" t="s">
        <v>465</v>
      </c>
      <c r="B474" s="7" t="s">
        <v>43</v>
      </c>
      <c r="C474" s="55">
        <v>11</v>
      </c>
      <c r="D474" s="55" t="s">
        <v>425</v>
      </c>
      <c r="E474" s="53" t="s">
        <v>499</v>
      </c>
      <c r="F474" s="53" t="s">
        <v>718</v>
      </c>
      <c r="G474" s="53" t="s">
        <v>132</v>
      </c>
      <c r="H474" s="133" t="s">
        <v>227</v>
      </c>
      <c r="I474" s="133" t="s">
        <v>43</v>
      </c>
      <c r="J474" s="133" t="s">
        <v>36</v>
      </c>
      <c r="K474" s="69">
        <v>49.680000000000007</v>
      </c>
      <c r="L474" s="76">
        <v>49.680000000000007</v>
      </c>
      <c r="M474" s="77" t="s">
        <v>513</v>
      </c>
      <c r="N474" s="2"/>
      <c r="U474" s="2"/>
      <c r="Y474" s="84"/>
    </row>
    <row r="475" spans="1:25">
      <c r="A475" s="7" t="s">
        <v>465</v>
      </c>
      <c r="B475" s="7" t="s">
        <v>43</v>
      </c>
      <c r="C475" s="55">
        <v>11</v>
      </c>
      <c r="D475" s="55" t="s">
        <v>425</v>
      </c>
      <c r="E475" s="53" t="s">
        <v>499</v>
      </c>
      <c r="F475" s="53" t="s">
        <v>718</v>
      </c>
      <c r="G475" s="53" t="s">
        <v>132</v>
      </c>
      <c r="H475" s="133" t="s">
        <v>228</v>
      </c>
      <c r="I475" s="133" t="s">
        <v>43</v>
      </c>
      <c r="J475" s="133" t="s">
        <v>36</v>
      </c>
      <c r="K475" s="69">
        <v>49.680000000000007</v>
      </c>
      <c r="L475" s="76">
        <v>49.680000000000007</v>
      </c>
      <c r="M475" s="77" t="s">
        <v>513</v>
      </c>
      <c r="N475" s="2"/>
      <c r="U475" s="2"/>
      <c r="Y475" s="84"/>
    </row>
    <row r="476" spans="1:25">
      <c r="A476" s="7" t="s">
        <v>465</v>
      </c>
      <c r="B476" s="7" t="s">
        <v>43</v>
      </c>
      <c r="C476" s="55">
        <v>11</v>
      </c>
      <c r="D476" s="55" t="s">
        <v>425</v>
      </c>
      <c r="E476" s="53" t="s">
        <v>499</v>
      </c>
      <c r="F476" s="53" t="s">
        <v>718</v>
      </c>
      <c r="G476" s="53" t="s">
        <v>132</v>
      </c>
      <c r="H476" s="133" t="s">
        <v>229</v>
      </c>
      <c r="I476" s="133" t="s">
        <v>43</v>
      </c>
      <c r="J476" s="133" t="s">
        <v>36</v>
      </c>
      <c r="K476" s="69">
        <v>49.680000000000007</v>
      </c>
      <c r="L476" s="76">
        <v>49.680000000000007</v>
      </c>
      <c r="M476" s="77" t="s">
        <v>513</v>
      </c>
      <c r="N476" s="2"/>
      <c r="U476" s="2"/>
      <c r="Y476" s="84"/>
    </row>
    <row r="477" spans="1:25">
      <c r="A477" s="7" t="s">
        <v>1</v>
      </c>
      <c r="B477" s="7" t="s">
        <v>91</v>
      </c>
      <c r="C477" s="55">
        <v>11</v>
      </c>
      <c r="D477" s="55" t="s">
        <v>425</v>
      </c>
      <c r="E477" s="53" t="s">
        <v>499</v>
      </c>
      <c r="F477" s="53" t="s">
        <v>718</v>
      </c>
      <c r="G477" s="53" t="s">
        <v>132</v>
      </c>
      <c r="H477" s="133" t="s">
        <v>230</v>
      </c>
      <c r="I477" s="133" t="s">
        <v>95</v>
      </c>
      <c r="J477" s="133"/>
      <c r="K477" s="69">
        <v>0</v>
      </c>
      <c r="L477" s="76">
        <v>0</v>
      </c>
      <c r="M477" s="77">
        <v>0</v>
      </c>
      <c r="N477" s="2"/>
      <c r="U477" s="2"/>
      <c r="Y477" s="84"/>
    </row>
    <row r="478" spans="1:25">
      <c r="A478" s="7" t="s">
        <v>470</v>
      </c>
      <c r="B478" s="7" t="s">
        <v>44</v>
      </c>
      <c r="C478" s="55">
        <v>11</v>
      </c>
      <c r="D478" s="55" t="s">
        <v>425</v>
      </c>
      <c r="E478" s="53" t="s">
        <v>499</v>
      </c>
      <c r="F478" s="53" t="s">
        <v>718</v>
      </c>
      <c r="G478" s="53" t="s">
        <v>132</v>
      </c>
      <c r="H478" s="133" t="s">
        <v>231</v>
      </c>
      <c r="I478" s="133" t="s">
        <v>44</v>
      </c>
      <c r="J478" s="133" t="s">
        <v>467</v>
      </c>
      <c r="K478" s="69">
        <v>5</v>
      </c>
      <c r="L478" s="76">
        <v>5</v>
      </c>
      <c r="M478" s="77" t="s">
        <v>513</v>
      </c>
      <c r="N478" s="2"/>
      <c r="U478" s="2"/>
      <c r="Y478" s="84"/>
    </row>
    <row r="479" spans="1:25">
      <c r="A479" s="7" t="s">
        <v>515</v>
      </c>
      <c r="B479" s="7" t="s">
        <v>92</v>
      </c>
      <c r="C479" s="55">
        <v>11</v>
      </c>
      <c r="D479" s="55" t="s">
        <v>425</v>
      </c>
      <c r="E479" s="53" t="s">
        <v>499</v>
      </c>
      <c r="F479" s="53" t="s">
        <v>718</v>
      </c>
      <c r="G479" s="53" t="s">
        <v>132</v>
      </c>
      <c r="H479" s="133" t="s">
        <v>439</v>
      </c>
      <c r="I479" s="133" t="s">
        <v>428</v>
      </c>
      <c r="J479" s="133" t="s">
        <v>42</v>
      </c>
      <c r="K479" s="69">
        <v>10</v>
      </c>
      <c r="L479" s="76">
        <v>10</v>
      </c>
      <c r="M479" s="77" t="s">
        <v>513</v>
      </c>
      <c r="N479" s="2"/>
      <c r="U479" s="2"/>
      <c r="Y479" s="84"/>
    </row>
    <row r="480" spans="1:25">
      <c r="A480" s="7" t="s">
        <v>511</v>
      </c>
      <c r="B480" s="7" t="s">
        <v>73</v>
      </c>
      <c r="C480" s="55">
        <v>11</v>
      </c>
      <c r="D480" s="55" t="s">
        <v>425</v>
      </c>
      <c r="E480" s="53" t="s">
        <v>499</v>
      </c>
      <c r="F480" s="53" t="s">
        <v>718</v>
      </c>
      <c r="G480" s="53" t="s">
        <v>132</v>
      </c>
      <c r="H480" s="133" t="s">
        <v>440</v>
      </c>
      <c r="I480" s="133" t="s">
        <v>136</v>
      </c>
      <c r="J480" s="133" t="s">
        <v>37</v>
      </c>
      <c r="K480" s="69">
        <v>4</v>
      </c>
      <c r="L480" s="76">
        <v>4</v>
      </c>
      <c r="M480" s="77" t="s">
        <v>513</v>
      </c>
      <c r="N480" s="2"/>
      <c r="U480" s="2"/>
      <c r="Y480" s="84"/>
    </row>
    <row r="481" spans="1:25">
      <c r="A481" s="7" t="s">
        <v>470</v>
      </c>
      <c r="B481" s="7" t="s">
        <v>44</v>
      </c>
      <c r="C481" s="55">
        <v>11</v>
      </c>
      <c r="D481" s="55" t="s">
        <v>425</v>
      </c>
      <c r="E481" s="53" t="s">
        <v>499</v>
      </c>
      <c r="F481" s="53" t="s">
        <v>718</v>
      </c>
      <c r="G481" s="53" t="s">
        <v>132</v>
      </c>
      <c r="H481" s="133" t="s">
        <v>233</v>
      </c>
      <c r="I481" s="133" t="s">
        <v>44</v>
      </c>
      <c r="J481" s="133" t="s">
        <v>467</v>
      </c>
      <c r="K481" s="69">
        <v>5</v>
      </c>
      <c r="L481" s="76">
        <v>5</v>
      </c>
      <c r="M481" s="77" t="s">
        <v>513</v>
      </c>
      <c r="N481" s="2"/>
      <c r="U481" s="2"/>
      <c r="Y481" s="84"/>
    </row>
    <row r="482" spans="1:25">
      <c r="A482" s="7" t="s">
        <v>515</v>
      </c>
      <c r="B482" s="7" t="s">
        <v>92</v>
      </c>
      <c r="C482" s="55">
        <v>11</v>
      </c>
      <c r="D482" s="55" t="s">
        <v>425</v>
      </c>
      <c r="E482" s="53" t="s">
        <v>499</v>
      </c>
      <c r="F482" s="53" t="s">
        <v>718</v>
      </c>
      <c r="G482" s="53" t="s">
        <v>132</v>
      </c>
      <c r="H482" s="133" t="s">
        <v>234</v>
      </c>
      <c r="I482" s="133" t="s">
        <v>428</v>
      </c>
      <c r="J482" s="133" t="s">
        <v>42</v>
      </c>
      <c r="K482" s="69">
        <v>10</v>
      </c>
      <c r="L482" s="76">
        <v>10</v>
      </c>
      <c r="M482" s="77" t="s">
        <v>513</v>
      </c>
      <c r="N482" s="2"/>
      <c r="U482" s="2"/>
      <c r="Y482" s="84"/>
    </row>
    <row r="483" spans="1:25">
      <c r="A483" s="7" t="s">
        <v>470</v>
      </c>
      <c r="B483" s="7" t="s">
        <v>44</v>
      </c>
      <c r="C483" s="55">
        <v>11</v>
      </c>
      <c r="D483" s="55" t="s">
        <v>425</v>
      </c>
      <c r="E483" s="53" t="s">
        <v>499</v>
      </c>
      <c r="F483" s="53" t="s">
        <v>718</v>
      </c>
      <c r="G483" s="53" t="s">
        <v>132</v>
      </c>
      <c r="H483" s="133" t="s">
        <v>235</v>
      </c>
      <c r="I483" s="133" t="s">
        <v>44</v>
      </c>
      <c r="J483" s="133" t="s">
        <v>467</v>
      </c>
      <c r="K483" s="69">
        <v>6.25</v>
      </c>
      <c r="L483" s="76">
        <v>6.25</v>
      </c>
      <c r="M483" s="77" t="s">
        <v>513</v>
      </c>
      <c r="N483" s="2"/>
      <c r="U483" s="2"/>
      <c r="Y483" s="84"/>
    </row>
    <row r="484" spans="1:25">
      <c r="A484" s="7" t="s">
        <v>469</v>
      </c>
      <c r="B484" s="7" t="s">
        <v>73</v>
      </c>
      <c r="C484" s="55">
        <v>11</v>
      </c>
      <c r="D484" s="55" t="s">
        <v>425</v>
      </c>
      <c r="E484" s="53" t="s">
        <v>499</v>
      </c>
      <c r="F484" s="53" t="s">
        <v>718</v>
      </c>
      <c r="G484" s="53" t="s">
        <v>498</v>
      </c>
      <c r="H484" s="133" t="s">
        <v>441</v>
      </c>
      <c r="I484" s="133" t="s">
        <v>97</v>
      </c>
      <c r="J484" s="133" t="s">
        <v>36</v>
      </c>
      <c r="K484" s="69">
        <v>11</v>
      </c>
      <c r="L484" s="76">
        <v>11</v>
      </c>
      <c r="M484" s="77" t="s">
        <v>513</v>
      </c>
      <c r="N484" s="2"/>
      <c r="U484" s="2"/>
      <c r="Y484" s="84"/>
    </row>
    <row r="485" spans="1:25">
      <c r="A485" s="7" t="s">
        <v>469</v>
      </c>
      <c r="B485" s="7" t="s">
        <v>73</v>
      </c>
      <c r="C485" s="55">
        <v>11</v>
      </c>
      <c r="D485" s="55" t="s">
        <v>425</v>
      </c>
      <c r="E485" s="53" t="s">
        <v>499</v>
      </c>
      <c r="F485" s="53" t="s">
        <v>718</v>
      </c>
      <c r="G485" s="53" t="s">
        <v>498</v>
      </c>
      <c r="H485" s="133" t="s">
        <v>442</v>
      </c>
      <c r="I485" s="133" t="s">
        <v>502</v>
      </c>
      <c r="J485" s="133" t="s">
        <v>36</v>
      </c>
      <c r="K485" s="69">
        <v>28.52</v>
      </c>
      <c r="L485" s="76">
        <v>28.52</v>
      </c>
      <c r="M485" s="77" t="s">
        <v>513</v>
      </c>
      <c r="N485" s="2"/>
      <c r="U485" s="2"/>
      <c r="Y485" s="84"/>
    </row>
    <row r="486" spans="1:25">
      <c r="A486" s="7" t="s">
        <v>470</v>
      </c>
      <c r="B486" s="7" t="s">
        <v>44</v>
      </c>
      <c r="C486" s="55">
        <v>11</v>
      </c>
      <c r="D486" s="55" t="s">
        <v>425</v>
      </c>
      <c r="E486" s="53" t="s">
        <v>499</v>
      </c>
      <c r="F486" s="53" t="s">
        <v>718</v>
      </c>
      <c r="G486" s="53" t="s">
        <v>498</v>
      </c>
      <c r="H486" s="133" t="s">
        <v>443</v>
      </c>
      <c r="I486" s="133" t="s">
        <v>44</v>
      </c>
      <c r="J486" s="133" t="s">
        <v>467</v>
      </c>
      <c r="K486" s="69">
        <v>4.5999999999999996</v>
      </c>
      <c r="L486" s="76">
        <v>4.5999999999999996</v>
      </c>
      <c r="M486" s="77" t="s">
        <v>513</v>
      </c>
      <c r="N486" s="2"/>
      <c r="U486" s="2"/>
      <c r="Y486" s="84"/>
    </row>
    <row r="487" spans="1:25">
      <c r="A487" s="7" t="s">
        <v>470</v>
      </c>
      <c r="B487" s="7" t="s">
        <v>44</v>
      </c>
      <c r="C487" s="55">
        <v>11</v>
      </c>
      <c r="D487" s="55" t="s">
        <v>425</v>
      </c>
      <c r="E487" s="53" t="s">
        <v>499</v>
      </c>
      <c r="F487" s="53" t="s">
        <v>718</v>
      </c>
      <c r="G487" s="53" t="s">
        <v>498</v>
      </c>
      <c r="H487" s="133" t="s">
        <v>444</v>
      </c>
      <c r="I487" s="133" t="s">
        <v>44</v>
      </c>
      <c r="J487" s="133" t="s">
        <v>467</v>
      </c>
      <c r="K487" s="69">
        <v>4.5999999999999996</v>
      </c>
      <c r="L487" s="76">
        <v>4.5999999999999996</v>
      </c>
      <c r="M487" s="77" t="s">
        <v>513</v>
      </c>
      <c r="N487" s="2"/>
      <c r="U487" s="2"/>
      <c r="Y487" s="84"/>
    </row>
    <row r="488" spans="1:25">
      <c r="A488" s="7" t="s">
        <v>1</v>
      </c>
      <c r="B488" s="7" t="s">
        <v>91</v>
      </c>
      <c r="C488" s="55">
        <v>11</v>
      </c>
      <c r="D488" s="55" t="s">
        <v>425</v>
      </c>
      <c r="E488" s="53" t="s">
        <v>499</v>
      </c>
      <c r="F488" s="53" t="s">
        <v>718</v>
      </c>
      <c r="G488" s="53" t="s">
        <v>498</v>
      </c>
      <c r="H488" s="133" t="s">
        <v>410</v>
      </c>
      <c r="I488" s="133" t="s">
        <v>149</v>
      </c>
      <c r="J488" s="133"/>
      <c r="K488" s="69">
        <v>0</v>
      </c>
      <c r="L488" s="76">
        <v>0</v>
      </c>
      <c r="M488" s="77">
        <v>0</v>
      </c>
      <c r="N488" s="2"/>
      <c r="U488" s="2"/>
      <c r="Y488" s="84"/>
    </row>
    <row r="489" spans="1:25">
      <c r="A489" s="7" t="s">
        <v>465</v>
      </c>
      <c r="B489" s="7" t="s">
        <v>43</v>
      </c>
      <c r="C489" s="55">
        <v>11</v>
      </c>
      <c r="D489" s="55" t="s">
        <v>425</v>
      </c>
      <c r="E489" s="53" t="s">
        <v>499</v>
      </c>
      <c r="F489" s="53" t="s">
        <v>718</v>
      </c>
      <c r="G489" s="53" t="s">
        <v>498</v>
      </c>
      <c r="H489" s="133" t="s">
        <v>411</v>
      </c>
      <c r="I489" s="133" t="s">
        <v>43</v>
      </c>
      <c r="J489" s="133" t="s">
        <v>36</v>
      </c>
      <c r="K489" s="69">
        <v>45.989999999999995</v>
      </c>
      <c r="L489" s="76">
        <v>45.989999999999995</v>
      </c>
      <c r="M489" s="77" t="s">
        <v>513</v>
      </c>
      <c r="N489" s="2"/>
      <c r="U489" s="2"/>
      <c r="Y489" s="84"/>
    </row>
    <row r="490" spans="1:25">
      <c r="A490" s="7" t="s">
        <v>465</v>
      </c>
      <c r="B490" s="7" t="s">
        <v>43</v>
      </c>
      <c r="C490" s="55">
        <v>11</v>
      </c>
      <c r="D490" s="55" t="s">
        <v>425</v>
      </c>
      <c r="E490" s="53" t="s">
        <v>499</v>
      </c>
      <c r="F490" s="53" t="s">
        <v>718</v>
      </c>
      <c r="G490" s="53" t="s">
        <v>498</v>
      </c>
      <c r="H490" s="133" t="s">
        <v>412</v>
      </c>
      <c r="I490" s="133" t="s">
        <v>43</v>
      </c>
      <c r="J490" s="133" t="s">
        <v>36</v>
      </c>
      <c r="K490" s="69">
        <v>45.989999999999995</v>
      </c>
      <c r="L490" s="76">
        <v>45.989999999999995</v>
      </c>
      <c r="M490" s="77" t="s">
        <v>513</v>
      </c>
      <c r="N490" s="2"/>
      <c r="U490" s="2"/>
      <c r="Y490" s="84"/>
    </row>
    <row r="491" spans="1:25">
      <c r="A491" s="7" t="s">
        <v>501</v>
      </c>
      <c r="B491" s="7" t="s">
        <v>135</v>
      </c>
      <c r="C491" s="55">
        <v>11</v>
      </c>
      <c r="D491" s="55" t="s">
        <v>425</v>
      </c>
      <c r="E491" s="53" t="s">
        <v>499</v>
      </c>
      <c r="F491" s="53" t="s">
        <v>718</v>
      </c>
      <c r="G491" s="53" t="s">
        <v>498</v>
      </c>
      <c r="H491" s="133" t="s">
        <v>445</v>
      </c>
      <c r="I491" s="133" t="s">
        <v>446</v>
      </c>
      <c r="J491" s="133" t="s">
        <v>36</v>
      </c>
      <c r="K491" s="69">
        <v>189.92</v>
      </c>
      <c r="L491" s="76">
        <v>189.92</v>
      </c>
      <c r="M491" s="77" t="s">
        <v>513</v>
      </c>
      <c r="N491" s="2"/>
      <c r="U491" s="2"/>
      <c r="Y491" s="84"/>
    </row>
    <row r="492" spans="1:25">
      <c r="A492" s="7" t="s">
        <v>476</v>
      </c>
      <c r="B492" s="7" t="s">
        <v>73</v>
      </c>
      <c r="C492" s="55">
        <v>11</v>
      </c>
      <c r="D492" s="55" t="s">
        <v>425</v>
      </c>
      <c r="E492" s="53" t="s">
        <v>499</v>
      </c>
      <c r="F492" s="53" t="s">
        <v>718</v>
      </c>
      <c r="G492" s="53" t="s">
        <v>498</v>
      </c>
      <c r="H492" s="133" t="s">
        <v>447</v>
      </c>
      <c r="I492" s="133" t="s">
        <v>53</v>
      </c>
      <c r="J492" s="133" t="s">
        <v>36</v>
      </c>
      <c r="K492" s="69">
        <v>35.879999999999995</v>
      </c>
      <c r="L492" s="76">
        <v>35.879999999999995</v>
      </c>
      <c r="M492" s="77" t="s">
        <v>513</v>
      </c>
      <c r="N492" s="2"/>
      <c r="U492" s="2"/>
      <c r="Y492" s="84"/>
    </row>
    <row r="493" spans="1:25">
      <c r="A493" s="7" t="s">
        <v>503</v>
      </c>
      <c r="B493" s="7" t="s">
        <v>73</v>
      </c>
      <c r="C493" s="55">
        <v>11</v>
      </c>
      <c r="D493" s="55" t="s">
        <v>425</v>
      </c>
      <c r="E493" s="53" t="s">
        <v>499</v>
      </c>
      <c r="F493" s="53" t="s">
        <v>718</v>
      </c>
      <c r="G493" s="53" t="s">
        <v>498</v>
      </c>
      <c r="H493" s="133" t="s">
        <v>414</v>
      </c>
      <c r="I493" s="133" t="s">
        <v>136</v>
      </c>
      <c r="J493" s="133" t="s">
        <v>36</v>
      </c>
      <c r="K493" s="69">
        <v>4</v>
      </c>
      <c r="L493" s="76">
        <v>4</v>
      </c>
      <c r="M493" s="77" t="s">
        <v>513</v>
      </c>
      <c r="N493" s="2"/>
      <c r="U493" s="2"/>
      <c r="Y493" s="84"/>
    </row>
    <row r="494" spans="1:25">
      <c r="A494" s="7"/>
      <c r="B494" s="7"/>
      <c r="C494" s="55">
        <v>11</v>
      </c>
      <c r="D494" s="55" t="s">
        <v>425</v>
      </c>
      <c r="E494" s="53" t="s">
        <v>499</v>
      </c>
      <c r="F494" s="53"/>
      <c r="G494" s="53"/>
      <c r="H494" s="133"/>
      <c r="I494" s="133"/>
      <c r="J494" s="133"/>
      <c r="K494" s="69"/>
      <c r="L494" s="69"/>
      <c r="M494" s="77"/>
      <c r="N494" s="2"/>
      <c r="U494" s="2"/>
      <c r="Y494" s="84"/>
    </row>
    <row r="495" spans="1:25" s="49" customFormat="1" ht="13">
      <c r="A495" s="172"/>
      <c r="B495" s="172"/>
      <c r="C495" s="173">
        <v>11</v>
      </c>
      <c r="D495" s="173" t="s">
        <v>425</v>
      </c>
      <c r="E495" s="172" t="s">
        <v>499</v>
      </c>
      <c r="F495" s="172" t="s">
        <v>718</v>
      </c>
      <c r="G495" s="172"/>
      <c r="H495" s="172"/>
      <c r="I495" s="172"/>
      <c r="J495" s="172"/>
      <c r="K495" s="174">
        <v>1388.9169999999999</v>
      </c>
      <c r="L495" s="174">
        <v>1388.9169999999999</v>
      </c>
      <c r="M495" s="175">
        <v>0</v>
      </c>
      <c r="N495" s="173"/>
      <c r="O495" s="173"/>
      <c r="P495" s="173"/>
      <c r="Q495" s="176"/>
      <c r="R495" s="177"/>
      <c r="S495" s="178"/>
      <c r="T495" s="174"/>
      <c r="U495" s="173"/>
      <c r="V495" s="179"/>
      <c r="Y495" s="84"/>
    </row>
    <row r="496" spans="1:25">
      <c r="B496" s="7"/>
      <c r="C496" s="55">
        <v>12</v>
      </c>
      <c r="D496" s="55" t="s">
        <v>448</v>
      </c>
      <c r="E496" s="53" t="s">
        <v>449</v>
      </c>
      <c r="F496" s="53"/>
      <c r="G496" s="7"/>
      <c r="H496" s="7"/>
      <c r="I496" s="7"/>
      <c r="J496" s="7"/>
      <c r="K496" s="76"/>
      <c r="L496" s="76"/>
      <c r="M496" s="78"/>
      <c r="N496" s="2"/>
      <c r="U496" s="2"/>
      <c r="Y496" s="84"/>
    </row>
    <row r="497" spans="1:25">
      <c r="A497" s="7" t="s">
        <v>469</v>
      </c>
      <c r="B497" s="7" t="s">
        <v>73</v>
      </c>
      <c r="C497" s="55">
        <v>12</v>
      </c>
      <c r="D497" s="55" t="s">
        <v>448</v>
      </c>
      <c r="E497" s="53" t="s">
        <v>449</v>
      </c>
      <c r="F497" s="53" t="s">
        <v>716</v>
      </c>
      <c r="G497" s="53" t="s">
        <v>96</v>
      </c>
      <c r="H497" s="133" t="s">
        <v>451</v>
      </c>
      <c r="I497" s="133" t="s">
        <v>508</v>
      </c>
      <c r="J497" s="133" t="s">
        <v>36</v>
      </c>
      <c r="K497" s="69">
        <v>30.599999999999998</v>
      </c>
      <c r="L497" s="76">
        <v>30.599999999999998</v>
      </c>
      <c r="M497" s="77" t="s">
        <v>513</v>
      </c>
      <c r="N497" s="2"/>
      <c r="U497" s="2"/>
      <c r="Y497" s="84"/>
    </row>
    <row r="498" spans="1:25">
      <c r="A498" s="7" t="s">
        <v>471</v>
      </c>
      <c r="B498" s="7" t="s">
        <v>73</v>
      </c>
      <c r="C498" s="55">
        <v>12</v>
      </c>
      <c r="D498" s="55" t="s">
        <v>448</v>
      </c>
      <c r="E498" s="53" t="s">
        <v>449</v>
      </c>
      <c r="F498" s="53" t="s">
        <v>716</v>
      </c>
      <c r="G498" s="53" t="s">
        <v>96</v>
      </c>
      <c r="H498" s="133" t="s">
        <v>239</v>
      </c>
      <c r="I498" s="133" t="s">
        <v>136</v>
      </c>
      <c r="J498" s="133" t="s">
        <v>293</v>
      </c>
      <c r="K498" s="69">
        <v>8</v>
      </c>
      <c r="L498" s="76">
        <v>8</v>
      </c>
      <c r="M498" s="77" t="s">
        <v>513</v>
      </c>
      <c r="N498" s="2"/>
      <c r="U498" s="2"/>
      <c r="Y498" s="84"/>
    </row>
    <row r="499" spans="1:25">
      <c r="A499" s="7" t="s">
        <v>469</v>
      </c>
      <c r="B499" s="7" t="s">
        <v>73</v>
      </c>
      <c r="C499" s="55">
        <v>12</v>
      </c>
      <c r="D499" s="55" t="s">
        <v>448</v>
      </c>
      <c r="E499" s="53" t="s">
        <v>449</v>
      </c>
      <c r="F499" s="53" t="s">
        <v>716</v>
      </c>
      <c r="G499" s="53" t="s">
        <v>96</v>
      </c>
      <c r="H499" s="133" t="s">
        <v>240</v>
      </c>
      <c r="I499" s="133" t="s">
        <v>502</v>
      </c>
      <c r="J499" s="133" t="s">
        <v>36</v>
      </c>
      <c r="K499" s="69">
        <v>190.39999999999998</v>
      </c>
      <c r="L499" s="76">
        <v>190.39999999999998</v>
      </c>
      <c r="M499" s="77" t="s">
        <v>513</v>
      </c>
      <c r="N499" s="2"/>
      <c r="U499" s="2"/>
      <c r="Y499" s="84"/>
    </row>
    <row r="500" spans="1:25">
      <c r="A500" s="7" t="s">
        <v>465</v>
      </c>
      <c r="B500" s="7" t="s">
        <v>43</v>
      </c>
      <c r="C500" s="55">
        <v>12</v>
      </c>
      <c r="D500" s="55" t="s">
        <v>448</v>
      </c>
      <c r="E500" s="53" t="s">
        <v>449</v>
      </c>
      <c r="F500" s="53" t="s">
        <v>716</v>
      </c>
      <c r="G500" s="53" t="s">
        <v>96</v>
      </c>
      <c r="H500" s="133" t="s">
        <v>188</v>
      </c>
      <c r="I500" s="133" t="s">
        <v>43</v>
      </c>
      <c r="J500" s="133" t="s">
        <v>36</v>
      </c>
      <c r="K500" s="69">
        <v>57.62</v>
      </c>
      <c r="L500" s="76">
        <v>57.62</v>
      </c>
      <c r="M500" s="77" t="s">
        <v>513</v>
      </c>
      <c r="N500" s="2"/>
      <c r="U500" s="2"/>
      <c r="Y500" s="84"/>
    </row>
    <row r="501" spans="1:25">
      <c r="A501" s="7" t="s">
        <v>465</v>
      </c>
      <c r="B501" s="7" t="s">
        <v>43</v>
      </c>
      <c r="C501" s="55">
        <v>12</v>
      </c>
      <c r="D501" s="55" t="s">
        <v>448</v>
      </c>
      <c r="E501" s="53" t="s">
        <v>449</v>
      </c>
      <c r="F501" s="53" t="s">
        <v>716</v>
      </c>
      <c r="G501" s="53" t="s">
        <v>96</v>
      </c>
      <c r="H501" s="133" t="s">
        <v>189</v>
      </c>
      <c r="I501" s="133" t="s">
        <v>43</v>
      </c>
      <c r="J501" s="133" t="s">
        <v>36</v>
      </c>
      <c r="K501" s="69">
        <v>57.62</v>
      </c>
      <c r="L501" s="76">
        <v>57.62</v>
      </c>
      <c r="M501" s="77" t="s">
        <v>513</v>
      </c>
      <c r="N501" s="2"/>
      <c r="U501" s="2"/>
      <c r="Y501" s="84"/>
    </row>
    <row r="502" spans="1:25">
      <c r="A502" s="7" t="s">
        <v>470</v>
      </c>
      <c r="B502" s="7" t="s">
        <v>44</v>
      </c>
      <c r="C502" s="55">
        <v>12</v>
      </c>
      <c r="D502" s="55" t="s">
        <v>448</v>
      </c>
      <c r="E502" s="53" t="s">
        <v>449</v>
      </c>
      <c r="F502" s="53" t="s">
        <v>716</v>
      </c>
      <c r="G502" s="53" t="s">
        <v>96</v>
      </c>
      <c r="H502" s="133" t="s">
        <v>191</v>
      </c>
      <c r="I502" s="133" t="s">
        <v>44</v>
      </c>
      <c r="J502" s="133" t="s">
        <v>467</v>
      </c>
      <c r="K502" s="69">
        <v>7.6</v>
      </c>
      <c r="L502" s="76">
        <v>7.6</v>
      </c>
      <c r="M502" s="77" t="s">
        <v>513</v>
      </c>
      <c r="N502" s="2"/>
      <c r="U502" s="2"/>
      <c r="Y502" s="84"/>
    </row>
    <row r="503" spans="1:25">
      <c r="A503" s="7" t="s">
        <v>465</v>
      </c>
      <c r="B503" s="7" t="s">
        <v>43</v>
      </c>
      <c r="C503" s="55">
        <v>12</v>
      </c>
      <c r="D503" s="55" t="s">
        <v>448</v>
      </c>
      <c r="E503" s="53" t="s">
        <v>449</v>
      </c>
      <c r="F503" s="53" t="s">
        <v>716</v>
      </c>
      <c r="G503" s="53" t="s">
        <v>96</v>
      </c>
      <c r="H503" s="133" t="s">
        <v>192</v>
      </c>
      <c r="I503" s="133" t="s">
        <v>43</v>
      </c>
      <c r="J503" s="133" t="s">
        <v>36</v>
      </c>
      <c r="K503" s="69">
        <v>57.62</v>
      </c>
      <c r="L503" s="76">
        <v>57.62</v>
      </c>
      <c r="M503" s="77" t="s">
        <v>513</v>
      </c>
      <c r="N503" s="2"/>
      <c r="U503" s="2"/>
      <c r="Y503" s="84"/>
    </row>
    <row r="504" spans="1:25">
      <c r="A504" s="7" t="s">
        <v>465</v>
      </c>
      <c r="B504" s="7" t="s">
        <v>43</v>
      </c>
      <c r="C504" s="55">
        <v>12</v>
      </c>
      <c r="D504" s="55" t="s">
        <v>448</v>
      </c>
      <c r="E504" s="53" t="s">
        <v>449</v>
      </c>
      <c r="F504" s="53" t="s">
        <v>716</v>
      </c>
      <c r="G504" s="53" t="s">
        <v>96</v>
      </c>
      <c r="H504" s="133" t="s">
        <v>194</v>
      </c>
      <c r="I504" s="133" t="s">
        <v>43</v>
      </c>
      <c r="J504" s="133" t="s">
        <v>36</v>
      </c>
      <c r="K504" s="69">
        <v>57.62</v>
      </c>
      <c r="L504" s="76">
        <v>57.62</v>
      </c>
      <c r="M504" s="77" t="s">
        <v>513</v>
      </c>
      <c r="N504" s="2"/>
      <c r="U504" s="2"/>
      <c r="Y504" s="84"/>
    </row>
    <row r="505" spans="1:25">
      <c r="A505" s="7" t="s">
        <v>465</v>
      </c>
      <c r="B505" s="7" t="s">
        <v>43</v>
      </c>
      <c r="C505" s="55">
        <v>12</v>
      </c>
      <c r="D505" s="55" t="s">
        <v>448</v>
      </c>
      <c r="E505" s="53" t="s">
        <v>449</v>
      </c>
      <c r="F505" s="53" t="s">
        <v>716</v>
      </c>
      <c r="G505" s="53" t="s">
        <v>96</v>
      </c>
      <c r="H505" s="133" t="s">
        <v>195</v>
      </c>
      <c r="I505" s="133" t="s">
        <v>43</v>
      </c>
      <c r="J505" s="133" t="s">
        <v>36</v>
      </c>
      <c r="K505" s="69">
        <v>57.62</v>
      </c>
      <c r="L505" s="76">
        <v>57.62</v>
      </c>
      <c r="M505" s="77" t="s">
        <v>513</v>
      </c>
      <c r="N505" s="2"/>
      <c r="U505" s="2"/>
      <c r="Y505" s="84"/>
    </row>
    <row r="506" spans="1:25">
      <c r="A506" s="7" t="s">
        <v>470</v>
      </c>
      <c r="B506" s="7" t="s">
        <v>44</v>
      </c>
      <c r="C506" s="55">
        <v>12</v>
      </c>
      <c r="D506" s="55" t="s">
        <v>448</v>
      </c>
      <c r="E506" s="53" t="s">
        <v>449</v>
      </c>
      <c r="F506" s="53" t="s">
        <v>716</v>
      </c>
      <c r="G506" s="53" t="s">
        <v>96</v>
      </c>
      <c r="H506" s="133" t="s">
        <v>196</v>
      </c>
      <c r="I506" s="133" t="s">
        <v>44</v>
      </c>
      <c r="J506" s="133" t="s">
        <v>467</v>
      </c>
      <c r="K506" s="69">
        <v>7.6</v>
      </c>
      <c r="L506" s="76">
        <v>7.6</v>
      </c>
      <c r="M506" s="77" t="s">
        <v>513</v>
      </c>
      <c r="N506" s="2"/>
      <c r="U506" s="2"/>
      <c r="Y506" s="84"/>
    </row>
    <row r="507" spans="1:25">
      <c r="A507" s="7" t="s">
        <v>465</v>
      </c>
      <c r="B507" s="7" t="s">
        <v>43</v>
      </c>
      <c r="C507" s="55">
        <v>12</v>
      </c>
      <c r="D507" s="55" t="s">
        <v>448</v>
      </c>
      <c r="E507" s="53" t="s">
        <v>449</v>
      </c>
      <c r="F507" s="53" t="s">
        <v>716</v>
      </c>
      <c r="G507" s="53" t="s">
        <v>96</v>
      </c>
      <c r="H507" s="133" t="s">
        <v>197</v>
      </c>
      <c r="I507" s="133" t="s">
        <v>43</v>
      </c>
      <c r="J507" s="133" t="s">
        <v>36</v>
      </c>
      <c r="K507" s="69">
        <v>57.62</v>
      </c>
      <c r="L507" s="76">
        <v>57.62</v>
      </c>
      <c r="M507" s="77" t="s">
        <v>513</v>
      </c>
      <c r="N507" s="2"/>
      <c r="U507" s="2"/>
      <c r="Y507" s="84"/>
    </row>
    <row r="508" spans="1:25">
      <c r="A508" s="7" t="s">
        <v>469</v>
      </c>
      <c r="B508" s="7" t="s">
        <v>73</v>
      </c>
      <c r="C508" s="55">
        <v>12</v>
      </c>
      <c r="D508" s="55" t="s">
        <v>448</v>
      </c>
      <c r="E508" s="53" t="s">
        <v>449</v>
      </c>
      <c r="F508" s="53" t="s">
        <v>716</v>
      </c>
      <c r="G508" s="53" t="s">
        <v>96</v>
      </c>
      <c r="H508" s="133" t="s">
        <v>452</v>
      </c>
      <c r="I508" s="133" t="s">
        <v>97</v>
      </c>
      <c r="J508" s="133" t="s">
        <v>36</v>
      </c>
      <c r="K508" s="69">
        <v>19.43</v>
      </c>
      <c r="L508" s="76">
        <v>19.43</v>
      </c>
      <c r="M508" s="77" t="s">
        <v>513</v>
      </c>
      <c r="N508" s="2"/>
      <c r="U508" s="2"/>
      <c r="Y508" s="84"/>
    </row>
    <row r="509" spans="1:25">
      <c r="A509" s="7" t="s">
        <v>471</v>
      </c>
      <c r="B509" s="7" t="s">
        <v>73</v>
      </c>
      <c r="C509" s="55">
        <v>12</v>
      </c>
      <c r="D509" s="55" t="s">
        <v>448</v>
      </c>
      <c r="E509" s="53" t="s">
        <v>449</v>
      </c>
      <c r="F509" s="53" t="s">
        <v>716</v>
      </c>
      <c r="G509" s="53" t="s">
        <v>96</v>
      </c>
      <c r="H509" s="133" t="s">
        <v>453</v>
      </c>
      <c r="I509" s="133" t="s">
        <v>136</v>
      </c>
      <c r="J509" s="133" t="s">
        <v>293</v>
      </c>
      <c r="K509" s="69">
        <v>3.24</v>
      </c>
      <c r="L509" s="76">
        <v>3.24</v>
      </c>
      <c r="M509" s="77" t="s">
        <v>513</v>
      </c>
      <c r="N509" s="2"/>
      <c r="U509" s="2"/>
      <c r="Y509" s="84"/>
    </row>
    <row r="510" spans="1:25">
      <c r="A510" s="7" t="s">
        <v>503</v>
      </c>
      <c r="B510" s="7" t="s">
        <v>73</v>
      </c>
      <c r="C510" s="55">
        <v>12</v>
      </c>
      <c r="D510" s="55" t="s">
        <v>448</v>
      </c>
      <c r="E510" s="53" t="s">
        <v>449</v>
      </c>
      <c r="F510" s="53" t="s">
        <v>716</v>
      </c>
      <c r="G510" s="53" t="s">
        <v>96</v>
      </c>
      <c r="H510" s="133" t="s">
        <v>454</v>
      </c>
      <c r="I510" s="133" t="s">
        <v>136</v>
      </c>
      <c r="J510" s="133" t="s">
        <v>36</v>
      </c>
      <c r="K510" s="69">
        <v>4.41</v>
      </c>
      <c r="L510" s="76">
        <v>4.41</v>
      </c>
      <c r="M510" s="77" t="s">
        <v>513</v>
      </c>
      <c r="N510" s="2"/>
      <c r="U510" s="2"/>
      <c r="Y510" s="84"/>
    </row>
    <row r="511" spans="1:25">
      <c r="A511" s="7" t="s">
        <v>501</v>
      </c>
      <c r="B511" s="7" t="s">
        <v>135</v>
      </c>
      <c r="C511" s="55">
        <v>12</v>
      </c>
      <c r="D511" s="55" t="s">
        <v>448</v>
      </c>
      <c r="E511" s="53" t="s">
        <v>449</v>
      </c>
      <c r="F511" s="53" t="s">
        <v>716</v>
      </c>
      <c r="G511" s="53" t="s">
        <v>96</v>
      </c>
      <c r="H511" s="133" t="s">
        <v>455</v>
      </c>
      <c r="I511" s="133" t="s">
        <v>456</v>
      </c>
      <c r="J511" s="133" t="s">
        <v>36</v>
      </c>
      <c r="K511" s="69">
        <v>72.8</v>
      </c>
      <c r="L511" s="76">
        <v>72.8</v>
      </c>
      <c r="M511" s="77" t="s">
        <v>513</v>
      </c>
      <c r="N511" s="2"/>
      <c r="U511" s="2"/>
      <c r="Y511" s="84"/>
    </row>
    <row r="512" spans="1:25">
      <c r="A512" s="7" t="s">
        <v>1</v>
      </c>
      <c r="B512" s="7" t="s">
        <v>91</v>
      </c>
      <c r="C512" s="55">
        <v>12</v>
      </c>
      <c r="D512" s="55" t="s">
        <v>448</v>
      </c>
      <c r="E512" s="53" t="s">
        <v>449</v>
      </c>
      <c r="F512" s="53" t="s">
        <v>716</v>
      </c>
      <c r="G512" s="53" t="s">
        <v>96</v>
      </c>
      <c r="H512" s="133" t="s">
        <v>457</v>
      </c>
      <c r="I512" s="133" t="s">
        <v>149</v>
      </c>
      <c r="J512" s="133"/>
      <c r="K512" s="69">
        <v>0</v>
      </c>
      <c r="L512" s="76">
        <v>0</v>
      </c>
      <c r="M512" s="77">
        <v>0</v>
      </c>
      <c r="N512" s="2"/>
      <c r="U512" s="2"/>
      <c r="Y512" s="84"/>
    </row>
    <row r="513" spans="1:25">
      <c r="A513" s="7" t="s">
        <v>1</v>
      </c>
      <c r="B513" s="7" t="s">
        <v>91</v>
      </c>
      <c r="C513" s="55">
        <v>12</v>
      </c>
      <c r="D513" s="55" t="s">
        <v>448</v>
      </c>
      <c r="E513" s="53" t="s">
        <v>449</v>
      </c>
      <c r="F513" s="53" t="s">
        <v>716</v>
      </c>
      <c r="G513" s="53" t="s">
        <v>96</v>
      </c>
      <c r="H513" s="133" t="s">
        <v>458</v>
      </c>
      <c r="I513" s="133" t="s">
        <v>95</v>
      </c>
      <c r="J513" s="133"/>
      <c r="K513" s="69">
        <v>0</v>
      </c>
      <c r="L513" s="76">
        <v>0</v>
      </c>
      <c r="M513" s="77">
        <v>0</v>
      </c>
      <c r="N513" s="2"/>
      <c r="U513" s="2"/>
      <c r="Y513" s="84"/>
    </row>
    <row r="514" spans="1:25">
      <c r="A514" s="7" t="s">
        <v>501</v>
      </c>
      <c r="B514" s="7" t="s">
        <v>135</v>
      </c>
      <c r="C514" s="55">
        <v>12</v>
      </c>
      <c r="D514" s="55" t="s">
        <v>448</v>
      </c>
      <c r="E514" s="53" t="s">
        <v>449</v>
      </c>
      <c r="F514" s="53" t="s">
        <v>716</v>
      </c>
      <c r="G514" s="53" t="s">
        <v>96</v>
      </c>
      <c r="H514" s="133" t="s">
        <v>459</v>
      </c>
      <c r="I514" s="133" t="s">
        <v>460</v>
      </c>
      <c r="J514" s="133" t="s">
        <v>36</v>
      </c>
      <c r="K514" s="69">
        <v>64</v>
      </c>
      <c r="L514" s="76">
        <v>64</v>
      </c>
      <c r="M514" s="77" t="s">
        <v>513</v>
      </c>
      <c r="N514" s="2"/>
      <c r="U514" s="2"/>
      <c r="Y514" s="84"/>
    </row>
    <row r="515" spans="1:25">
      <c r="A515" s="7" t="s">
        <v>1</v>
      </c>
      <c r="B515" s="7" t="s">
        <v>91</v>
      </c>
      <c r="C515" s="55">
        <v>12</v>
      </c>
      <c r="D515" s="55" t="s">
        <v>448</v>
      </c>
      <c r="E515" s="53" t="s">
        <v>449</v>
      </c>
      <c r="F515" s="53" t="s">
        <v>716</v>
      </c>
      <c r="G515" s="53" t="s">
        <v>96</v>
      </c>
      <c r="H515" s="133" t="s">
        <v>461</v>
      </c>
      <c r="I515" s="133" t="s">
        <v>95</v>
      </c>
      <c r="J515" s="133"/>
      <c r="K515" s="69">
        <v>0</v>
      </c>
      <c r="L515" s="76">
        <v>0</v>
      </c>
      <c r="M515" s="77">
        <v>0</v>
      </c>
      <c r="N515" s="2"/>
      <c r="U515" s="2"/>
      <c r="Y515" s="84"/>
    </row>
    <row r="516" spans="1:25">
      <c r="A516" s="7" t="s">
        <v>1</v>
      </c>
      <c r="B516" s="7" t="s">
        <v>91</v>
      </c>
      <c r="C516" s="55">
        <v>12</v>
      </c>
      <c r="D516" s="55" t="s">
        <v>448</v>
      </c>
      <c r="E516" s="53" t="s">
        <v>449</v>
      </c>
      <c r="F516" s="53" t="s">
        <v>716</v>
      </c>
      <c r="G516" s="53" t="s">
        <v>96</v>
      </c>
      <c r="H516" s="133" t="s">
        <v>462</v>
      </c>
      <c r="I516" s="133" t="s">
        <v>149</v>
      </c>
      <c r="J516" s="133"/>
      <c r="K516" s="69"/>
      <c r="L516" s="76">
        <v>0</v>
      </c>
      <c r="M516" s="77">
        <v>0</v>
      </c>
      <c r="N516" s="2"/>
      <c r="U516" s="2"/>
      <c r="Y516" s="84"/>
    </row>
    <row r="517" spans="1:25">
      <c r="A517" s="7" t="s">
        <v>503</v>
      </c>
      <c r="B517" s="7" t="s">
        <v>73</v>
      </c>
      <c r="C517" s="55">
        <v>12</v>
      </c>
      <c r="D517" s="55" t="s">
        <v>448</v>
      </c>
      <c r="E517" s="53" t="s">
        <v>449</v>
      </c>
      <c r="F517" s="53" t="s">
        <v>716</v>
      </c>
      <c r="G517" s="53" t="s">
        <v>96</v>
      </c>
      <c r="H517" s="133" t="s">
        <v>463</v>
      </c>
      <c r="I517" s="133" t="s">
        <v>136</v>
      </c>
      <c r="J517" s="133" t="s">
        <v>36</v>
      </c>
      <c r="K517" s="69">
        <v>4.41</v>
      </c>
      <c r="L517" s="76">
        <v>4.41</v>
      </c>
      <c r="M517" s="77" t="s">
        <v>513</v>
      </c>
      <c r="N517" s="2"/>
      <c r="U517" s="2"/>
      <c r="Y517" s="84"/>
    </row>
    <row r="518" spans="1:25">
      <c r="A518" s="7" t="s">
        <v>1</v>
      </c>
      <c r="B518" s="7" t="s">
        <v>91</v>
      </c>
      <c r="C518" s="55">
        <v>12</v>
      </c>
      <c r="D518" s="55" t="s">
        <v>448</v>
      </c>
      <c r="E518" s="53" t="s">
        <v>449</v>
      </c>
      <c r="F518" s="53" t="s">
        <v>716</v>
      </c>
      <c r="G518" s="53" t="s">
        <v>96</v>
      </c>
      <c r="H518" s="133" t="s">
        <v>200</v>
      </c>
      <c r="I518" s="133" t="s">
        <v>149</v>
      </c>
      <c r="J518" s="133"/>
      <c r="K518" s="69">
        <v>0</v>
      </c>
      <c r="L518" s="76">
        <v>0</v>
      </c>
      <c r="M518" s="77">
        <v>0</v>
      </c>
      <c r="N518" s="2"/>
      <c r="U518" s="2"/>
      <c r="Y518" s="84"/>
    </row>
    <row r="519" spans="1:25">
      <c r="A519" s="7" t="s">
        <v>470</v>
      </c>
      <c r="B519" s="7" t="s">
        <v>44</v>
      </c>
      <c r="C519" s="55">
        <v>12</v>
      </c>
      <c r="D519" s="55" t="s">
        <v>448</v>
      </c>
      <c r="E519" s="53" t="s">
        <v>449</v>
      </c>
      <c r="F519" s="53" t="s">
        <v>716</v>
      </c>
      <c r="G519" s="53" t="s">
        <v>96</v>
      </c>
      <c r="H519" s="133" t="s">
        <v>201</v>
      </c>
      <c r="I519" s="133" t="s">
        <v>44</v>
      </c>
      <c r="J519" s="133" t="s">
        <v>467</v>
      </c>
      <c r="K519" s="69">
        <v>2.6040000000000001</v>
      </c>
      <c r="L519" s="76">
        <v>2.6040000000000001</v>
      </c>
      <c r="M519" s="77" t="s">
        <v>513</v>
      </c>
      <c r="N519" s="2"/>
      <c r="U519" s="2"/>
      <c r="Y519" s="84"/>
    </row>
    <row r="520" spans="1:25">
      <c r="A520" s="7" t="s">
        <v>470</v>
      </c>
      <c r="B520" s="7" t="s">
        <v>44</v>
      </c>
      <c r="C520" s="55">
        <v>12</v>
      </c>
      <c r="D520" s="55" t="s">
        <v>448</v>
      </c>
      <c r="E520" s="53" t="s">
        <v>449</v>
      </c>
      <c r="F520" s="53" t="s">
        <v>716</v>
      </c>
      <c r="G520" s="53" t="s">
        <v>96</v>
      </c>
      <c r="H520" s="133" t="s">
        <v>202</v>
      </c>
      <c r="I520" s="133" t="s">
        <v>44</v>
      </c>
      <c r="J520" s="133" t="s">
        <v>467</v>
      </c>
      <c r="K520" s="69">
        <v>2.6040000000000001</v>
      </c>
      <c r="L520" s="76">
        <v>2.6040000000000001</v>
      </c>
      <c r="M520" s="77" t="s">
        <v>513</v>
      </c>
      <c r="N520" s="2"/>
      <c r="U520" s="2"/>
      <c r="Y520" s="84"/>
    </row>
    <row r="521" spans="1:25">
      <c r="A521" s="7" t="s">
        <v>1</v>
      </c>
      <c r="B521" s="7" t="s">
        <v>91</v>
      </c>
      <c r="C521" s="55">
        <v>12</v>
      </c>
      <c r="D521" s="55" t="s">
        <v>448</v>
      </c>
      <c r="E521" s="53" t="s">
        <v>449</v>
      </c>
      <c r="F521" s="53" t="s">
        <v>716</v>
      </c>
      <c r="G521" s="53" t="s">
        <v>96</v>
      </c>
      <c r="H521" s="133" t="s">
        <v>203</v>
      </c>
      <c r="I521" s="133" t="s">
        <v>95</v>
      </c>
      <c r="J521" s="133"/>
      <c r="K521" s="69">
        <v>0</v>
      </c>
      <c r="L521" s="76">
        <v>0</v>
      </c>
      <c r="M521" s="77">
        <v>0</v>
      </c>
      <c r="N521" s="2"/>
      <c r="U521" s="2"/>
      <c r="Y521" s="84"/>
    </row>
    <row r="522" spans="1:25">
      <c r="A522" s="7" t="s">
        <v>514</v>
      </c>
      <c r="B522" s="7" t="s">
        <v>92</v>
      </c>
      <c r="C522" s="55">
        <v>12</v>
      </c>
      <c r="D522" s="55" t="s">
        <v>448</v>
      </c>
      <c r="E522" s="53" t="s">
        <v>449</v>
      </c>
      <c r="F522" s="53" t="s">
        <v>716</v>
      </c>
      <c r="G522" s="53" t="s">
        <v>96</v>
      </c>
      <c r="H522" s="133" t="s">
        <v>204</v>
      </c>
      <c r="I522" s="133" t="s">
        <v>382</v>
      </c>
      <c r="J522" s="133" t="s">
        <v>36</v>
      </c>
      <c r="K522" s="69">
        <v>9.8039999999999985</v>
      </c>
      <c r="L522" s="76">
        <v>9.8039999999999985</v>
      </c>
      <c r="M522" s="77" t="s">
        <v>513</v>
      </c>
      <c r="N522" s="2"/>
      <c r="U522" s="2"/>
      <c r="Y522" s="84"/>
    </row>
    <row r="523" spans="1:25">
      <c r="A523" s="7" t="s">
        <v>469</v>
      </c>
      <c r="B523" s="7" t="s">
        <v>73</v>
      </c>
      <c r="C523" s="55">
        <v>12</v>
      </c>
      <c r="D523" s="55" t="s">
        <v>448</v>
      </c>
      <c r="E523" s="53" t="s">
        <v>449</v>
      </c>
      <c r="F523" s="53" t="s">
        <v>716</v>
      </c>
      <c r="G523" s="53" t="s">
        <v>132</v>
      </c>
      <c r="H523" s="133" t="s">
        <v>253</v>
      </c>
      <c r="I523" s="133" t="s">
        <v>502</v>
      </c>
      <c r="J523" s="133" t="s">
        <v>36</v>
      </c>
      <c r="K523" s="69">
        <v>153</v>
      </c>
      <c r="L523" s="76">
        <v>153</v>
      </c>
      <c r="M523" s="77" t="s">
        <v>513</v>
      </c>
      <c r="N523" s="2"/>
      <c r="U523" s="2"/>
      <c r="Y523" s="84"/>
    </row>
    <row r="524" spans="1:25">
      <c r="A524" s="7" t="s">
        <v>1</v>
      </c>
      <c r="B524" s="7" t="s">
        <v>91</v>
      </c>
      <c r="C524" s="55">
        <v>12</v>
      </c>
      <c r="D524" s="55" t="s">
        <v>448</v>
      </c>
      <c r="E524" s="53" t="s">
        <v>449</v>
      </c>
      <c r="F524" s="53" t="s">
        <v>716</v>
      </c>
      <c r="G524" s="53" t="s">
        <v>132</v>
      </c>
      <c r="H524" s="133" t="s">
        <v>212</v>
      </c>
      <c r="I524" s="133" t="s">
        <v>149</v>
      </c>
      <c r="J524" s="133"/>
      <c r="K524" s="69">
        <v>0</v>
      </c>
      <c r="L524" s="76">
        <v>0</v>
      </c>
      <c r="M524" s="77">
        <v>0</v>
      </c>
      <c r="N524" s="2"/>
      <c r="U524" s="2"/>
      <c r="Y524" s="84"/>
    </row>
    <row r="525" spans="1:25">
      <c r="A525" s="7" t="s">
        <v>1</v>
      </c>
      <c r="B525" s="7" t="s">
        <v>91</v>
      </c>
      <c r="C525" s="55">
        <v>12</v>
      </c>
      <c r="D525" s="55" t="s">
        <v>448</v>
      </c>
      <c r="E525" s="53" t="s">
        <v>449</v>
      </c>
      <c r="F525" s="53" t="s">
        <v>716</v>
      </c>
      <c r="G525" s="53" t="s">
        <v>132</v>
      </c>
      <c r="H525" s="133" t="s">
        <v>213</v>
      </c>
      <c r="I525" s="133" t="s">
        <v>149</v>
      </c>
      <c r="J525" s="133"/>
      <c r="K525" s="69">
        <v>0</v>
      </c>
      <c r="L525" s="76">
        <v>0</v>
      </c>
      <c r="M525" s="77">
        <v>0</v>
      </c>
      <c r="N525" s="2"/>
      <c r="U525" s="2"/>
      <c r="Y525" s="84"/>
    </row>
    <row r="526" spans="1:25">
      <c r="A526" s="7" t="s">
        <v>470</v>
      </c>
      <c r="B526" s="7" t="s">
        <v>44</v>
      </c>
      <c r="C526" s="55">
        <v>12</v>
      </c>
      <c r="D526" s="55" t="s">
        <v>448</v>
      </c>
      <c r="E526" s="53" t="s">
        <v>449</v>
      </c>
      <c r="F526" s="53" t="s">
        <v>716</v>
      </c>
      <c r="G526" s="53" t="s">
        <v>132</v>
      </c>
      <c r="H526" s="133" t="s">
        <v>214</v>
      </c>
      <c r="I526" s="133" t="s">
        <v>44</v>
      </c>
      <c r="J526" s="133" t="s">
        <v>467</v>
      </c>
      <c r="K526" s="69">
        <v>2.6040000000000001</v>
      </c>
      <c r="L526" s="76">
        <v>2.6040000000000001</v>
      </c>
      <c r="M526" s="77" t="s">
        <v>513</v>
      </c>
      <c r="N526" s="2"/>
      <c r="U526" s="2"/>
      <c r="Y526" s="84"/>
    </row>
    <row r="527" spans="1:25">
      <c r="A527" s="7" t="s">
        <v>1</v>
      </c>
      <c r="B527" s="7" t="s">
        <v>91</v>
      </c>
      <c r="C527" s="55">
        <v>12</v>
      </c>
      <c r="D527" s="55" t="s">
        <v>448</v>
      </c>
      <c r="E527" s="53" t="s">
        <v>449</v>
      </c>
      <c r="F527" s="53" t="s">
        <v>716</v>
      </c>
      <c r="G527" s="53" t="s">
        <v>132</v>
      </c>
      <c r="H527" s="133" t="s">
        <v>215</v>
      </c>
      <c r="I527" s="133" t="s">
        <v>149</v>
      </c>
      <c r="J527" s="133"/>
      <c r="K527" s="69">
        <v>0</v>
      </c>
      <c r="L527" s="76">
        <v>0</v>
      </c>
      <c r="M527" s="77">
        <v>0</v>
      </c>
      <c r="N527" s="2"/>
      <c r="U527" s="2"/>
      <c r="Y527" s="84"/>
    </row>
    <row r="528" spans="1:25">
      <c r="A528" s="7" t="s">
        <v>516</v>
      </c>
      <c r="B528" s="7" t="s">
        <v>92</v>
      </c>
      <c r="C528" s="55">
        <v>12</v>
      </c>
      <c r="D528" s="55" t="s">
        <v>448</v>
      </c>
      <c r="E528" s="53" t="s">
        <v>449</v>
      </c>
      <c r="F528" s="53" t="s">
        <v>716</v>
      </c>
      <c r="G528" s="53" t="s">
        <v>132</v>
      </c>
      <c r="H528" s="133" t="s">
        <v>216</v>
      </c>
      <c r="I528" s="133" t="s">
        <v>54</v>
      </c>
      <c r="J528" s="133" t="s">
        <v>14</v>
      </c>
      <c r="K528" s="69">
        <v>16</v>
      </c>
      <c r="L528" s="76">
        <v>16</v>
      </c>
      <c r="M528" s="77" t="s">
        <v>513</v>
      </c>
      <c r="N528" s="2"/>
      <c r="U528" s="2"/>
      <c r="Y528" s="84"/>
    </row>
    <row r="529" spans="1:25">
      <c r="A529" s="7" t="s">
        <v>516</v>
      </c>
      <c r="B529" s="7" t="s">
        <v>92</v>
      </c>
      <c r="C529" s="55">
        <v>12</v>
      </c>
      <c r="D529" s="55" t="s">
        <v>448</v>
      </c>
      <c r="E529" s="53" t="s">
        <v>449</v>
      </c>
      <c r="F529" s="53" t="s">
        <v>716</v>
      </c>
      <c r="G529" s="53" t="s">
        <v>132</v>
      </c>
      <c r="H529" s="133" t="s">
        <v>217</v>
      </c>
      <c r="I529" s="133" t="s">
        <v>54</v>
      </c>
      <c r="J529" s="133" t="s">
        <v>14</v>
      </c>
      <c r="K529" s="69">
        <v>12</v>
      </c>
      <c r="L529" s="76">
        <v>12</v>
      </c>
      <c r="M529" s="77" t="s">
        <v>513</v>
      </c>
      <c r="N529" s="2"/>
      <c r="U529" s="2"/>
      <c r="Y529" s="84"/>
    </row>
    <row r="530" spans="1:25">
      <c r="A530" s="7" t="s">
        <v>478</v>
      </c>
      <c r="B530" s="7" t="s">
        <v>73</v>
      </c>
      <c r="C530" s="55">
        <v>12</v>
      </c>
      <c r="D530" s="55" t="s">
        <v>448</v>
      </c>
      <c r="E530" s="53" t="s">
        <v>449</v>
      </c>
      <c r="F530" s="53" t="s">
        <v>716</v>
      </c>
      <c r="G530" s="53" t="s">
        <v>132</v>
      </c>
      <c r="H530" s="133" t="s">
        <v>218</v>
      </c>
      <c r="I530" s="133" t="s">
        <v>464</v>
      </c>
      <c r="J530" s="133" t="s">
        <v>36</v>
      </c>
      <c r="K530" s="69">
        <v>28.08</v>
      </c>
      <c r="L530" s="76">
        <v>28.08</v>
      </c>
      <c r="M530" s="77" t="s">
        <v>513</v>
      </c>
      <c r="N530" s="2"/>
      <c r="U530" s="2"/>
      <c r="Y530" s="84"/>
    </row>
    <row r="531" spans="1:25">
      <c r="A531" s="7" t="s">
        <v>465</v>
      </c>
      <c r="B531" s="7" t="s">
        <v>43</v>
      </c>
      <c r="C531" s="55">
        <v>12</v>
      </c>
      <c r="D531" s="55" t="s">
        <v>448</v>
      </c>
      <c r="E531" s="53" t="s">
        <v>449</v>
      </c>
      <c r="F531" s="53" t="s">
        <v>716</v>
      </c>
      <c r="G531" s="53" t="s">
        <v>132</v>
      </c>
      <c r="H531" s="133" t="s">
        <v>219</v>
      </c>
      <c r="I531" s="133" t="s">
        <v>43</v>
      </c>
      <c r="J531" s="133" t="s">
        <v>36</v>
      </c>
      <c r="K531" s="69">
        <v>57.62</v>
      </c>
      <c r="L531" s="76">
        <v>57.62</v>
      </c>
      <c r="M531" s="77" t="s">
        <v>513</v>
      </c>
      <c r="N531" s="2"/>
      <c r="U531" s="2"/>
      <c r="Y531" s="84"/>
    </row>
    <row r="532" spans="1:25">
      <c r="A532" s="7" t="s">
        <v>470</v>
      </c>
      <c r="B532" s="7" t="s">
        <v>44</v>
      </c>
      <c r="C532" s="55">
        <v>12</v>
      </c>
      <c r="D532" s="55" t="s">
        <v>448</v>
      </c>
      <c r="E532" s="53" t="s">
        <v>449</v>
      </c>
      <c r="F532" s="53" t="s">
        <v>716</v>
      </c>
      <c r="G532" s="53" t="s">
        <v>132</v>
      </c>
      <c r="H532" s="133" t="s">
        <v>220</v>
      </c>
      <c r="I532" s="133" t="s">
        <v>44</v>
      </c>
      <c r="J532" s="133" t="s">
        <v>467</v>
      </c>
      <c r="K532" s="69">
        <v>7.6</v>
      </c>
      <c r="L532" s="76">
        <v>7.6</v>
      </c>
      <c r="M532" s="77" t="s">
        <v>513</v>
      </c>
      <c r="N532" s="2"/>
      <c r="U532" s="2"/>
      <c r="Y532" s="84"/>
    </row>
    <row r="533" spans="1:25">
      <c r="A533" s="7" t="s">
        <v>465</v>
      </c>
      <c r="B533" s="7" t="s">
        <v>43</v>
      </c>
      <c r="C533" s="55">
        <v>12</v>
      </c>
      <c r="D533" s="55" t="s">
        <v>448</v>
      </c>
      <c r="E533" s="53" t="s">
        <v>449</v>
      </c>
      <c r="F533" s="53" t="s">
        <v>716</v>
      </c>
      <c r="G533" s="53" t="s">
        <v>132</v>
      </c>
      <c r="H533" s="133" t="s">
        <v>221</v>
      </c>
      <c r="I533" s="133" t="s">
        <v>43</v>
      </c>
      <c r="J533" s="133" t="s">
        <v>36</v>
      </c>
      <c r="K533" s="69">
        <v>57.62</v>
      </c>
      <c r="L533" s="76">
        <v>57.62</v>
      </c>
      <c r="M533" s="77" t="s">
        <v>513</v>
      </c>
      <c r="N533" s="2"/>
      <c r="U533" s="2"/>
      <c r="Y533" s="84"/>
    </row>
    <row r="534" spans="1:25">
      <c r="A534" s="7" t="s">
        <v>465</v>
      </c>
      <c r="B534" s="7" t="s">
        <v>43</v>
      </c>
      <c r="C534" s="55">
        <v>12</v>
      </c>
      <c r="D534" s="55" t="s">
        <v>448</v>
      </c>
      <c r="E534" s="53" t="s">
        <v>449</v>
      </c>
      <c r="F534" s="53" t="s">
        <v>716</v>
      </c>
      <c r="G534" s="53" t="s">
        <v>132</v>
      </c>
      <c r="H534" s="133" t="s">
        <v>222</v>
      </c>
      <c r="I534" s="133" t="s">
        <v>43</v>
      </c>
      <c r="J534" s="133" t="s">
        <v>36</v>
      </c>
      <c r="K534" s="69">
        <v>57.62</v>
      </c>
      <c r="L534" s="76">
        <v>57.62</v>
      </c>
      <c r="M534" s="77" t="s">
        <v>513</v>
      </c>
      <c r="N534" s="2"/>
      <c r="U534" s="2"/>
      <c r="Y534" s="84"/>
    </row>
    <row r="535" spans="1:25">
      <c r="A535" s="7" t="s">
        <v>470</v>
      </c>
      <c r="B535" s="7" t="s">
        <v>44</v>
      </c>
      <c r="C535" s="55">
        <v>12</v>
      </c>
      <c r="D535" s="55" t="s">
        <v>448</v>
      </c>
      <c r="E535" s="53" t="s">
        <v>449</v>
      </c>
      <c r="F535" s="53" t="s">
        <v>716</v>
      </c>
      <c r="G535" s="53" t="s">
        <v>132</v>
      </c>
      <c r="H535" s="133" t="s">
        <v>223</v>
      </c>
      <c r="I535" s="133" t="s">
        <v>44</v>
      </c>
      <c r="J535" s="133" t="s">
        <v>467</v>
      </c>
      <c r="K535" s="69">
        <v>7.6</v>
      </c>
      <c r="L535" s="76">
        <v>7.6</v>
      </c>
      <c r="M535" s="77" t="s">
        <v>513</v>
      </c>
      <c r="N535" s="2"/>
      <c r="U535" s="2"/>
      <c r="Y535" s="84"/>
    </row>
    <row r="536" spans="1:25">
      <c r="A536" s="7" t="s">
        <v>465</v>
      </c>
      <c r="B536" s="7" t="s">
        <v>43</v>
      </c>
      <c r="C536" s="55">
        <v>12</v>
      </c>
      <c r="D536" s="55" t="s">
        <v>448</v>
      </c>
      <c r="E536" s="53" t="s">
        <v>449</v>
      </c>
      <c r="F536" s="53" t="s">
        <v>716</v>
      </c>
      <c r="G536" s="53" t="s">
        <v>132</v>
      </c>
      <c r="H536" s="133" t="s">
        <v>224</v>
      </c>
      <c r="I536" s="133" t="s">
        <v>43</v>
      </c>
      <c r="J536" s="133" t="s">
        <v>36</v>
      </c>
      <c r="K536" s="69">
        <v>57.62</v>
      </c>
      <c r="L536" s="76">
        <v>57.62</v>
      </c>
      <c r="M536" s="77" t="s">
        <v>513</v>
      </c>
      <c r="N536" s="2"/>
      <c r="U536" s="2"/>
      <c r="Y536" s="84"/>
    </row>
    <row r="537" spans="1:25">
      <c r="A537" s="7" t="s">
        <v>465</v>
      </c>
      <c r="B537" s="7" t="s">
        <v>43</v>
      </c>
      <c r="C537" s="55">
        <v>12</v>
      </c>
      <c r="D537" s="55" t="s">
        <v>448</v>
      </c>
      <c r="E537" s="53" t="s">
        <v>449</v>
      </c>
      <c r="F537" s="53" t="s">
        <v>716</v>
      </c>
      <c r="G537" s="53" t="s">
        <v>132</v>
      </c>
      <c r="H537" s="133" t="s">
        <v>225</v>
      </c>
      <c r="I537" s="133" t="s">
        <v>43</v>
      </c>
      <c r="J537" s="133" t="s">
        <v>36</v>
      </c>
      <c r="K537" s="69">
        <v>57.62</v>
      </c>
      <c r="L537" s="76">
        <v>57.62</v>
      </c>
      <c r="M537" s="77" t="s">
        <v>513</v>
      </c>
      <c r="N537" s="2"/>
      <c r="U537" s="2"/>
      <c r="Y537" s="84"/>
    </row>
    <row r="538" spans="1:25">
      <c r="A538" s="7" t="s">
        <v>469</v>
      </c>
      <c r="B538" s="7" t="s">
        <v>73</v>
      </c>
      <c r="C538" s="55">
        <v>12</v>
      </c>
      <c r="D538" s="55" t="s">
        <v>448</v>
      </c>
      <c r="E538" s="53" t="s">
        <v>449</v>
      </c>
      <c r="F538" s="53" t="s">
        <v>716</v>
      </c>
      <c r="G538" s="53" t="s">
        <v>132</v>
      </c>
      <c r="H538" s="133" t="s">
        <v>226</v>
      </c>
      <c r="I538" s="133" t="s">
        <v>97</v>
      </c>
      <c r="J538" s="133" t="s">
        <v>36</v>
      </c>
      <c r="K538" s="69">
        <v>8.1000000000000014</v>
      </c>
      <c r="L538" s="76">
        <v>8.1000000000000014</v>
      </c>
      <c r="M538" s="77" t="s">
        <v>513</v>
      </c>
      <c r="N538" s="2"/>
      <c r="U538" s="2"/>
      <c r="Y538" s="84"/>
    </row>
    <row r="539" spans="1:25">
      <c r="A539" s="7"/>
      <c r="B539" s="7"/>
      <c r="C539" s="55">
        <v>12</v>
      </c>
      <c r="D539" s="55" t="s">
        <v>448</v>
      </c>
      <c r="E539" s="53" t="s">
        <v>449</v>
      </c>
      <c r="F539" s="53"/>
      <c r="G539" s="53"/>
      <c r="H539" s="133"/>
      <c r="I539" s="133"/>
      <c r="J539" s="133"/>
      <c r="K539" s="69"/>
      <c r="L539" s="69"/>
      <c r="M539" s="77"/>
      <c r="N539" s="2"/>
      <c r="U539" s="2"/>
      <c r="Y539" s="84"/>
    </row>
    <row r="540" spans="1:25" s="49" customFormat="1" ht="13">
      <c r="A540" s="172"/>
      <c r="B540" s="172"/>
      <c r="C540" s="173">
        <v>12</v>
      </c>
      <c r="D540" s="173" t="s">
        <v>448</v>
      </c>
      <c r="E540" s="172" t="s">
        <v>449</v>
      </c>
      <c r="F540" s="172" t="s">
        <v>716</v>
      </c>
      <c r="G540" s="172"/>
      <c r="H540" s="172"/>
      <c r="I540" s="172"/>
      <c r="J540" s="172"/>
      <c r="K540" s="174">
        <v>1296.3059999999991</v>
      </c>
      <c r="L540" s="174">
        <v>1296.3059999999991</v>
      </c>
      <c r="M540" s="175">
        <v>0</v>
      </c>
      <c r="N540" s="173"/>
      <c r="O540" s="173"/>
      <c r="P540" s="173"/>
      <c r="Q540" s="176"/>
      <c r="R540" s="177"/>
      <c r="S540" s="178"/>
      <c r="T540" s="174"/>
      <c r="U540" s="173"/>
      <c r="V540" s="179"/>
      <c r="Y540" s="84"/>
    </row>
    <row r="542" spans="1:25" s="49" customFormat="1" ht="13">
      <c r="A542" s="172"/>
      <c r="B542" s="172"/>
      <c r="C542" s="173"/>
      <c r="D542" s="173"/>
      <c r="E542" s="172" t="s">
        <v>0</v>
      </c>
      <c r="F542" s="172"/>
      <c r="G542" s="172"/>
      <c r="H542" s="172"/>
      <c r="I542" s="172"/>
      <c r="J542" s="172"/>
      <c r="K542" s="174">
        <v>11941.625000000004</v>
      </c>
      <c r="L542" s="174">
        <v>11695.225</v>
      </c>
      <c r="M542" s="175">
        <v>246.4</v>
      </c>
      <c r="N542" s="173"/>
      <c r="O542" s="173"/>
      <c r="P542" s="173"/>
      <c r="Q542" s="176"/>
      <c r="R542" s="177"/>
      <c r="S542" s="178"/>
      <c r="T542" s="174"/>
      <c r="U542" s="173"/>
      <c r="V542" s="179"/>
      <c r="Y542" s="84"/>
    </row>
    <row r="560" spans="12:12">
      <c r="L560" s="86"/>
    </row>
  </sheetData>
  <autoFilter ref="A3:V541" xr:uid="{998EA494-DF7B-4910-80F4-EA61B5463143}"/>
  <dataConsolidate/>
  <phoneticPr fontId="0" type="noConversion"/>
  <printOptions gridLines="1"/>
  <pageMargins left="0.78740157480314965" right="0.78740157480314965" top="0.39370078740157483" bottom="0.39370078740157483" header="0.11811023622047245" footer="0.11811023622047245"/>
  <pageSetup paperSize="9" scale="50" orientation="portrait" r:id="rId1"/>
  <headerFooter alignWithMargins="0">
    <oddHeader>&amp;LBijlage: 21. Ruimtestaten Contract Schoonmaakonderhoud&amp;Cmaandag t/m vrijdag</oddHeader>
    <oddFooter>&amp;LAanbestedingnummer &amp;C02008&amp;R&amp;P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72219-5B05-471A-B8D8-07DE6B62C376}">
  <sheetPr codeName="Blad5">
    <pageSetUpPr fitToPage="1"/>
  </sheetPr>
  <dimension ref="A1:W19"/>
  <sheetViews>
    <sheetView showZeros="0" topLeftCell="D1" zoomScale="85" zoomScaleNormal="85" workbookViewId="0">
      <selection activeCell="N19" sqref="N19"/>
    </sheetView>
  </sheetViews>
  <sheetFormatPr defaultColWidth="11.453125" defaultRowHeight="12.75" customHeight="1"/>
  <cols>
    <col min="1" max="1" width="9.54296875" style="9" bestFit="1" customWidth="1"/>
    <col min="2" max="2" width="9.54296875" style="9" customWidth="1"/>
    <col min="3" max="3" width="22.453125" style="9" bestFit="1" customWidth="1"/>
    <col min="4" max="4" width="39.1796875" style="138" bestFit="1" customWidth="1"/>
    <col min="5" max="5" width="9.81640625" style="24" bestFit="1" customWidth="1"/>
    <col min="6" max="6" width="12.1796875" style="25" bestFit="1" customWidth="1"/>
    <col min="7" max="7" width="14.7265625" style="25" bestFit="1" customWidth="1"/>
    <col min="8" max="8" width="15" style="24" bestFit="1" customWidth="1"/>
    <col min="9" max="9" width="14.453125" style="9" customWidth="1"/>
    <col min="10" max="10" width="16.81640625" style="9" bestFit="1" customWidth="1"/>
    <col min="11" max="11" width="13.54296875" style="24" bestFit="1" customWidth="1"/>
    <col min="12" max="12" width="14.26953125" style="24" bestFit="1" customWidth="1"/>
    <col min="13" max="13" width="15.7265625" style="9" bestFit="1" customWidth="1"/>
    <col min="14" max="14" width="10.26953125" style="9" bestFit="1" customWidth="1"/>
    <col min="15" max="15" width="9.7265625" style="9" bestFit="1" customWidth="1"/>
    <col min="16" max="16" width="16.81640625" style="9" bestFit="1" customWidth="1"/>
    <col min="17" max="17" width="5.54296875" style="9" customWidth="1"/>
    <col min="18" max="18" width="15.7265625" style="23" customWidth="1"/>
    <col min="19" max="19" width="9" style="50" customWidth="1"/>
    <col min="20" max="20" width="5.453125" style="10" customWidth="1"/>
    <col min="21" max="21" width="10.54296875" style="9" bestFit="1" customWidth="1"/>
    <col min="22" max="16384" width="11.453125" style="9"/>
  </cols>
  <sheetData>
    <row r="1" spans="1:21" ht="12.75" customHeight="1" thickBot="1">
      <c r="U1" s="87"/>
    </row>
    <row r="2" spans="1:21" ht="12.75" customHeight="1">
      <c r="A2" s="180"/>
      <c r="B2" s="180"/>
      <c r="C2" s="156"/>
      <c r="D2" s="155"/>
      <c r="E2" s="156"/>
      <c r="F2" s="156" t="s">
        <v>49</v>
      </c>
      <c r="G2" s="156" t="s">
        <v>15</v>
      </c>
      <c r="H2" s="156" t="s">
        <v>11</v>
      </c>
      <c r="I2" s="156"/>
      <c r="J2" s="156"/>
      <c r="K2" s="156" t="s">
        <v>59</v>
      </c>
      <c r="L2" s="156"/>
      <c r="M2" s="156"/>
      <c r="N2" s="321" t="s">
        <v>5</v>
      </c>
      <c r="O2" s="322"/>
      <c r="P2" s="181"/>
      <c r="R2" s="182"/>
      <c r="S2" s="181"/>
    </row>
    <row r="3" spans="1:21" ht="12.75" customHeight="1">
      <c r="A3" s="183" t="s">
        <v>72</v>
      </c>
      <c r="B3" s="183" t="s">
        <v>714</v>
      </c>
      <c r="C3" s="184" t="s">
        <v>71</v>
      </c>
      <c r="D3" s="185" t="s">
        <v>66</v>
      </c>
      <c r="E3" s="184" t="s">
        <v>64</v>
      </c>
      <c r="F3" s="184" t="s">
        <v>50</v>
      </c>
      <c r="G3" s="184" t="s">
        <v>17</v>
      </c>
      <c r="H3" s="184" t="s">
        <v>16</v>
      </c>
      <c r="I3" s="184" t="s">
        <v>57</v>
      </c>
      <c r="J3" s="184" t="s">
        <v>58</v>
      </c>
      <c r="K3" s="184" t="s">
        <v>17</v>
      </c>
      <c r="L3" s="184" t="s">
        <v>57</v>
      </c>
      <c r="M3" s="184" t="s">
        <v>60</v>
      </c>
      <c r="N3" s="323"/>
      <c r="O3" s="324"/>
      <c r="P3" s="186" t="s">
        <v>61</v>
      </c>
      <c r="R3" s="187" t="s">
        <v>75</v>
      </c>
      <c r="S3" s="186" t="s">
        <v>74</v>
      </c>
    </row>
    <row r="4" spans="1:21" ht="12.75" customHeight="1">
      <c r="A4" s="183"/>
      <c r="B4" s="183"/>
      <c r="C4" s="184"/>
      <c r="D4" s="185"/>
      <c r="E4" s="184" t="s">
        <v>62</v>
      </c>
      <c r="F4" s="184" t="s">
        <v>63</v>
      </c>
      <c r="G4" s="184"/>
      <c r="H4" s="184" t="s">
        <v>18</v>
      </c>
      <c r="I4" s="184" t="s">
        <v>19</v>
      </c>
      <c r="J4" s="184"/>
      <c r="K4" s="184"/>
      <c r="L4" s="184" t="s">
        <v>20</v>
      </c>
      <c r="M4" s="184"/>
      <c r="N4" s="184" t="s">
        <v>21</v>
      </c>
      <c r="O4" s="184" t="s">
        <v>22</v>
      </c>
      <c r="P4" s="186" t="s">
        <v>22</v>
      </c>
      <c r="R4" s="187" t="s">
        <v>17</v>
      </c>
      <c r="S4" s="186"/>
    </row>
    <row r="5" spans="1:21" ht="12.75" customHeight="1" thickBot="1">
      <c r="A5" s="188"/>
      <c r="B5" s="188"/>
      <c r="C5" s="165"/>
      <c r="D5" s="164"/>
      <c r="E5" s="165"/>
      <c r="F5" s="165" t="s">
        <v>23</v>
      </c>
      <c r="G5" s="165" t="s">
        <v>8</v>
      </c>
      <c r="H5" s="165" t="s">
        <v>52</v>
      </c>
      <c r="I5" s="165" t="s">
        <v>24</v>
      </c>
      <c r="J5" s="165" t="s">
        <v>25</v>
      </c>
      <c r="K5" s="165" t="s">
        <v>26</v>
      </c>
      <c r="L5" s="165" t="s">
        <v>27</v>
      </c>
      <c r="M5" s="165" t="s">
        <v>28</v>
      </c>
      <c r="N5" s="165" t="s">
        <v>29</v>
      </c>
      <c r="O5" s="165"/>
      <c r="P5" s="189"/>
      <c r="R5" s="190"/>
      <c r="S5" s="189"/>
    </row>
    <row r="6" spans="1:21" ht="12.75" customHeight="1">
      <c r="C6" s="12"/>
      <c r="D6" s="139"/>
      <c r="E6" s="11"/>
      <c r="F6" s="13"/>
      <c r="G6" s="13"/>
      <c r="H6" s="14"/>
      <c r="I6" s="14"/>
      <c r="J6" s="14"/>
      <c r="K6" s="14"/>
      <c r="L6" s="14"/>
      <c r="M6" s="14"/>
      <c r="N6" s="14"/>
      <c r="O6" s="14"/>
      <c r="P6" s="14"/>
      <c r="R6" s="14"/>
      <c r="S6" s="14"/>
    </row>
    <row r="7" spans="1:21" ht="13">
      <c r="A7" s="15"/>
      <c r="B7" s="15"/>
      <c r="C7" s="118" t="s">
        <v>138</v>
      </c>
      <c r="D7" s="140"/>
      <c r="E7" s="11"/>
      <c r="F7" s="16"/>
      <c r="G7" s="16"/>
      <c r="H7" s="13"/>
      <c r="I7" s="88"/>
      <c r="J7" s="18"/>
      <c r="K7" s="74"/>
      <c r="L7" s="88"/>
      <c r="M7" s="18"/>
      <c r="N7" s="14"/>
      <c r="O7" s="14"/>
      <c r="P7" s="14"/>
      <c r="R7" s="14"/>
      <c r="S7" s="14"/>
    </row>
    <row r="8" spans="1:21" ht="13">
      <c r="A8" s="15"/>
      <c r="B8" s="15"/>
      <c r="C8" s="82"/>
      <c r="D8" s="140"/>
      <c r="E8" s="11"/>
      <c r="F8" s="16"/>
      <c r="G8" s="16"/>
      <c r="H8" s="13"/>
      <c r="I8" s="17"/>
      <c r="J8" s="17"/>
      <c r="K8" s="17"/>
      <c r="L8" s="17"/>
      <c r="M8" s="17"/>
      <c r="N8" s="17"/>
      <c r="O8" s="14"/>
      <c r="P8" s="14"/>
      <c r="R8" s="14"/>
      <c r="S8" s="14"/>
    </row>
    <row r="9" spans="1:21" ht="12.5">
      <c r="A9" s="63">
        <v>1</v>
      </c>
      <c r="B9" s="63">
        <v>1</v>
      </c>
      <c r="C9" s="54" t="s">
        <v>139</v>
      </c>
      <c r="D9" s="136" t="s">
        <v>715</v>
      </c>
      <c r="E9" s="21"/>
      <c r="F9" s="16"/>
      <c r="G9" s="16"/>
      <c r="H9" s="16"/>
      <c r="I9" s="19"/>
      <c r="J9" s="19"/>
      <c r="K9" s="16"/>
      <c r="L9" s="22"/>
      <c r="M9" s="19"/>
      <c r="N9" s="19"/>
      <c r="O9" s="19"/>
      <c r="P9" s="62"/>
      <c r="R9" s="81"/>
      <c r="S9" s="83"/>
    </row>
    <row r="10" spans="1:21" ht="12.5">
      <c r="A10" s="63">
        <v>4</v>
      </c>
      <c r="B10" s="63">
        <v>1</v>
      </c>
      <c r="C10" s="54" t="s">
        <v>257</v>
      </c>
      <c r="D10" s="136" t="s">
        <v>258</v>
      </c>
      <c r="E10" s="21"/>
      <c r="F10" s="16"/>
      <c r="G10" s="16"/>
      <c r="H10" s="16"/>
      <c r="I10" s="19"/>
      <c r="J10" s="19"/>
      <c r="K10" s="16"/>
      <c r="L10" s="22"/>
      <c r="M10" s="19"/>
      <c r="N10" s="19"/>
      <c r="O10" s="19"/>
      <c r="P10" s="62"/>
      <c r="R10" s="81"/>
      <c r="S10" s="83"/>
    </row>
    <row r="11" spans="1:21" ht="12.5">
      <c r="A11" s="63">
        <v>5</v>
      </c>
      <c r="B11" s="63">
        <v>1</v>
      </c>
      <c r="C11" s="54" t="s">
        <v>277</v>
      </c>
      <c r="D11" s="136" t="s">
        <v>717</v>
      </c>
      <c r="E11" s="21"/>
      <c r="F11" s="16"/>
      <c r="G11" s="16"/>
      <c r="H11" s="16"/>
      <c r="I11" s="19"/>
      <c r="J11" s="19"/>
      <c r="K11" s="16"/>
      <c r="L11" s="22"/>
      <c r="M11" s="19"/>
      <c r="N11" s="19"/>
      <c r="O11" s="19"/>
      <c r="P11" s="62"/>
      <c r="R11" s="81"/>
      <c r="S11" s="83"/>
    </row>
    <row r="12" spans="1:21" ht="12.5">
      <c r="A12" s="63">
        <v>6</v>
      </c>
      <c r="B12" s="63">
        <v>1</v>
      </c>
      <c r="C12" s="54" t="s">
        <v>283</v>
      </c>
      <c r="D12" s="136" t="s">
        <v>284</v>
      </c>
      <c r="E12" s="21"/>
      <c r="F12" s="16"/>
      <c r="G12" s="16"/>
      <c r="H12" s="16"/>
      <c r="I12" s="19"/>
      <c r="J12" s="19"/>
      <c r="K12" s="16"/>
      <c r="L12" s="22"/>
      <c r="M12" s="19"/>
      <c r="N12" s="19"/>
      <c r="O12" s="19"/>
      <c r="P12" s="62"/>
      <c r="R12" s="81"/>
      <c r="S12" s="83"/>
    </row>
    <row r="13" spans="1:21" ht="12.5">
      <c r="A13" s="63">
        <v>7</v>
      </c>
      <c r="B13" s="63">
        <v>1</v>
      </c>
      <c r="C13" s="54" t="s">
        <v>283</v>
      </c>
      <c r="D13" s="136" t="s">
        <v>340</v>
      </c>
      <c r="E13" s="21"/>
      <c r="F13" s="16"/>
      <c r="G13" s="16"/>
      <c r="H13" s="16"/>
      <c r="I13" s="19"/>
      <c r="J13" s="19"/>
      <c r="K13" s="16"/>
      <c r="L13" s="22"/>
      <c r="M13" s="19"/>
      <c r="N13" s="19"/>
      <c r="O13" s="19"/>
      <c r="P13" s="62"/>
      <c r="R13" s="81"/>
      <c r="S13" s="83"/>
    </row>
    <row r="14" spans="1:21" ht="12.5">
      <c r="A14" s="63">
        <v>9</v>
      </c>
      <c r="B14" s="63">
        <v>1</v>
      </c>
      <c r="C14" s="54" t="s">
        <v>353</v>
      </c>
      <c r="D14" s="136" t="s">
        <v>354</v>
      </c>
      <c r="E14" s="21"/>
      <c r="F14" s="16"/>
      <c r="G14" s="16"/>
      <c r="H14" s="16"/>
      <c r="I14" s="19"/>
      <c r="J14" s="19"/>
      <c r="K14" s="16"/>
      <c r="L14" s="22"/>
      <c r="M14" s="19"/>
      <c r="N14" s="19"/>
      <c r="O14" s="19"/>
      <c r="P14" s="62"/>
      <c r="R14" s="81"/>
      <c r="S14" s="83"/>
    </row>
    <row r="15" spans="1:21" ht="12.5">
      <c r="A15" s="63">
        <v>10</v>
      </c>
      <c r="B15" s="63">
        <v>1</v>
      </c>
      <c r="C15" s="54" t="s">
        <v>385</v>
      </c>
      <c r="D15" s="136" t="s">
        <v>386</v>
      </c>
      <c r="E15" s="21"/>
      <c r="F15" s="16"/>
      <c r="G15" s="16"/>
      <c r="H15" s="16"/>
      <c r="I15" s="19"/>
      <c r="J15" s="19"/>
      <c r="K15" s="16"/>
      <c r="L15" s="22"/>
      <c r="M15" s="19"/>
      <c r="N15" s="19"/>
      <c r="O15" s="19"/>
      <c r="P15" s="62"/>
      <c r="R15" s="81"/>
      <c r="S15" s="83"/>
    </row>
    <row r="16" spans="1:21" ht="12.5">
      <c r="A16" s="63">
        <v>11</v>
      </c>
      <c r="B16" s="63">
        <v>1</v>
      </c>
      <c r="C16" s="54" t="s">
        <v>499</v>
      </c>
      <c r="D16" s="136" t="s">
        <v>718</v>
      </c>
      <c r="E16" s="21"/>
      <c r="F16" s="16"/>
      <c r="G16" s="16"/>
      <c r="H16" s="16"/>
      <c r="I16" s="19"/>
      <c r="J16" s="19"/>
      <c r="K16" s="16"/>
      <c r="L16" s="22"/>
      <c r="M16" s="19"/>
      <c r="N16" s="19"/>
      <c r="O16" s="19"/>
      <c r="P16" s="62"/>
      <c r="R16" s="81"/>
      <c r="S16" s="83"/>
    </row>
    <row r="17" spans="1:23" ht="12.5">
      <c r="A17" s="63">
        <v>12</v>
      </c>
      <c r="B17" s="63">
        <v>1</v>
      </c>
      <c r="C17" s="54" t="s">
        <v>449</v>
      </c>
      <c r="D17" s="136" t="s">
        <v>716</v>
      </c>
      <c r="E17" s="21"/>
      <c r="F17" s="16"/>
      <c r="G17" s="16"/>
      <c r="H17" s="16"/>
      <c r="I17" s="19"/>
      <c r="J17" s="19"/>
      <c r="K17" s="16"/>
      <c r="L17" s="22"/>
      <c r="M17" s="19"/>
      <c r="N17" s="19"/>
      <c r="O17" s="19"/>
      <c r="P17" s="62"/>
      <c r="R17" s="81"/>
      <c r="S17" s="83"/>
    </row>
    <row r="18" spans="1:23" ht="13" thickBot="1">
      <c r="A18" s="61"/>
      <c r="B18" s="61"/>
      <c r="C18" s="20"/>
      <c r="D18" s="137"/>
      <c r="E18" s="21"/>
      <c r="F18" s="16"/>
      <c r="G18" s="16"/>
      <c r="H18" s="16"/>
      <c r="I18" s="19"/>
      <c r="J18" s="19"/>
      <c r="K18" s="16"/>
      <c r="L18" s="22"/>
      <c r="M18" s="19"/>
      <c r="N18" s="19"/>
      <c r="O18" s="19"/>
      <c r="P18" s="19"/>
      <c r="R18" s="81"/>
      <c r="S18" s="83"/>
    </row>
    <row r="19" spans="1:23" s="23" customFormat="1" ht="13.5" thickBot="1">
      <c r="A19" s="191"/>
      <c r="B19" s="191"/>
      <c r="C19" s="191"/>
      <c r="D19" s="192"/>
      <c r="E19" s="191"/>
      <c r="F19" s="193"/>
      <c r="G19" s="193"/>
      <c r="H19" s="193"/>
      <c r="I19" s="191"/>
      <c r="J19" s="194"/>
      <c r="K19" s="195"/>
      <c r="L19" s="191"/>
      <c r="M19" s="194"/>
      <c r="N19" s="194"/>
      <c r="O19" s="194"/>
      <c r="P19" s="196"/>
      <c r="Q19" s="3"/>
      <c r="R19" s="197"/>
      <c r="S19" s="198"/>
      <c r="T19" s="10"/>
      <c r="U19" s="9"/>
      <c r="V19" s="9"/>
      <c r="W19" s="9"/>
    </row>
  </sheetData>
  <autoFilter ref="C6:S19" xr:uid="{AA765F73-CC69-42FC-A7FE-88C1739E4818}"/>
  <mergeCells count="1">
    <mergeCell ref="N2:O3"/>
  </mergeCells>
  <phoneticPr fontId="0" type="noConversion"/>
  <pageMargins left="0.75" right="0.75" top="1" bottom="1" header="0.5" footer="0.5"/>
  <pageSetup paperSize="9" scale="5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4B645-51E6-487C-9927-0393DFA0846E}">
  <sheetPr codeName="Blad21"/>
  <dimension ref="A1:W89"/>
  <sheetViews>
    <sheetView topLeftCell="H1" zoomScale="85" zoomScaleNormal="85" workbookViewId="0">
      <pane ySplit="4" topLeftCell="A66" activePane="bottomLeft" state="frozen"/>
      <selection activeCell="E738" sqref="E738"/>
      <selection pane="bottomLeft" activeCell="R78" sqref="R78"/>
    </sheetView>
  </sheetViews>
  <sheetFormatPr defaultColWidth="8.81640625" defaultRowHeight="12.5"/>
  <cols>
    <col min="1" max="1" width="15.1796875" style="1" bestFit="1" customWidth="1"/>
    <col min="2" max="2" width="30.453125" style="26" bestFit="1" customWidth="1"/>
    <col min="3" max="3" width="35" style="26" bestFit="1" customWidth="1"/>
    <col min="4" max="4" width="10.453125" style="26" bestFit="1" customWidth="1"/>
    <col min="5" max="5" width="10" style="26" customWidth="1"/>
    <col min="6" max="6" width="23" style="26" bestFit="1" customWidth="1"/>
    <col min="7" max="7" width="35.1796875" bestFit="1" customWidth="1"/>
    <col min="8" max="8" width="21.453125" customWidth="1"/>
    <col min="9" max="9" width="9" bestFit="1" customWidth="1"/>
    <col min="10" max="10" width="5.81640625" bestFit="1" customWidth="1"/>
    <col min="11" max="11" width="14.453125" bestFit="1" customWidth="1"/>
    <col min="12" max="12" width="15.453125" style="52" customWidth="1"/>
    <col min="13" max="13" width="12" style="36" bestFit="1" customWidth="1"/>
    <col min="14" max="14" width="17.453125" style="36" bestFit="1" customWidth="1"/>
    <col min="15" max="15" width="13.453125" bestFit="1" customWidth="1"/>
    <col min="16" max="16" width="15.453125" style="36" bestFit="1" customWidth="1"/>
    <col min="17" max="17" width="16.453125" style="36" bestFit="1" customWidth="1"/>
    <col min="18" max="19" width="15" style="36" bestFit="1" customWidth="1"/>
    <col min="20" max="20" width="16.453125" bestFit="1" customWidth="1"/>
    <col min="21" max="21" width="8.453125" bestFit="1" customWidth="1"/>
    <col min="22" max="22" width="9.1796875" customWidth="1"/>
    <col min="23" max="23" width="10.54296875" customWidth="1"/>
    <col min="24" max="24" width="10.1796875" bestFit="1" customWidth="1"/>
  </cols>
  <sheetData>
    <row r="1" spans="1:20" ht="13.5" thickTop="1">
      <c r="A1" s="92" t="s">
        <v>72</v>
      </c>
      <c r="B1" s="93" t="s">
        <v>71</v>
      </c>
      <c r="C1" s="93" t="s">
        <v>66</v>
      </c>
      <c r="D1" s="93" t="s">
        <v>10</v>
      </c>
      <c r="E1" s="93" t="s">
        <v>483</v>
      </c>
      <c r="F1" s="94" t="s">
        <v>35</v>
      </c>
      <c r="G1" s="94" t="s">
        <v>484</v>
      </c>
      <c r="H1" s="93" t="s">
        <v>12</v>
      </c>
      <c r="I1" s="93" t="s">
        <v>74</v>
      </c>
      <c r="J1" s="93" t="s">
        <v>47</v>
      </c>
      <c r="K1" s="93" t="s">
        <v>15</v>
      </c>
      <c r="L1" s="95" t="s">
        <v>57</v>
      </c>
      <c r="M1" s="95" t="s">
        <v>76</v>
      </c>
      <c r="N1" s="96" t="s">
        <v>58</v>
      </c>
      <c r="O1" s="93" t="s">
        <v>59</v>
      </c>
      <c r="P1" s="95" t="s">
        <v>57</v>
      </c>
      <c r="Q1" s="95" t="s">
        <v>60</v>
      </c>
      <c r="R1" s="95" t="s">
        <v>5</v>
      </c>
      <c r="S1" s="95" t="s">
        <v>5</v>
      </c>
      <c r="T1" s="97" t="s">
        <v>61</v>
      </c>
    </row>
    <row r="2" spans="1:20" ht="13">
      <c r="A2" s="98"/>
      <c r="B2" s="99"/>
      <c r="C2" s="99"/>
      <c r="D2" s="99"/>
      <c r="E2" s="99"/>
      <c r="F2" s="99"/>
      <c r="G2" s="100"/>
      <c r="H2" s="99" t="s">
        <v>63</v>
      </c>
      <c r="I2" s="99"/>
      <c r="J2" s="99" t="s">
        <v>77</v>
      </c>
      <c r="K2" s="99"/>
      <c r="L2" s="101" t="s">
        <v>19</v>
      </c>
      <c r="M2" s="101" t="s">
        <v>78</v>
      </c>
      <c r="N2" s="101"/>
      <c r="O2" s="99"/>
      <c r="P2" s="101" t="s">
        <v>20</v>
      </c>
      <c r="Q2" s="101"/>
      <c r="R2" s="101" t="s">
        <v>79</v>
      </c>
      <c r="S2" s="101" t="s">
        <v>83</v>
      </c>
      <c r="T2" s="102" t="s">
        <v>80</v>
      </c>
    </row>
    <row r="3" spans="1:20" ht="13.5" thickBot="1">
      <c r="A3" s="103"/>
      <c r="B3" s="104"/>
      <c r="C3" s="104"/>
      <c r="D3" s="104"/>
      <c r="E3" s="104"/>
      <c r="F3" s="104"/>
      <c r="G3" s="105"/>
      <c r="H3" s="104" t="s">
        <v>81</v>
      </c>
      <c r="I3" s="104"/>
      <c r="J3" s="104" t="s">
        <v>41</v>
      </c>
      <c r="K3" s="104" t="s">
        <v>8</v>
      </c>
      <c r="L3" s="106" t="s">
        <v>52</v>
      </c>
      <c r="M3" s="106" t="s">
        <v>85</v>
      </c>
      <c r="N3" s="107" t="s">
        <v>82</v>
      </c>
      <c r="O3" s="104" t="s">
        <v>24</v>
      </c>
      <c r="P3" s="106" t="s">
        <v>26</v>
      </c>
      <c r="Q3" s="106" t="s">
        <v>84</v>
      </c>
      <c r="R3" s="106" t="s">
        <v>86</v>
      </c>
      <c r="S3" s="106"/>
      <c r="T3" s="108" t="s">
        <v>87</v>
      </c>
    </row>
    <row r="4" spans="1:20" ht="13.5" thickTop="1">
      <c r="A4" s="37"/>
      <c r="B4" s="39"/>
      <c r="C4" s="39"/>
      <c r="D4" s="39"/>
      <c r="E4" s="39"/>
      <c r="F4" s="39"/>
      <c r="G4" s="38"/>
      <c r="H4" s="39"/>
      <c r="I4" s="39"/>
      <c r="J4" s="39"/>
      <c r="K4" s="39"/>
      <c r="L4" s="56"/>
      <c r="M4" s="40"/>
      <c r="N4" s="41"/>
      <c r="O4" s="85"/>
      <c r="P4" s="57"/>
      <c r="Q4" s="43"/>
      <c r="R4" s="40"/>
      <c r="S4" s="45"/>
      <c r="T4" s="42"/>
    </row>
    <row r="5" spans="1:20" ht="13">
      <c r="A5" s="64">
        <v>1</v>
      </c>
      <c r="B5" s="71" t="s">
        <v>139</v>
      </c>
      <c r="C5" s="71" t="s">
        <v>715</v>
      </c>
      <c r="D5" s="130"/>
      <c r="E5" s="130"/>
      <c r="F5" s="130"/>
      <c r="G5" s="38"/>
      <c r="H5" s="39"/>
      <c r="I5" s="39"/>
      <c r="J5" s="39"/>
      <c r="K5" s="39"/>
      <c r="L5" s="40"/>
      <c r="M5" s="40"/>
      <c r="N5" s="40"/>
      <c r="O5" s="40"/>
      <c r="P5" s="40"/>
      <c r="Q5" s="40"/>
      <c r="R5" s="40"/>
      <c r="S5" s="45"/>
      <c r="T5" s="42"/>
    </row>
    <row r="6" spans="1:20">
      <c r="A6" s="64">
        <v>1</v>
      </c>
      <c r="B6" s="71" t="s">
        <v>139</v>
      </c>
      <c r="C6" s="71" t="s">
        <v>715</v>
      </c>
      <c r="D6" s="71"/>
      <c r="E6" s="71"/>
      <c r="F6" s="20" t="s">
        <v>120</v>
      </c>
      <c r="G6" s="20"/>
      <c r="H6" s="30"/>
      <c r="I6" s="119"/>
      <c r="J6" s="70">
        <v>2</v>
      </c>
      <c r="K6" s="31"/>
      <c r="L6" s="34"/>
      <c r="M6" s="34"/>
      <c r="N6" s="34"/>
      <c r="O6" s="31"/>
      <c r="P6" s="34"/>
      <c r="Q6" s="34"/>
      <c r="R6" s="34"/>
      <c r="S6" s="34"/>
      <c r="T6" s="29"/>
    </row>
    <row r="7" spans="1:20">
      <c r="A7" s="64">
        <v>1</v>
      </c>
      <c r="B7" s="71" t="s">
        <v>139</v>
      </c>
      <c r="C7" s="71" t="s">
        <v>715</v>
      </c>
      <c r="D7" s="71"/>
      <c r="E7" s="71"/>
      <c r="F7" s="20" t="s">
        <v>121</v>
      </c>
      <c r="G7" s="20"/>
      <c r="H7" s="30"/>
      <c r="I7" s="119"/>
      <c r="J7" s="70">
        <v>2</v>
      </c>
      <c r="K7" s="31"/>
      <c r="L7" s="34"/>
      <c r="M7" s="34"/>
      <c r="N7" s="34"/>
      <c r="O7" s="31"/>
      <c r="P7" s="34"/>
      <c r="Q7" s="34"/>
      <c r="R7" s="34"/>
      <c r="S7" s="34"/>
      <c r="T7" s="29"/>
    </row>
    <row r="8" spans="1:20">
      <c r="A8" s="64">
        <v>1</v>
      </c>
      <c r="B8" s="71" t="s">
        <v>139</v>
      </c>
      <c r="C8" s="71" t="s">
        <v>715</v>
      </c>
      <c r="D8" s="71"/>
      <c r="E8" s="71"/>
      <c r="F8" s="20" t="s">
        <v>492</v>
      </c>
      <c r="G8" s="20"/>
      <c r="H8" s="30"/>
      <c r="I8" s="119"/>
      <c r="J8" s="70">
        <v>2</v>
      </c>
      <c r="K8" s="31"/>
      <c r="L8" s="34"/>
      <c r="M8" s="34"/>
      <c r="N8" s="34"/>
      <c r="O8" s="31"/>
      <c r="P8" s="34"/>
      <c r="Q8" s="34"/>
      <c r="R8" s="34"/>
      <c r="S8" s="34"/>
      <c r="T8" s="29"/>
    </row>
    <row r="9" spans="1:20">
      <c r="A9" s="64">
        <v>1</v>
      </c>
      <c r="B9" s="71" t="s">
        <v>139</v>
      </c>
      <c r="C9" s="71" t="s">
        <v>715</v>
      </c>
      <c r="D9" s="71"/>
      <c r="E9" s="71"/>
      <c r="F9" s="71"/>
      <c r="G9" s="20"/>
      <c r="H9" s="30"/>
      <c r="I9" s="120"/>
      <c r="J9" s="70"/>
      <c r="K9" s="31"/>
      <c r="L9" s="34"/>
      <c r="M9" s="34"/>
      <c r="N9" s="34"/>
      <c r="O9" s="31"/>
      <c r="P9" s="34"/>
      <c r="Q9" s="34"/>
      <c r="R9" s="34"/>
      <c r="S9" s="34"/>
      <c r="T9" s="29"/>
    </row>
    <row r="10" spans="1:20" ht="13">
      <c r="A10" s="109">
        <v>1</v>
      </c>
      <c r="B10" s="110" t="s">
        <v>139</v>
      </c>
      <c r="C10" s="110" t="s">
        <v>715</v>
      </c>
      <c r="D10" s="110"/>
      <c r="E10" s="110"/>
      <c r="F10" s="110"/>
      <c r="G10" s="111"/>
      <c r="H10" s="112">
        <v>0</v>
      </c>
      <c r="I10" s="121"/>
      <c r="J10" s="113"/>
      <c r="K10" s="112"/>
      <c r="L10" s="114"/>
      <c r="M10" s="114"/>
      <c r="N10" s="114"/>
      <c r="O10" s="112"/>
      <c r="P10" s="114"/>
      <c r="Q10" s="114"/>
      <c r="R10" s="114"/>
      <c r="S10" s="114"/>
      <c r="T10" s="114"/>
    </row>
    <row r="11" spans="1:20" ht="13">
      <c r="A11" s="64">
        <v>4</v>
      </c>
      <c r="B11" s="71" t="s">
        <v>257</v>
      </c>
      <c r="C11" s="71" t="s">
        <v>258</v>
      </c>
      <c r="D11" s="130"/>
      <c r="E11" s="130"/>
      <c r="F11" s="130"/>
      <c r="G11" s="38"/>
      <c r="H11" s="39"/>
      <c r="I11" s="122"/>
      <c r="J11" s="39"/>
      <c r="K11" s="39"/>
      <c r="L11" s="40"/>
      <c r="M11" s="40"/>
      <c r="N11" s="40"/>
      <c r="O11" s="40"/>
      <c r="P11" s="40"/>
      <c r="Q11" s="40"/>
      <c r="R11" s="40"/>
      <c r="S11" s="45"/>
      <c r="T11" s="42"/>
    </row>
    <row r="12" spans="1:20">
      <c r="A12" s="64">
        <v>4</v>
      </c>
      <c r="B12" s="71" t="s">
        <v>257</v>
      </c>
      <c r="C12" s="71" t="s">
        <v>258</v>
      </c>
      <c r="D12" s="71" t="s">
        <v>183</v>
      </c>
      <c r="E12" s="71">
        <v>1</v>
      </c>
      <c r="F12" s="20" t="s">
        <v>120</v>
      </c>
      <c r="G12" s="20" t="s">
        <v>485</v>
      </c>
      <c r="H12" s="30">
        <v>96</v>
      </c>
      <c r="I12" s="119"/>
      <c r="J12" s="70">
        <v>2</v>
      </c>
      <c r="K12" s="31"/>
      <c r="L12" s="34"/>
      <c r="M12" s="34"/>
      <c r="N12" s="34"/>
      <c r="O12" s="31"/>
      <c r="P12" s="34"/>
      <c r="Q12" s="34"/>
      <c r="R12" s="34"/>
      <c r="S12" s="34"/>
      <c r="T12" s="29"/>
    </row>
    <row r="13" spans="1:20">
      <c r="A13" s="64">
        <v>4</v>
      </c>
      <c r="B13" s="71" t="s">
        <v>257</v>
      </c>
      <c r="C13" s="71" t="s">
        <v>258</v>
      </c>
      <c r="D13" s="71" t="s">
        <v>210</v>
      </c>
      <c r="E13" s="71">
        <v>1</v>
      </c>
      <c r="F13" s="20" t="s">
        <v>120</v>
      </c>
      <c r="G13" s="20" t="s">
        <v>496</v>
      </c>
      <c r="H13" s="30">
        <v>96</v>
      </c>
      <c r="I13" s="119"/>
      <c r="J13" s="70">
        <v>2</v>
      </c>
      <c r="K13" s="31"/>
      <c r="L13" s="34"/>
      <c r="M13" s="34"/>
      <c r="N13" s="34"/>
      <c r="O13" s="31"/>
      <c r="P13" s="34"/>
      <c r="Q13" s="34"/>
      <c r="R13" s="34"/>
      <c r="S13" s="34"/>
      <c r="T13" s="29"/>
    </row>
    <row r="14" spans="1:20">
      <c r="A14" s="64">
        <v>4</v>
      </c>
      <c r="B14" s="71" t="s">
        <v>257</v>
      </c>
      <c r="C14" s="71" t="s">
        <v>258</v>
      </c>
      <c r="D14" s="71" t="s">
        <v>486</v>
      </c>
      <c r="E14" s="71">
        <v>1</v>
      </c>
      <c r="F14" s="20" t="s">
        <v>120</v>
      </c>
      <c r="G14" s="20" t="s">
        <v>487</v>
      </c>
      <c r="H14" s="30">
        <v>17</v>
      </c>
      <c r="I14" s="119"/>
      <c r="J14" s="70">
        <v>2</v>
      </c>
      <c r="K14" s="31"/>
      <c r="L14" s="34"/>
      <c r="M14" s="34"/>
      <c r="N14" s="34"/>
      <c r="O14" s="31"/>
      <c r="P14" s="34"/>
      <c r="Q14" s="34"/>
      <c r="R14" s="34"/>
      <c r="S14" s="34"/>
      <c r="T14" s="29"/>
    </row>
    <row r="15" spans="1:20">
      <c r="A15" s="64">
        <v>4</v>
      </c>
      <c r="B15" s="71" t="s">
        <v>257</v>
      </c>
      <c r="C15" s="71" t="s">
        <v>258</v>
      </c>
      <c r="D15" s="71" t="s">
        <v>183</v>
      </c>
      <c r="E15" s="71">
        <v>1</v>
      </c>
      <c r="F15" s="20" t="s">
        <v>121</v>
      </c>
      <c r="G15" s="20" t="s">
        <v>485</v>
      </c>
      <c r="H15" s="30">
        <v>96</v>
      </c>
      <c r="I15" s="119"/>
      <c r="J15" s="70">
        <v>2</v>
      </c>
      <c r="K15" s="31"/>
      <c r="L15" s="34"/>
      <c r="M15" s="34"/>
      <c r="N15" s="34"/>
      <c r="O15" s="31"/>
      <c r="P15" s="34"/>
      <c r="Q15" s="34"/>
      <c r="R15" s="34"/>
      <c r="S15" s="34"/>
      <c r="T15" s="29"/>
    </row>
    <row r="16" spans="1:20">
      <c r="A16" s="64">
        <v>4</v>
      </c>
      <c r="B16" s="71" t="s">
        <v>257</v>
      </c>
      <c r="C16" s="71" t="s">
        <v>258</v>
      </c>
      <c r="D16" s="71" t="s">
        <v>210</v>
      </c>
      <c r="E16" s="71">
        <v>1</v>
      </c>
      <c r="F16" s="20" t="s">
        <v>121</v>
      </c>
      <c r="G16" s="20" t="s">
        <v>496</v>
      </c>
      <c r="H16" s="30">
        <v>96</v>
      </c>
      <c r="I16" s="119"/>
      <c r="J16" s="70">
        <v>2</v>
      </c>
      <c r="K16" s="31"/>
      <c r="L16" s="34"/>
      <c r="M16" s="34"/>
      <c r="N16" s="34"/>
      <c r="O16" s="31"/>
      <c r="P16" s="34"/>
      <c r="Q16" s="34"/>
      <c r="R16" s="34"/>
      <c r="S16" s="34"/>
      <c r="T16" s="29"/>
    </row>
    <row r="17" spans="1:20">
      <c r="A17" s="64">
        <v>4</v>
      </c>
      <c r="B17" s="71" t="s">
        <v>257</v>
      </c>
      <c r="C17" s="71" t="s">
        <v>258</v>
      </c>
      <c r="D17" s="71" t="s">
        <v>486</v>
      </c>
      <c r="E17" s="71">
        <v>1</v>
      </c>
      <c r="F17" s="20" t="s">
        <v>121</v>
      </c>
      <c r="G17" s="20" t="s">
        <v>488</v>
      </c>
      <c r="H17" s="30">
        <v>17</v>
      </c>
      <c r="I17" s="119"/>
      <c r="J17" s="70">
        <v>2</v>
      </c>
      <c r="K17" s="31"/>
      <c r="L17" s="34"/>
      <c r="M17" s="34"/>
      <c r="N17" s="34"/>
      <c r="O17" s="31"/>
      <c r="P17" s="34"/>
      <c r="Q17" s="34"/>
      <c r="R17" s="34"/>
      <c r="S17" s="34"/>
      <c r="T17" s="29"/>
    </row>
    <row r="18" spans="1:20">
      <c r="A18" s="64">
        <v>4</v>
      </c>
      <c r="B18" s="71" t="s">
        <v>257</v>
      </c>
      <c r="C18" s="71" t="s">
        <v>258</v>
      </c>
      <c r="D18" s="71" t="s">
        <v>486</v>
      </c>
      <c r="E18" s="71">
        <v>1</v>
      </c>
      <c r="F18" s="20" t="s">
        <v>492</v>
      </c>
      <c r="G18" s="20" t="s">
        <v>485</v>
      </c>
      <c r="H18" s="30">
        <v>126</v>
      </c>
      <c r="I18" s="119"/>
      <c r="J18" s="70">
        <v>2</v>
      </c>
      <c r="K18" s="31"/>
      <c r="L18" s="34"/>
      <c r="M18" s="34"/>
      <c r="N18" s="34"/>
      <c r="O18" s="31"/>
      <c r="P18" s="34"/>
      <c r="Q18" s="34"/>
      <c r="R18" s="34"/>
      <c r="S18" s="34"/>
      <c r="T18" s="29"/>
    </row>
    <row r="19" spans="1:20">
      <c r="A19" s="64">
        <v>4</v>
      </c>
      <c r="B19" s="71" t="s">
        <v>257</v>
      </c>
      <c r="C19" s="71" t="s">
        <v>258</v>
      </c>
      <c r="D19" s="71"/>
      <c r="E19" s="71"/>
      <c r="F19" s="71"/>
      <c r="G19" s="20"/>
      <c r="H19" s="30"/>
      <c r="I19" s="120"/>
      <c r="J19" s="70"/>
      <c r="K19" s="31"/>
      <c r="L19" s="34"/>
      <c r="M19" s="34"/>
      <c r="N19" s="34"/>
      <c r="O19" s="31"/>
      <c r="P19" s="34"/>
      <c r="Q19" s="34"/>
      <c r="R19" s="34"/>
      <c r="S19" s="34"/>
      <c r="T19" s="29"/>
    </row>
    <row r="20" spans="1:20" ht="13">
      <c r="A20" s="109">
        <v>4</v>
      </c>
      <c r="B20" s="110" t="s">
        <v>257</v>
      </c>
      <c r="C20" s="110" t="s">
        <v>258</v>
      </c>
      <c r="D20" s="110"/>
      <c r="E20" s="110"/>
      <c r="F20" s="110"/>
      <c r="G20" s="111"/>
      <c r="H20" s="112">
        <v>544</v>
      </c>
      <c r="I20" s="121"/>
      <c r="J20" s="113"/>
      <c r="K20" s="112"/>
      <c r="L20" s="114"/>
      <c r="M20" s="114"/>
      <c r="N20" s="114"/>
      <c r="O20" s="112"/>
      <c r="P20" s="114"/>
      <c r="Q20" s="114"/>
      <c r="R20" s="114"/>
      <c r="S20" s="114"/>
      <c r="T20" s="114"/>
    </row>
    <row r="21" spans="1:20" ht="13">
      <c r="A21" s="64">
        <v>5</v>
      </c>
      <c r="B21" s="71" t="s">
        <v>277</v>
      </c>
      <c r="C21" s="71" t="s">
        <v>717</v>
      </c>
      <c r="D21" s="130"/>
      <c r="E21" s="130"/>
      <c r="F21" s="130"/>
      <c r="G21" s="38"/>
      <c r="H21" s="39"/>
      <c r="I21" s="122"/>
      <c r="J21" s="39"/>
      <c r="K21" s="39"/>
      <c r="L21" s="40"/>
      <c r="M21" s="40"/>
      <c r="N21" s="40"/>
      <c r="O21" s="40"/>
      <c r="P21" s="40"/>
      <c r="Q21" s="40"/>
      <c r="R21" s="40"/>
      <c r="S21" s="45"/>
      <c r="T21" s="42"/>
    </row>
    <row r="22" spans="1:20">
      <c r="A22" s="64">
        <v>5</v>
      </c>
      <c r="B22" s="71" t="s">
        <v>277</v>
      </c>
      <c r="C22" s="71" t="s">
        <v>717</v>
      </c>
      <c r="D22" s="71" t="s">
        <v>183</v>
      </c>
      <c r="E22" s="71">
        <v>3</v>
      </c>
      <c r="F22" s="20" t="s">
        <v>120</v>
      </c>
      <c r="G22" s="20" t="s">
        <v>496</v>
      </c>
      <c r="H22" s="30">
        <v>118</v>
      </c>
      <c r="I22" s="119"/>
      <c r="J22" s="70">
        <v>2</v>
      </c>
      <c r="K22" s="31"/>
      <c r="L22" s="34"/>
      <c r="M22" s="34"/>
      <c r="N22" s="34"/>
      <c r="O22" s="31"/>
      <c r="P22" s="34"/>
      <c r="Q22" s="34"/>
      <c r="R22" s="34"/>
      <c r="S22" s="34"/>
      <c r="T22" s="29"/>
    </row>
    <row r="23" spans="1:20">
      <c r="A23" s="64">
        <v>5</v>
      </c>
      <c r="B23" s="71" t="s">
        <v>277</v>
      </c>
      <c r="C23" s="71" t="s">
        <v>717</v>
      </c>
      <c r="D23" s="71" t="s">
        <v>210</v>
      </c>
      <c r="E23" s="71">
        <v>3</v>
      </c>
      <c r="F23" s="20" t="s">
        <v>120</v>
      </c>
      <c r="G23" s="20" t="s">
        <v>496</v>
      </c>
      <c r="H23" s="30">
        <v>129</v>
      </c>
      <c r="I23" s="119"/>
      <c r="J23" s="70">
        <v>2</v>
      </c>
      <c r="K23" s="31"/>
      <c r="L23" s="34"/>
      <c r="M23" s="34"/>
      <c r="N23" s="34"/>
      <c r="O23" s="31"/>
      <c r="P23" s="34"/>
      <c r="Q23" s="34"/>
      <c r="R23" s="34"/>
      <c r="S23" s="34"/>
      <c r="T23" s="29"/>
    </row>
    <row r="24" spans="1:20">
      <c r="A24" s="64">
        <v>5</v>
      </c>
      <c r="B24" s="71" t="s">
        <v>277</v>
      </c>
      <c r="C24" s="71" t="s">
        <v>717</v>
      </c>
      <c r="D24" s="71" t="s">
        <v>486</v>
      </c>
      <c r="E24" s="71">
        <v>1</v>
      </c>
      <c r="F24" s="20" t="s">
        <v>120</v>
      </c>
      <c r="G24" s="20" t="s">
        <v>496</v>
      </c>
      <c r="H24" s="30">
        <v>98</v>
      </c>
      <c r="I24" s="119"/>
      <c r="J24" s="70">
        <v>2</v>
      </c>
      <c r="K24" s="31"/>
      <c r="L24" s="34"/>
      <c r="M24" s="34"/>
      <c r="N24" s="34"/>
      <c r="O24" s="31"/>
      <c r="P24" s="34"/>
      <c r="Q24" s="34"/>
      <c r="R24" s="34"/>
      <c r="S24" s="34"/>
      <c r="T24" s="29"/>
    </row>
    <row r="25" spans="1:20">
      <c r="A25" s="64">
        <v>5</v>
      </c>
      <c r="B25" s="71" t="s">
        <v>277</v>
      </c>
      <c r="C25" s="71" t="s">
        <v>717</v>
      </c>
      <c r="D25" s="71" t="s">
        <v>486</v>
      </c>
      <c r="E25" s="71">
        <v>1</v>
      </c>
      <c r="F25" s="20" t="s">
        <v>120</v>
      </c>
      <c r="G25" s="20" t="s">
        <v>487</v>
      </c>
      <c r="H25" s="30">
        <v>5</v>
      </c>
      <c r="I25" s="119"/>
      <c r="J25" s="70">
        <v>2</v>
      </c>
      <c r="K25" s="31"/>
      <c r="L25" s="34"/>
      <c r="M25" s="34"/>
      <c r="N25" s="34"/>
      <c r="O25" s="31"/>
      <c r="P25" s="34"/>
      <c r="Q25" s="34"/>
      <c r="R25" s="34"/>
      <c r="S25" s="34"/>
      <c r="T25" s="29"/>
    </row>
    <row r="26" spans="1:20">
      <c r="A26" s="64">
        <v>5</v>
      </c>
      <c r="B26" s="71" t="s">
        <v>277</v>
      </c>
      <c r="C26" s="71" t="s">
        <v>717</v>
      </c>
      <c r="D26" s="71" t="s">
        <v>183</v>
      </c>
      <c r="E26" s="71">
        <v>3</v>
      </c>
      <c r="F26" s="20" t="s">
        <v>121</v>
      </c>
      <c r="G26" s="20" t="s">
        <v>485</v>
      </c>
      <c r="H26" s="30">
        <v>118</v>
      </c>
      <c r="I26" s="119"/>
      <c r="J26" s="70">
        <v>2</v>
      </c>
      <c r="K26" s="31"/>
      <c r="L26" s="34"/>
      <c r="M26" s="34"/>
      <c r="N26" s="34"/>
      <c r="O26" s="31"/>
      <c r="P26" s="34"/>
      <c r="Q26" s="34"/>
      <c r="R26" s="34"/>
      <c r="S26" s="34"/>
      <c r="T26" s="29"/>
    </row>
    <row r="27" spans="1:20">
      <c r="A27" s="64">
        <v>5</v>
      </c>
      <c r="B27" s="71" t="s">
        <v>277</v>
      </c>
      <c r="C27" s="71" t="s">
        <v>717</v>
      </c>
      <c r="D27" s="71" t="s">
        <v>210</v>
      </c>
      <c r="E27" s="71">
        <v>3</v>
      </c>
      <c r="F27" s="20" t="s">
        <v>121</v>
      </c>
      <c r="G27" s="20" t="s">
        <v>485</v>
      </c>
      <c r="H27" s="30">
        <v>129</v>
      </c>
      <c r="I27" s="119"/>
      <c r="J27" s="70">
        <v>2</v>
      </c>
      <c r="K27" s="31"/>
      <c r="L27" s="34"/>
      <c r="M27" s="34"/>
      <c r="N27" s="34"/>
      <c r="O27" s="31"/>
      <c r="P27" s="34"/>
      <c r="Q27" s="34"/>
      <c r="R27" s="34"/>
      <c r="S27" s="34"/>
      <c r="T27" s="29"/>
    </row>
    <row r="28" spans="1:20">
      <c r="A28" s="64">
        <v>5</v>
      </c>
      <c r="B28" s="71" t="s">
        <v>277</v>
      </c>
      <c r="C28" s="71" t="s">
        <v>717</v>
      </c>
      <c r="D28" s="71" t="s">
        <v>486</v>
      </c>
      <c r="E28" s="71">
        <v>1</v>
      </c>
      <c r="F28" s="20" t="s">
        <v>121</v>
      </c>
      <c r="G28" s="20" t="s">
        <v>485</v>
      </c>
      <c r="H28" s="30">
        <v>98</v>
      </c>
      <c r="I28" s="119"/>
      <c r="J28" s="70">
        <v>2</v>
      </c>
      <c r="K28" s="31"/>
      <c r="L28" s="34"/>
      <c r="M28" s="34"/>
      <c r="N28" s="34"/>
      <c r="O28" s="31"/>
      <c r="P28" s="34"/>
      <c r="Q28" s="34"/>
      <c r="R28" s="34"/>
      <c r="S28" s="34"/>
      <c r="T28" s="29"/>
    </row>
    <row r="29" spans="1:20">
      <c r="A29" s="64">
        <v>5</v>
      </c>
      <c r="B29" s="71" t="s">
        <v>277</v>
      </c>
      <c r="C29" s="71" t="s">
        <v>717</v>
      </c>
      <c r="D29" s="71" t="s">
        <v>486</v>
      </c>
      <c r="E29" s="71">
        <v>1</v>
      </c>
      <c r="F29" s="20" t="s">
        <v>121</v>
      </c>
      <c r="G29" s="20" t="s">
        <v>487</v>
      </c>
      <c r="H29" s="30">
        <v>5</v>
      </c>
      <c r="I29" s="119"/>
      <c r="J29" s="70">
        <v>2</v>
      </c>
      <c r="K29" s="31"/>
      <c r="L29" s="34"/>
      <c r="M29" s="34"/>
      <c r="N29" s="34"/>
      <c r="O29" s="31"/>
      <c r="P29" s="34"/>
      <c r="Q29" s="34"/>
      <c r="R29" s="34"/>
      <c r="S29" s="34"/>
      <c r="T29" s="29"/>
    </row>
    <row r="30" spans="1:20">
      <c r="A30" s="64">
        <v>5</v>
      </c>
      <c r="B30" s="71" t="s">
        <v>277</v>
      </c>
      <c r="C30" s="71" t="s">
        <v>717</v>
      </c>
      <c r="D30" s="71"/>
      <c r="E30" s="71"/>
      <c r="F30" s="71"/>
      <c r="G30" s="20"/>
      <c r="H30" s="30"/>
      <c r="I30" s="120"/>
      <c r="J30" s="70"/>
      <c r="K30" s="31"/>
      <c r="L30" s="34"/>
      <c r="M30" s="34"/>
      <c r="N30" s="34"/>
      <c r="O30" s="31"/>
      <c r="P30" s="34"/>
      <c r="Q30" s="34"/>
      <c r="R30" s="34"/>
      <c r="S30" s="34"/>
      <c r="T30" s="29"/>
    </row>
    <row r="31" spans="1:20" ht="13">
      <c r="A31" s="109">
        <v>5</v>
      </c>
      <c r="B31" s="110" t="s">
        <v>277</v>
      </c>
      <c r="C31" s="110" t="s">
        <v>717</v>
      </c>
      <c r="D31" s="110"/>
      <c r="E31" s="110"/>
      <c r="F31" s="110"/>
      <c r="G31" s="111"/>
      <c r="H31" s="112">
        <v>700</v>
      </c>
      <c r="I31" s="121"/>
      <c r="J31" s="113"/>
      <c r="K31" s="112"/>
      <c r="L31" s="114"/>
      <c r="M31" s="114"/>
      <c r="N31" s="114"/>
      <c r="O31" s="112"/>
      <c r="P31" s="114"/>
      <c r="Q31" s="114"/>
      <c r="R31" s="114"/>
      <c r="S31" s="114"/>
      <c r="T31" s="114"/>
    </row>
    <row r="32" spans="1:20" ht="13">
      <c r="A32" s="64">
        <v>6</v>
      </c>
      <c r="B32" s="71" t="s">
        <v>283</v>
      </c>
      <c r="C32" s="71" t="s">
        <v>284</v>
      </c>
      <c r="D32" s="131"/>
      <c r="E32" s="131"/>
      <c r="F32" s="131"/>
      <c r="G32" s="68"/>
      <c r="H32" s="66"/>
      <c r="I32" s="123"/>
      <c r="J32" s="66"/>
      <c r="K32" s="31"/>
      <c r="L32" s="40"/>
      <c r="M32" s="40"/>
      <c r="N32" s="40"/>
      <c r="O32" s="40"/>
      <c r="P32" s="40"/>
      <c r="Q32" s="40"/>
      <c r="R32" s="40"/>
      <c r="S32" s="45"/>
      <c r="T32" s="42"/>
    </row>
    <row r="33" spans="1:20">
      <c r="A33" s="64">
        <v>6</v>
      </c>
      <c r="B33" s="71" t="s">
        <v>283</v>
      </c>
      <c r="C33" s="71" t="s">
        <v>284</v>
      </c>
      <c r="D33" s="71" t="s">
        <v>486</v>
      </c>
      <c r="E33" s="71">
        <v>3</v>
      </c>
      <c r="F33" s="20" t="s">
        <v>120</v>
      </c>
      <c r="G33" s="20" t="s">
        <v>493</v>
      </c>
      <c r="H33" s="65">
        <v>295</v>
      </c>
      <c r="I33" s="119"/>
      <c r="J33" s="70">
        <v>2</v>
      </c>
      <c r="K33" s="31"/>
      <c r="L33" s="34"/>
      <c r="M33" s="34"/>
      <c r="N33" s="34"/>
      <c r="O33" s="31"/>
      <c r="P33" s="34"/>
      <c r="Q33" s="34"/>
      <c r="R33" s="34"/>
      <c r="S33" s="34"/>
      <c r="T33" s="29"/>
    </row>
    <row r="34" spans="1:20">
      <c r="A34" s="64">
        <v>6</v>
      </c>
      <c r="B34" s="71" t="s">
        <v>283</v>
      </c>
      <c r="C34" s="71" t="s">
        <v>284</v>
      </c>
      <c r="D34" s="71" t="s">
        <v>486</v>
      </c>
      <c r="E34" s="71">
        <v>3</v>
      </c>
      <c r="F34" s="20" t="s">
        <v>120</v>
      </c>
      <c r="G34" s="20" t="s">
        <v>493</v>
      </c>
      <c r="H34" s="65">
        <v>24</v>
      </c>
      <c r="I34" s="119"/>
      <c r="J34" s="70">
        <v>2</v>
      </c>
      <c r="K34" s="31"/>
      <c r="L34" s="34"/>
      <c r="M34" s="34"/>
      <c r="N34" s="34"/>
      <c r="O34" s="31"/>
      <c r="P34" s="34"/>
      <c r="Q34" s="34"/>
      <c r="R34" s="34"/>
      <c r="S34" s="34"/>
      <c r="T34" s="29"/>
    </row>
    <row r="35" spans="1:20">
      <c r="A35" s="64">
        <v>6</v>
      </c>
      <c r="B35" s="71" t="s">
        <v>283</v>
      </c>
      <c r="C35" s="71" t="s">
        <v>284</v>
      </c>
      <c r="D35" s="71" t="s">
        <v>486</v>
      </c>
      <c r="E35" s="71">
        <v>3</v>
      </c>
      <c r="F35" s="20" t="s">
        <v>121</v>
      </c>
      <c r="G35" s="20" t="s">
        <v>485</v>
      </c>
      <c r="H35" s="65">
        <v>295</v>
      </c>
      <c r="I35" s="119"/>
      <c r="J35" s="70">
        <v>2</v>
      </c>
      <c r="K35" s="31"/>
      <c r="L35" s="34"/>
      <c r="M35" s="34"/>
      <c r="N35" s="34"/>
      <c r="O35" s="31"/>
      <c r="P35" s="34"/>
      <c r="Q35" s="34"/>
      <c r="R35" s="34"/>
      <c r="S35" s="34"/>
      <c r="T35" s="29"/>
    </row>
    <row r="36" spans="1:20">
      <c r="A36" s="64">
        <v>6</v>
      </c>
      <c r="B36" s="71" t="s">
        <v>283</v>
      </c>
      <c r="C36" s="71" t="s">
        <v>284</v>
      </c>
      <c r="D36" s="71" t="s">
        <v>486</v>
      </c>
      <c r="E36" s="71">
        <v>3</v>
      </c>
      <c r="F36" s="20" t="s">
        <v>492</v>
      </c>
      <c r="G36" s="20" t="s">
        <v>485</v>
      </c>
      <c r="H36" s="65">
        <v>170</v>
      </c>
      <c r="I36" s="119"/>
      <c r="J36" s="70">
        <v>2</v>
      </c>
      <c r="K36" s="31"/>
      <c r="L36" s="34"/>
      <c r="M36" s="34"/>
      <c r="N36" s="34"/>
      <c r="O36" s="31"/>
      <c r="P36" s="34"/>
      <c r="Q36" s="34"/>
      <c r="R36" s="34"/>
      <c r="S36" s="34"/>
      <c r="T36" s="29"/>
    </row>
    <row r="37" spans="1:20">
      <c r="A37" s="64">
        <v>6</v>
      </c>
      <c r="B37" s="71" t="s">
        <v>283</v>
      </c>
      <c r="C37" s="71" t="s">
        <v>284</v>
      </c>
      <c r="D37" s="71"/>
      <c r="E37" s="71"/>
      <c r="F37" s="71"/>
      <c r="G37" s="20"/>
      <c r="H37" s="65"/>
      <c r="I37" s="119"/>
      <c r="J37" s="70"/>
      <c r="K37" s="31"/>
      <c r="L37" s="34"/>
      <c r="M37" s="34"/>
      <c r="N37" s="34"/>
      <c r="O37" s="31"/>
      <c r="P37" s="34"/>
      <c r="Q37" s="34"/>
      <c r="R37" s="34"/>
      <c r="S37" s="34"/>
      <c r="T37" s="29"/>
    </row>
    <row r="38" spans="1:20" ht="13">
      <c r="A38" s="109">
        <v>6</v>
      </c>
      <c r="B38" s="110" t="s">
        <v>283</v>
      </c>
      <c r="C38" s="110" t="s">
        <v>284</v>
      </c>
      <c r="D38" s="110"/>
      <c r="E38" s="110"/>
      <c r="F38" s="110"/>
      <c r="G38" s="111"/>
      <c r="H38" s="112">
        <v>784</v>
      </c>
      <c r="I38" s="121"/>
      <c r="J38" s="113"/>
      <c r="K38" s="112"/>
      <c r="L38" s="114"/>
      <c r="M38" s="114"/>
      <c r="N38" s="114"/>
      <c r="O38" s="112"/>
      <c r="P38" s="114"/>
      <c r="Q38" s="114"/>
      <c r="R38" s="114"/>
      <c r="S38" s="114"/>
      <c r="T38" s="114"/>
    </row>
    <row r="39" spans="1:20" ht="13">
      <c r="A39" s="64">
        <v>7</v>
      </c>
      <c r="B39" s="71" t="s">
        <v>283</v>
      </c>
      <c r="C39" s="71" t="s">
        <v>340</v>
      </c>
      <c r="D39" s="130"/>
      <c r="E39" s="130"/>
      <c r="F39" s="130"/>
      <c r="G39" s="38"/>
      <c r="H39" s="39"/>
      <c r="I39" s="122"/>
      <c r="J39" s="39"/>
      <c r="K39" s="39"/>
      <c r="L39" s="40"/>
      <c r="M39" s="40"/>
      <c r="N39" s="40"/>
      <c r="O39" s="40"/>
      <c r="P39" s="40"/>
      <c r="Q39" s="40"/>
      <c r="R39" s="40"/>
      <c r="S39" s="45"/>
      <c r="T39" s="42"/>
    </row>
    <row r="40" spans="1:20">
      <c r="A40" s="64">
        <v>7</v>
      </c>
      <c r="B40" s="71" t="s">
        <v>283</v>
      </c>
      <c r="C40" s="71" t="s">
        <v>340</v>
      </c>
      <c r="D40" s="71" t="s">
        <v>486</v>
      </c>
      <c r="E40" s="71">
        <v>3</v>
      </c>
      <c r="F40" s="20" t="s">
        <v>120</v>
      </c>
      <c r="G40" s="20" t="s">
        <v>494</v>
      </c>
      <c r="H40" s="30">
        <v>65</v>
      </c>
      <c r="I40" s="119"/>
      <c r="J40" s="70">
        <v>0</v>
      </c>
      <c r="K40" s="31"/>
      <c r="L40" s="34"/>
      <c r="M40" s="34"/>
      <c r="N40" s="34"/>
      <c r="O40" s="31"/>
      <c r="P40" s="34"/>
      <c r="Q40" s="34"/>
      <c r="R40" s="34"/>
      <c r="S40" s="34"/>
      <c r="T40" s="29"/>
    </row>
    <row r="41" spans="1:20">
      <c r="A41" s="64">
        <v>7</v>
      </c>
      <c r="B41" s="71" t="s">
        <v>283</v>
      </c>
      <c r="C41" s="71" t="s">
        <v>340</v>
      </c>
      <c r="D41" s="71" t="s">
        <v>486</v>
      </c>
      <c r="E41" s="71">
        <v>3</v>
      </c>
      <c r="F41" s="20" t="s">
        <v>121</v>
      </c>
      <c r="G41" s="20" t="s">
        <v>485</v>
      </c>
      <c r="H41" s="30">
        <v>65</v>
      </c>
      <c r="I41" s="119"/>
      <c r="J41" s="70">
        <v>2</v>
      </c>
      <c r="K41" s="31"/>
      <c r="L41" s="34"/>
      <c r="M41" s="34"/>
      <c r="N41" s="34"/>
      <c r="O41" s="31"/>
      <c r="P41" s="34"/>
      <c r="Q41" s="34"/>
      <c r="R41" s="34"/>
      <c r="S41" s="34"/>
      <c r="T41" s="29"/>
    </row>
    <row r="42" spans="1:20">
      <c r="A42" s="64">
        <v>7</v>
      </c>
      <c r="B42" s="71" t="s">
        <v>283</v>
      </c>
      <c r="C42" s="71" t="s">
        <v>340</v>
      </c>
      <c r="D42" s="71" t="s">
        <v>486</v>
      </c>
      <c r="E42" s="71">
        <v>3</v>
      </c>
      <c r="F42" s="20" t="s">
        <v>492</v>
      </c>
      <c r="G42" s="20" t="s">
        <v>485</v>
      </c>
      <c r="H42" s="30">
        <v>11</v>
      </c>
      <c r="I42" s="119"/>
      <c r="J42" s="70">
        <v>2</v>
      </c>
      <c r="K42" s="31"/>
      <c r="L42" s="34"/>
      <c r="M42" s="34"/>
      <c r="N42" s="34"/>
      <c r="O42" s="31"/>
      <c r="P42" s="34"/>
      <c r="Q42" s="34"/>
      <c r="R42" s="34"/>
      <c r="S42" s="34"/>
      <c r="T42" s="29"/>
    </row>
    <row r="43" spans="1:20">
      <c r="A43" s="64">
        <v>7</v>
      </c>
      <c r="B43" s="71" t="s">
        <v>283</v>
      </c>
      <c r="C43" s="71" t="s">
        <v>340</v>
      </c>
      <c r="D43" s="71"/>
      <c r="E43" s="71"/>
      <c r="F43" s="71"/>
      <c r="G43" s="20"/>
      <c r="H43" s="30"/>
      <c r="I43" s="120"/>
      <c r="J43" s="70"/>
      <c r="K43" s="31"/>
      <c r="L43" s="34"/>
      <c r="M43" s="34"/>
      <c r="N43" s="34"/>
      <c r="O43" s="31"/>
      <c r="P43" s="34"/>
      <c r="Q43" s="34"/>
      <c r="R43" s="34"/>
      <c r="S43" s="34"/>
      <c r="T43" s="29"/>
    </row>
    <row r="44" spans="1:20" ht="13">
      <c r="A44" s="109">
        <v>7</v>
      </c>
      <c r="B44" s="110" t="s">
        <v>283</v>
      </c>
      <c r="C44" s="110" t="s">
        <v>340</v>
      </c>
      <c r="D44" s="110"/>
      <c r="E44" s="110"/>
      <c r="F44" s="110"/>
      <c r="G44" s="111"/>
      <c r="H44" s="112">
        <v>141</v>
      </c>
      <c r="I44" s="121"/>
      <c r="J44" s="113"/>
      <c r="K44" s="112"/>
      <c r="L44" s="114"/>
      <c r="M44" s="114"/>
      <c r="N44" s="114"/>
      <c r="O44" s="112"/>
      <c r="P44" s="114"/>
      <c r="Q44" s="114"/>
      <c r="R44" s="114"/>
      <c r="S44" s="114"/>
      <c r="T44" s="114"/>
    </row>
    <row r="45" spans="1:20" ht="13">
      <c r="A45" s="64">
        <v>9</v>
      </c>
      <c r="B45" s="71" t="s">
        <v>353</v>
      </c>
      <c r="C45" s="71" t="s">
        <v>354</v>
      </c>
      <c r="D45" s="130"/>
      <c r="E45" s="130"/>
      <c r="F45" s="130"/>
      <c r="G45" s="38"/>
      <c r="H45" s="39"/>
      <c r="I45" s="39"/>
      <c r="J45" s="39"/>
      <c r="K45" s="39"/>
      <c r="L45" s="40"/>
      <c r="M45" s="40"/>
      <c r="N45" s="40"/>
      <c r="O45" s="40"/>
      <c r="P45" s="40"/>
      <c r="Q45" s="40"/>
      <c r="R45" s="40"/>
      <c r="S45" s="45"/>
      <c r="T45" s="42"/>
    </row>
    <row r="46" spans="1:20">
      <c r="A46" s="64">
        <v>9</v>
      </c>
      <c r="B46" s="71" t="s">
        <v>353</v>
      </c>
      <c r="C46" s="71" t="s">
        <v>354</v>
      </c>
      <c r="D46" s="71" t="s">
        <v>486</v>
      </c>
      <c r="E46" s="71">
        <v>3</v>
      </c>
      <c r="F46" s="20" t="s">
        <v>120</v>
      </c>
      <c r="G46" s="20" t="s">
        <v>495</v>
      </c>
      <c r="H46" s="30">
        <v>239</v>
      </c>
      <c r="I46" s="119"/>
      <c r="J46" s="70">
        <v>2</v>
      </c>
      <c r="K46" s="31"/>
      <c r="L46" s="34"/>
      <c r="M46" s="34"/>
      <c r="N46" s="34"/>
      <c r="O46" s="31"/>
      <c r="P46" s="34"/>
      <c r="Q46" s="34"/>
      <c r="R46" s="34"/>
      <c r="S46" s="34"/>
      <c r="T46" s="29"/>
    </row>
    <row r="47" spans="1:20">
      <c r="A47" s="64">
        <v>9</v>
      </c>
      <c r="B47" s="71" t="s">
        <v>353</v>
      </c>
      <c r="C47" s="71" t="s">
        <v>354</v>
      </c>
      <c r="D47" s="71" t="s">
        <v>486</v>
      </c>
      <c r="E47" s="71">
        <v>3</v>
      </c>
      <c r="F47" s="20" t="s">
        <v>120</v>
      </c>
      <c r="G47" s="20" t="s">
        <v>495</v>
      </c>
      <c r="H47" s="30">
        <v>579</v>
      </c>
      <c r="I47" s="119"/>
      <c r="J47" s="70">
        <v>2</v>
      </c>
      <c r="K47" s="31"/>
      <c r="L47" s="34"/>
      <c r="M47" s="34"/>
      <c r="N47" s="34"/>
      <c r="O47" s="31"/>
      <c r="P47" s="34"/>
      <c r="Q47" s="34"/>
      <c r="R47" s="34"/>
      <c r="S47" s="34"/>
      <c r="T47" s="29"/>
    </row>
    <row r="48" spans="1:20">
      <c r="A48" s="64">
        <v>9</v>
      </c>
      <c r="B48" s="71" t="s">
        <v>353</v>
      </c>
      <c r="C48" s="71" t="s">
        <v>354</v>
      </c>
      <c r="D48" s="71" t="s">
        <v>486</v>
      </c>
      <c r="E48" s="71">
        <v>3</v>
      </c>
      <c r="F48" s="20" t="s">
        <v>121</v>
      </c>
      <c r="G48" s="20" t="s">
        <v>489</v>
      </c>
      <c r="H48" s="30">
        <v>239</v>
      </c>
      <c r="I48" s="119"/>
      <c r="J48" s="70">
        <v>2</v>
      </c>
      <c r="K48" s="31"/>
      <c r="L48" s="34"/>
      <c r="M48" s="34"/>
      <c r="N48" s="34"/>
      <c r="O48" s="31"/>
      <c r="P48" s="34"/>
      <c r="Q48" s="34"/>
      <c r="R48" s="34"/>
      <c r="S48" s="34"/>
      <c r="T48" s="29"/>
    </row>
    <row r="49" spans="1:20">
      <c r="A49" s="64">
        <v>9</v>
      </c>
      <c r="B49" s="71" t="s">
        <v>353</v>
      </c>
      <c r="C49" s="71" t="s">
        <v>354</v>
      </c>
      <c r="D49" s="71" t="s">
        <v>486</v>
      </c>
      <c r="E49" s="71">
        <v>3</v>
      </c>
      <c r="F49" s="20" t="s">
        <v>492</v>
      </c>
      <c r="G49" s="20" t="s">
        <v>489</v>
      </c>
      <c r="H49" s="30">
        <v>132</v>
      </c>
      <c r="I49" s="119"/>
      <c r="J49" s="70">
        <v>2</v>
      </c>
      <c r="K49" s="31"/>
      <c r="L49" s="34"/>
      <c r="M49" s="34"/>
      <c r="N49" s="34"/>
      <c r="O49" s="31"/>
      <c r="P49" s="34"/>
      <c r="Q49" s="34"/>
      <c r="R49" s="34"/>
      <c r="S49" s="34"/>
      <c r="T49" s="29"/>
    </row>
    <row r="50" spans="1:20">
      <c r="A50" s="64">
        <v>9</v>
      </c>
      <c r="B50" s="71" t="s">
        <v>353</v>
      </c>
      <c r="C50" s="71" t="s">
        <v>354</v>
      </c>
      <c r="D50" s="71"/>
      <c r="E50" s="71"/>
      <c r="F50" s="71"/>
      <c r="G50" s="20"/>
      <c r="H50" s="30"/>
      <c r="I50" s="72"/>
      <c r="J50" s="70"/>
      <c r="K50" s="31"/>
      <c r="L50" s="34"/>
      <c r="M50" s="34"/>
      <c r="N50" s="34"/>
      <c r="O50" s="31"/>
      <c r="P50" s="34"/>
      <c r="Q50" s="34"/>
      <c r="R50" s="34"/>
      <c r="S50" s="34"/>
      <c r="T50" s="29"/>
    </row>
    <row r="51" spans="1:20" ht="13">
      <c r="A51" s="109">
        <v>9</v>
      </c>
      <c r="B51" s="110" t="s">
        <v>353</v>
      </c>
      <c r="C51" s="110" t="s">
        <v>354</v>
      </c>
      <c r="D51" s="110"/>
      <c r="E51" s="110"/>
      <c r="F51" s="110"/>
      <c r="G51" s="111"/>
      <c r="H51" s="112">
        <v>1189</v>
      </c>
      <c r="I51" s="121"/>
      <c r="J51" s="113"/>
      <c r="K51" s="112"/>
      <c r="L51" s="114"/>
      <c r="M51" s="114"/>
      <c r="N51" s="114"/>
      <c r="O51" s="112"/>
      <c r="P51" s="114"/>
      <c r="Q51" s="114"/>
      <c r="R51" s="114"/>
      <c r="S51" s="114"/>
      <c r="T51" s="114"/>
    </row>
    <row r="52" spans="1:20" ht="13">
      <c r="A52" s="64">
        <v>10</v>
      </c>
      <c r="B52" s="71" t="s">
        <v>385</v>
      </c>
      <c r="C52" s="71" t="s">
        <v>386</v>
      </c>
      <c r="D52" s="130"/>
      <c r="E52" s="130"/>
      <c r="F52" s="130"/>
      <c r="G52" s="38"/>
      <c r="H52" s="39"/>
      <c r="I52" s="39"/>
      <c r="J52" s="39"/>
      <c r="K52" s="39"/>
      <c r="L52" s="40"/>
      <c r="M52" s="40"/>
      <c r="N52" s="40"/>
      <c r="O52" s="40"/>
      <c r="P52" s="40"/>
      <c r="Q52" s="40"/>
      <c r="R52" s="40"/>
      <c r="S52" s="45"/>
      <c r="T52" s="42"/>
    </row>
    <row r="53" spans="1:20">
      <c r="A53" s="64">
        <v>10</v>
      </c>
      <c r="B53" s="71" t="s">
        <v>385</v>
      </c>
      <c r="C53" s="71" t="s">
        <v>386</v>
      </c>
      <c r="D53" s="71" t="s">
        <v>490</v>
      </c>
      <c r="E53" s="71">
        <v>3</v>
      </c>
      <c r="F53" s="20" t="s">
        <v>120</v>
      </c>
      <c r="G53" s="20" t="s">
        <v>489</v>
      </c>
      <c r="H53" s="30">
        <v>426</v>
      </c>
      <c r="I53" s="119"/>
      <c r="J53" s="70">
        <v>2</v>
      </c>
      <c r="K53" s="31"/>
      <c r="L53" s="34"/>
      <c r="M53" s="34"/>
      <c r="N53" s="34"/>
      <c r="O53" s="31"/>
      <c r="P53" s="34"/>
      <c r="Q53" s="34"/>
      <c r="R53" s="34"/>
      <c r="S53" s="34"/>
      <c r="T53" s="29"/>
    </row>
    <row r="54" spans="1:20">
      <c r="A54" s="64">
        <v>10</v>
      </c>
      <c r="B54" s="71" t="s">
        <v>385</v>
      </c>
      <c r="C54" s="71" t="s">
        <v>386</v>
      </c>
      <c r="D54" s="71" t="s">
        <v>490</v>
      </c>
      <c r="E54" s="71">
        <v>3</v>
      </c>
      <c r="F54" s="20" t="s">
        <v>120</v>
      </c>
      <c r="G54" s="20" t="s">
        <v>489</v>
      </c>
      <c r="H54" s="30">
        <v>194</v>
      </c>
      <c r="I54" s="119"/>
      <c r="J54" s="70">
        <v>2</v>
      </c>
      <c r="K54" s="31"/>
      <c r="L54" s="34"/>
      <c r="M54" s="34"/>
      <c r="N54" s="34"/>
      <c r="O54" s="31"/>
      <c r="P54" s="34"/>
      <c r="Q54" s="34"/>
      <c r="R54" s="34"/>
      <c r="S54" s="34"/>
      <c r="T54" s="29"/>
    </row>
    <row r="55" spans="1:20">
      <c r="A55" s="64">
        <v>10</v>
      </c>
      <c r="B55" s="71" t="s">
        <v>385</v>
      </c>
      <c r="C55" s="71" t="s">
        <v>386</v>
      </c>
      <c r="D55" s="71" t="s">
        <v>490</v>
      </c>
      <c r="E55" s="71">
        <v>3</v>
      </c>
      <c r="F55" s="20" t="s">
        <v>121</v>
      </c>
      <c r="G55" s="20" t="s">
        <v>489</v>
      </c>
      <c r="H55" s="30">
        <v>426</v>
      </c>
      <c r="I55" s="119"/>
      <c r="J55" s="70">
        <v>2</v>
      </c>
      <c r="K55" s="31"/>
      <c r="L55" s="34"/>
      <c r="M55" s="34"/>
      <c r="N55" s="34"/>
      <c r="O55" s="31"/>
      <c r="P55" s="34"/>
      <c r="Q55" s="34"/>
      <c r="R55" s="34"/>
      <c r="S55" s="34"/>
      <c r="T55" s="29"/>
    </row>
    <row r="56" spans="1:20">
      <c r="A56" s="64">
        <v>10</v>
      </c>
      <c r="B56" s="71" t="s">
        <v>385</v>
      </c>
      <c r="C56" s="71" t="s">
        <v>386</v>
      </c>
      <c r="D56" s="71" t="s">
        <v>490</v>
      </c>
      <c r="E56" s="71">
        <v>3</v>
      </c>
      <c r="F56" s="20" t="s">
        <v>492</v>
      </c>
      <c r="G56" s="20" t="s">
        <v>489</v>
      </c>
      <c r="H56" s="30">
        <v>214</v>
      </c>
      <c r="I56" s="119"/>
      <c r="J56" s="70">
        <v>2</v>
      </c>
      <c r="K56" s="31"/>
      <c r="L56" s="34"/>
      <c r="M56" s="34"/>
      <c r="N56" s="34"/>
      <c r="O56" s="31"/>
      <c r="P56" s="34"/>
      <c r="Q56" s="34"/>
      <c r="R56" s="34"/>
      <c r="S56" s="34"/>
      <c r="T56" s="29"/>
    </row>
    <row r="57" spans="1:20">
      <c r="A57" s="64">
        <v>10</v>
      </c>
      <c r="B57" s="71" t="s">
        <v>385</v>
      </c>
      <c r="C57" s="71" t="s">
        <v>386</v>
      </c>
      <c r="D57" s="71"/>
      <c r="E57" s="71"/>
      <c r="F57" s="71"/>
      <c r="G57" s="20"/>
      <c r="H57" s="30"/>
      <c r="I57" s="72"/>
      <c r="J57" s="70"/>
      <c r="K57" s="31"/>
      <c r="L57" s="34"/>
      <c r="M57" s="34"/>
      <c r="N57" s="34"/>
      <c r="O57" s="31"/>
      <c r="P57" s="34"/>
      <c r="Q57" s="34"/>
      <c r="R57" s="34"/>
      <c r="S57" s="34"/>
      <c r="T57" s="29"/>
    </row>
    <row r="58" spans="1:20" ht="13">
      <c r="A58" s="109">
        <v>10</v>
      </c>
      <c r="B58" s="110" t="s">
        <v>385</v>
      </c>
      <c r="C58" s="110" t="s">
        <v>386</v>
      </c>
      <c r="D58" s="110"/>
      <c r="E58" s="110"/>
      <c r="F58" s="110"/>
      <c r="G58" s="111"/>
      <c r="H58" s="112">
        <v>1260</v>
      </c>
      <c r="I58" s="121"/>
      <c r="J58" s="113"/>
      <c r="K58" s="112"/>
      <c r="L58" s="114"/>
      <c r="M58" s="114"/>
      <c r="N58" s="114"/>
      <c r="O58" s="112"/>
      <c r="P58" s="114"/>
      <c r="Q58" s="114"/>
      <c r="R58" s="114"/>
      <c r="S58" s="114"/>
      <c r="T58" s="114"/>
    </row>
    <row r="59" spans="1:20" ht="13">
      <c r="A59" s="64">
        <v>11</v>
      </c>
      <c r="B59" s="71" t="s">
        <v>499</v>
      </c>
      <c r="C59" s="71" t="s">
        <v>718</v>
      </c>
      <c r="D59" s="130"/>
      <c r="E59" s="130"/>
      <c r="F59" s="130"/>
      <c r="G59" s="38"/>
      <c r="H59" s="39"/>
      <c r="I59" s="39"/>
      <c r="J59" s="39"/>
      <c r="K59" s="39"/>
      <c r="L59" s="40"/>
      <c r="M59" s="40"/>
      <c r="N59" s="40"/>
      <c r="O59" s="40"/>
      <c r="P59" s="40"/>
      <c r="Q59" s="40"/>
      <c r="R59" s="40"/>
      <c r="S59" s="45"/>
      <c r="T59" s="42"/>
    </row>
    <row r="60" spans="1:20">
      <c r="A60" s="64">
        <v>11</v>
      </c>
      <c r="B60" s="71" t="s">
        <v>499</v>
      </c>
      <c r="C60" s="71" t="s">
        <v>718</v>
      </c>
      <c r="D60" s="71" t="s">
        <v>490</v>
      </c>
      <c r="E60" s="71">
        <v>2</v>
      </c>
      <c r="F60" s="20" t="s">
        <v>120</v>
      </c>
      <c r="G60" s="20"/>
      <c r="H60" s="30">
        <v>175</v>
      </c>
      <c r="I60" s="119"/>
      <c r="J60" s="70">
        <v>2</v>
      </c>
      <c r="K60" s="31"/>
      <c r="L60" s="34"/>
      <c r="M60" s="34"/>
      <c r="N60" s="34"/>
      <c r="O60" s="31"/>
      <c r="P60" s="34"/>
      <c r="Q60" s="34"/>
      <c r="R60" s="34"/>
      <c r="S60" s="34"/>
      <c r="T60" s="29"/>
    </row>
    <row r="61" spans="1:20">
      <c r="A61" s="64">
        <v>11</v>
      </c>
      <c r="B61" s="71" t="s">
        <v>499</v>
      </c>
      <c r="C61" s="71" t="s">
        <v>718</v>
      </c>
      <c r="D61" s="71" t="s">
        <v>490</v>
      </c>
      <c r="E61" s="71">
        <v>3</v>
      </c>
      <c r="F61" s="20" t="s">
        <v>120</v>
      </c>
      <c r="G61" s="20"/>
      <c r="H61" s="30">
        <v>85</v>
      </c>
      <c r="I61" s="119"/>
      <c r="J61" s="70">
        <v>2</v>
      </c>
      <c r="K61" s="31"/>
      <c r="L61" s="34"/>
      <c r="M61" s="34"/>
      <c r="N61" s="34"/>
      <c r="O61" s="31"/>
      <c r="P61" s="34"/>
      <c r="Q61" s="34"/>
      <c r="R61" s="34"/>
      <c r="S61" s="34"/>
      <c r="T61" s="29"/>
    </row>
    <row r="62" spans="1:20">
      <c r="A62" s="64">
        <v>11</v>
      </c>
      <c r="B62" s="71" t="s">
        <v>499</v>
      </c>
      <c r="C62" s="71" t="s">
        <v>718</v>
      </c>
      <c r="D62" s="71" t="s">
        <v>490</v>
      </c>
      <c r="E62" s="71">
        <v>1</v>
      </c>
      <c r="F62" s="20" t="s">
        <v>120</v>
      </c>
      <c r="G62" s="20" t="s">
        <v>487</v>
      </c>
      <c r="H62" s="30">
        <v>8</v>
      </c>
      <c r="I62" s="119"/>
      <c r="J62" s="70">
        <v>2</v>
      </c>
      <c r="K62" s="31"/>
      <c r="L62" s="34"/>
      <c r="M62" s="34"/>
      <c r="N62" s="34"/>
      <c r="O62" s="31"/>
      <c r="P62" s="34"/>
      <c r="Q62" s="34"/>
      <c r="R62" s="34"/>
      <c r="S62" s="34"/>
      <c r="T62" s="29"/>
    </row>
    <row r="63" spans="1:20">
      <c r="A63" s="64">
        <v>11</v>
      </c>
      <c r="B63" s="71" t="s">
        <v>499</v>
      </c>
      <c r="C63" s="71" t="s">
        <v>718</v>
      </c>
      <c r="D63" s="71" t="s">
        <v>490</v>
      </c>
      <c r="E63" s="71">
        <v>2</v>
      </c>
      <c r="F63" s="20" t="s">
        <v>121</v>
      </c>
      <c r="G63" s="20"/>
      <c r="H63" s="30">
        <v>175</v>
      </c>
      <c r="I63" s="119"/>
      <c r="J63" s="70">
        <v>2</v>
      </c>
      <c r="K63" s="31"/>
      <c r="L63" s="34"/>
      <c r="M63" s="34"/>
      <c r="N63" s="34"/>
      <c r="O63" s="31"/>
      <c r="P63" s="34"/>
      <c r="Q63" s="34"/>
      <c r="R63" s="34"/>
      <c r="S63" s="34"/>
      <c r="T63" s="29"/>
    </row>
    <row r="64" spans="1:20">
      <c r="A64" s="64">
        <v>11</v>
      </c>
      <c r="B64" s="71" t="s">
        <v>499</v>
      </c>
      <c r="C64" s="71" t="s">
        <v>718</v>
      </c>
      <c r="D64" s="71" t="s">
        <v>490</v>
      </c>
      <c r="E64" s="71">
        <v>3</v>
      </c>
      <c r="F64" s="20" t="s">
        <v>121</v>
      </c>
      <c r="G64" s="20"/>
      <c r="H64" s="30">
        <v>85</v>
      </c>
      <c r="I64" s="119"/>
      <c r="J64" s="70">
        <v>2</v>
      </c>
      <c r="K64" s="31"/>
      <c r="L64" s="34"/>
      <c r="M64" s="34"/>
      <c r="N64" s="34"/>
      <c r="O64" s="31"/>
      <c r="P64" s="34"/>
      <c r="Q64" s="34"/>
      <c r="R64" s="34"/>
      <c r="S64" s="34"/>
      <c r="T64" s="29"/>
    </row>
    <row r="65" spans="1:23">
      <c r="A65" s="64">
        <v>11</v>
      </c>
      <c r="B65" s="71" t="s">
        <v>499</v>
      </c>
      <c r="C65" s="71" t="s">
        <v>718</v>
      </c>
      <c r="D65" s="71" t="s">
        <v>490</v>
      </c>
      <c r="E65" s="71">
        <v>1</v>
      </c>
      <c r="F65" s="20" t="s">
        <v>121</v>
      </c>
      <c r="G65" s="20" t="s">
        <v>487</v>
      </c>
      <c r="H65" s="30">
        <v>8</v>
      </c>
      <c r="I65" s="119"/>
      <c r="J65" s="70">
        <v>2</v>
      </c>
      <c r="K65" s="31"/>
      <c r="L65" s="34"/>
      <c r="M65" s="34"/>
      <c r="N65" s="34"/>
      <c r="O65" s="31"/>
      <c r="P65" s="34"/>
      <c r="Q65" s="34"/>
      <c r="R65" s="34"/>
      <c r="S65" s="34"/>
      <c r="T65" s="29"/>
    </row>
    <row r="66" spans="1:23">
      <c r="A66" s="64">
        <v>11</v>
      </c>
      <c r="B66" s="71" t="s">
        <v>499</v>
      </c>
      <c r="C66" s="71" t="s">
        <v>718</v>
      </c>
      <c r="D66" s="71" t="s">
        <v>490</v>
      </c>
      <c r="E66" s="71">
        <v>1</v>
      </c>
      <c r="F66" s="20" t="s">
        <v>492</v>
      </c>
      <c r="G66" s="20"/>
      <c r="H66" s="30">
        <v>88</v>
      </c>
      <c r="I66" s="119"/>
      <c r="J66" s="70">
        <v>2</v>
      </c>
      <c r="K66" s="31"/>
      <c r="L66" s="34"/>
      <c r="M66" s="34"/>
      <c r="N66" s="34"/>
      <c r="O66" s="31"/>
      <c r="P66" s="34"/>
      <c r="Q66" s="34"/>
      <c r="R66" s="34"/>
      <c r="S66" s="34"/>
      <c r="T66" s="29"/>
    </row>
    <row r="67" spans="1:23">
      <c r="A67" s="64">
        <v>11</v>
      </c>
      <c r="B67" s="71" t="s">
        <v>499</v>
      </c>
      <c r="C67" s="71" t="s">
        <v>718</v>
      </c>
      <c r="D67" s="71" t="s">
        <v>490</v>
      </c>
      <c r="E67" s="71">
        <v>3</v>
      </c>
      <c r="F67" s="20" t="s">
        <v>492</v>
      </c>
      <c r="G67" s="20"/>
      <c r="H67" s="30">
        <v>18</v>
      </c>
      <c r="I67" s="119"/>
      <c r="J67" s="70">
        <v>2</v>
      </c>
      <c r="K67" s="31"/>
      <c r="L67" s="34"/>
      <c r="M67" s="34"/>
      <c r="N67" s="34"/>
      <c r="O67" s="31"/>
      <c r="P67" s="34"/>
      <c r="Q67" s="34"/>
      <c r="R67" s="34"/>
      <c r="S67" s="34"/>
      <c r="T67" s="29"/>
    </row>
    <row r="68" spans="1:23">
      <c r="A68" s="64">
        <v>11</v>
      </c>
      <c r="B68" s="71" t="s">
        <v>499</v>
      </c>
      <c r="C68" s="71" t="s">
        <v>718</v>
      </c>
      <c r="D68" s="71"/>
      <c r="E68" s="71"/>
      <c r="F68" s="71"/>
      <c r="G68" s="20"/>
      <c r="H68" s="30"/>
      <c r="I68" s="72"/>
      <c r="J68" s="70"/>
      <c r="K68" s="31"/>
      <c r="L68" s="34"/>
      <c r="M68" s="34"/>
      <c r="N68" s="34"/>
      <c r="O68" s="31"/>
      <c r="P68" s="34"/>
      <c r="Q68" s="34"/>
      <c r="R68" s="34"/>
      <c r="S68" s="34"/>
      <c r="T68" s="29"/>
    </row>
    <row r="69" spans="1:23" ht="13">
      <c r="A69" s="109">
        <v>11</v>
      </c>
      <c r="B69" s="110" t="s">
        <v>499</v>
      </c>
      <c r="C69" s="110" t="s">
        <v>718</v>
      </c>
      <c r="D69" s="110"/>
      <c r="E69" s="110"/>
      <c r="F69" s="110"/>
      <c r="G69" s="111"/>
      <c r="H69" s="112">
        <v>642</v>
      </c>
      <c r="I69" s="121"/>
      <c r="J69" s="113"/>
      <c r="K69" s="112"/>
      <c r="L69" s="114"/>
      <c r="M69" s="114"/>
      <c r="N69" s="114"/>
      <c r="O69" s="112"/>
      <c r="P69" s="114"/>
      <c r="Q69" s="114"/>
      <c r="R69" s="114"/>
      <c r="S69" s="114"/>
      <c r="T69" s="114"/>
    </row>
    <row r="70" spans="1:23" ht="13">
      <c r="A70" s="64">
        <v>12</v>
      </c>
      <c r="B70" s="71" t="s">
        <v>449</v>
      </c>
      <c r="C70" s="71" t="s">
        <v>716</v>
      </c>
      <c r="D70" s="130"/>
      <c r="E70" s="130"/>
      <c r="F70" s="130"/>
      <c r="G70" s="38"/>
      <c r="H70" s="39"/>
      <c r="I70" s="39"/>
      <c r="J70" s="39"/>
      <c r="K70" s="39"/>
      <c r="L70" s="40"/>
      <c r="M70" s="40"/>
      <c r="N70" s="40"/>
      <c r="O70" s="40"/>
      <c r="P70" s="40"/>
      <c r="Q70" s="40"/>
      <c r="R70" s="40"/>
      <c r="S70" s="45"/>
      <c r="T70" s="42"/>
    </row>
    <row r="71" spans="1:23">
      <c r="A71" s="64">
        <v>12</v>
      </c>
      <c r="B71" s="71" t="s">
        <v>449</v>
      </c>
      <c r="C71" s="71" t="s">
        <v>716</v>
      </c>
      <c r="D71" s="71" t="s">
        <v>491</v>
      </c>
      <c r="E71" s="71">
        <v>3</v>
      </c>
      <c r="F71" s="20" t="s">
        <v>120</v>
      </c>
      <c r="G71" s="20" t="s">
        <v>495</v>
      </c>
      <c r="H71" s="30">
        <v>286</v>
      </c>
      <c r="I71" s="119"/>
      <c r="J71" s="70">
        <v>2</v>
      </c>
      <c r="K71" s="31"/>
      <c r="L71" s="34"/>
      <c r="M71" s="34"/>
      <c r="N71" s="34"/>
      <c r="O71" s="31"/>
      <c r="P71" s="34"/>
      <c r="Q71" s="34"/>
      <c r="R71" s="34"/>
      <c r="S71" s="34"/>
      <c r="T71" s="29"/>
    </row>
    <row r="72" spans="1:23">
      <c r="A72" s="64">
        <v>12</v>
      </c>
      <c r="B72" s="71" t="s">
        <v>449</v>
      </c>
      <c r="C72" s="71" t="s">
        <v>716</v>
      </c>
      <c r="D72" s="71" t="s">
        <v>491</v>
      </c>
      <c r="E72" s="71">
        <v>3</v>
      </c>
      <c r="F72" s="20" t="s">
        <v>120</v>
      </c>
      <c r="G72" s="20" t="s">
        <v>495</v>
      </c>
      <c r="H72" s="30">
        <v>34</v>
      </c>
      <c r="I72" s="119"/>
      <c r="J72" s="70">
        <v>2</v>
      </c>
      <c r="K72" s="31"/>
      <c r="L72" s="34"/>
      <c r="M72" s="34"/>
      <c r="N72" s="34"/>
      <c r="O72" s="31"/>
      <c r="P72" s="34"/>
      <c r="Q72" s="34"/>
      <c r="R72" s="34"/>
      <c r="S72" s="34"/>
      <c r="T72" s="29"/>
    </row>
    <row r="73" spans="1:23">
      <c r="A73" s="64">
        <v>12</v>
      </c>
      <c r="B73" s="71" t="s">
        <v>449</v>
      </c>
      <c r="C73" s="71" t="s">
        <v>716</v>
      </c>
      <c r="D73" s="71" t="s">
        <v>491</v>
      </c>
      <c r="E73" s="71">
        <v>3</v>
      </c>
      <c r="F73" s="20" t="s">
        <v>121</v>
      </c>
      <c r="G73" s="20" t="s">
        <v>489</v>
      </c>
      <c r="H73" s="30">
        <v>286</v>
      </c>
      <c r="I73" s="119"/>
      <c r="J73" s="70">
        <v>2</v>
      </c>
      <c r="K73" s="31"/>
      <c r="L73" s="34"/>
      <c r="M73" s="34"/>
      <c r="N73" s="34"/>
      <c r="O73" s="31"/>
      <c r="P73" s="34"/>
      <c r="Q73" s="34"/>
      <c r="R73" s="34"/>
      <c r="S73" s="34"/>
      <c r="T73" s="29"/>
    </row>
    <row r="74" spans="1:23">
      <c r="A74" s="64">
        <v>12</v>
      </c>
      <c r="B74" s="71" t="s">
        <v>449</v>
      </c>
      <c r="C74" s="71" t="s">
        <v>716</v>
      </c>
      <c r="D74" s="71" t="s">
        <v>491</v>
      </c>
      <c r="E74" s="71">
        <v>3</v>
      </c>
      <c r="F74" s="20" t="s">
        <v>492</v>
      </c>
      <c r="G74" s="20" t="s">
        <v>489</v>
      </c>
      <c r="H74" s="30">
        <v>56</v>
      </c>
      <c r="I74" s="119"/>
      <c r="J74" s="70">
        <v>2</v>
      </c>
      <c r="K74" s="31"/>
      <c r="L74" s="34"/>
      <c r="M74" s="34"/>
      <c r="N74" s="34"/>
      <c r="O74" s="31"/>
      <c r="P74" s="34"/>
      <c r="Q74" s="34"/>
      <c r="R74" s="34"/>
      <c r="S74" s="34"/>
      <c r="T74" s="29"/>
    </row>
    <row r="75" spans="1:23">
      <c r="A75" s="64">
        <v>12</v>
      </c>
      <c r="B75" s="71" t="s">
        <v>449</v>
      </c>
      <c r="C75" s="71" t="s">
        <v>716</v>
      </c>
      <c r="D75" s="71"/>
      <c r="E75" s="71"/>
      <c r="F75" s="71"/>
      <c r="G75" s="20"/>
      <c r="H75" s="30"/>
      <c r="I75" s="72"/>
      <c r="J75" s="70"/>
      <c r="K75" s="31"/>
      <c r="L75" s="34"/>
      <c r="M75" s="34"/>
      <c r="N75" s="34"/>
      <c r="O75" s="31"/>
      <c r="P75" s="34"/>
      <c r="Q75" s="34"/>
      <c r="R75" s="34"/>
      <c r="S75" s="34"/>
      <c r="T75" s="29"/>
    </row>
    <row r="76" spans="1:23" ht="13">
      <c r="A76" s="109">
        <v>12</v>
      </c>
      <c r="B76" s="110" t="s">
        <v>449</v>
      </c>
      <c r="C76" s="110" t="s">
        <v>716</v>
      </c>
      <c r="D76" s="110"/>
      <c r="E76" s="110"/>
      <c r="F76" s="110"/>
      <c r="G76" s="111"/>
      <c r="H76" s="112">
        <v>662</v>
      </c>
      <c r="I76" s="121"/>
      <c r="J76" s="113"/>
      <c r="K76" s="112"/>
      <c r="L76" s="114"/>
      <c r="M76" s="114"/>
      <c r="N76" s="114"/>
      <c r="O76" s="112"/>
      <c r="P76" s="114"/>
      <c r="Q76" s="114"/>
      <c r="R76" s="114"/>
      <c r="S76" s="114"/>
      <c r="T76" s="114"/>
    </row>
    <row r="77" spans="1:23">
      <c r="A77" s="32"/>
      <c r="B77" s="73"/>
      <c r="C77" s="73"/>
      <c r="D77" s="73"/>
      <c r="E77" s="73"/>
      <c r="F77" s="73"/>
      <c r="G77" s="1"/>
      <c r="H77" s="1"/>
      <c r="I77" s="33"/>
      <c r="J77" s="1"/>
      <c r="K77" s="1"/>
      <c r="L77" s="58"/>
      <c r="M77" s="35"/>
      <c r="N77" s="35"/>
      <c r="O77" s="1"/>
      <c r="P77" s="35"/>
      <c r="Q77" s="35"/>
      <c r="R77" s="44"/>
      <c r="S77" s="35"/>
      <c r="W77" s="36"/>
    </row>
    <row r="78" spans="1:23" ht="13">
      <c r="A78" s="115"/>
      <c r="B78" s="110"/>
      <c r="C78" s="110" t="s">
        <v>0</v>
      </c>
      <c r="D78" s="110"/>
      <c r="E78" s="110"/>
      <c r="F78" s="110"/>
      <c r="G78" s="116"/>
      <c r="H78" s="112">
        <v>5922</v>
      </c>
      <c r="I78" s="109"/>
      <c r="J78" s="113"/>
      <c r="K78" s="112"/>
      <c r="L78" s="114"/>
      <c r="M78" s="114"/>
      <c r="N78" s="117"/>
      <c r="O78" s="112"/>
      <c r="P78" s="114"/>
      <c r="Q78" s="114"/>
      <c r="R78" s="114"/>
      <c r="S78" s="114"/>
      <c r="T78" s="114"/>
    </row>
    <row r="81" spans="8:20">
      <c r="T81" s="36"/>
    </row>
    <row r="83" spans="8:20">
      <c r="H83" s="27"/>
      <c r="M83" s="35"/>
    </row>
    <row r="84" spans="8:20">
      <c r="M84" s="35"/>
    </row>
    <row r="85" spans="8:20">
      <c r="M85" s="35"/>
      <c r="N85" s="124"/>
    </row>
    <row r="87" spans="8:20">
      <c r="L87" s="125"/>
      <c r="M87" s="35"/>
    </row>
    <row r="88" spans="8:20">
      <c r="L88" s="126"/>
      <c r="M88" s="35"/>
    </row>
    <row r="89" spans="8:20">
      <c r="L89" s="126"/>
      <c r="M89" s="35"/>
    </row>
  </sheetData>
  <autoFilter ref="A4:U78" xr:uid="{140F034B-9B16-47C2-8E92-C44030739426}"/>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7F288-7C53-4390-A6AB-AF8C3634D662}">
  <dimension ref="A1:R77"/>
  <sheetViews>
    <sheetView zoomScale="85" zoomScaleNormal="85" workbookViewId="0"/>
  </sheetViews>
  <sheetFormatPr defaultRowHeight="12.5"/>
  <cols>
    <col min="1" max="1" width="9.1796875" style="235"/>
    <col min="2" max="2" width="31" style="235" customWidth="1"/>
    <col min="3" max="3" width="8.81640625" style="235" customWidth="1"/>
    <col min="4" max="4" width="17.453125" style="235" customWidth="1"/>
    <col min="5" max="7" width="9.1796875" style="235"/>
    <col min="8" max="8" width="18.81640625" style="235" customWidth="1"/>
    <col min="9" max="9" width="9.1796875" style="235"/>
    <col min="10" max="10" width="41.453125" style="235" customWidth="1"/>
    <col min="11" max="11" width="9.1796875" style="235"/>
    <col min="12" max="12" width="16.7265625" style="235" bestFit="1" customWidth="1"/>
    <col min="13" max="15" width="9.1796875" style="235"/>
    <col min="16" max="16" width="18.81640625" style="235" customWidth="1"/>
    <col min="17" max="18" width="9.1796875" style="235"/>
    <col min="19" max="257" width="9.1796875" style="201"/>
    <col min="258" max="258" width="31" style="201" customWidth="1"/>
    <col min="259" max="259" width="8.81640625" style="201" customWidth="1"/>
    <col min="260" max="260" width="17.453125" style="201" customWidth="1"/>
    <col min="261" max="263" width="9.1796875" style="201"/>
    <col min="264" max="264" width="18.81640625" style="201" customWidth="1"/>
    <col min="265" max="265" width="9.1796875" style="201"/>
    <col min="266" max="266" width="41.453125" style="201" customWidth="1"/>
    <col min="267" max="267" width="9.1796875" style="201"/>
    <col min="268" max="268" width="16.7265625" style="201" bestFit="1" customWidth="1"/>
    <col min="269" max="271" width="9.1796875" style="201"/>
    <col min="272" max="272" width="18.81640625" style="201" customWidth="1"/>
    <col min="273" max="513" width="9.1796875" style="201"/>
    <col min="514" max="514" width="31" style="201" customWidth="1"/>
    <col min="515" max="515" width="8.81640625" style="201" customWidth="1"/>
    <col min="516" max="516" width="17.453125" style="201" customWidth="1"/>
    <col min="517" max="519" width="9.1796875" style="201"/>
    <col min="520" max="520" width="18.81640625" style="201" customWidth="1"/>
    <col min="521" max="521" width="9.1796875" style="201"/>
    <col min="522" max="522" width="41.453125" style="201" customWidth="1"/>
    <col min="523" max="523" width="9.1796875" style="201"/>
    <col min="524" max="524" width="16.7265625" style="201" bestFit="1" customWidth="1"/>
    <col min="525" max="527" width="9.1796875" style="201"/>
    <col min="528" max="528" width="18.81640625" style="201" customWidth="1"/>
    <col min="529" max="769" width="9.1796875" style="201"/>
    <col min="770" max="770" width="31" style="201" customWidth="1"/>
    <col min="771" max="771" width="8.81640625" style="201" customWidth="1"/>
    <col min="772" max="772" width="17.453125" style="201" customWidth="1"/>
    <col min="773" max="775" width="9.1796875" style="201"/>
    <col min="776" max="776" width="18.81640625" style="201" customWidth="1"/>
    <col min="777" max="777" width="9.1796875" style="201"/>
    <col min="778" max="778" width="41.453125" style="201" customWidth="1"/>
    <col min="779" max="779" width="9.1796875" style="201"/>
    <col min="780" max="780" width="16.7265625" style="201" bestFit="1" customWidth="1"/>
    <col min="781" max="783" width="9.1796875" style="201"/>
    <col min="784" max="784" width="18.81640625" style="201" customWidth="1"/>
    <col min="785" max="1025" width="9.1796875" style="201"/>
    <col min="1026" max="1026" width="31" style="201" customWidth="1"/>
    <col min="1027" max="1027" width="8.81640625" style="201" customWidth="1"/>
    <col min="1028" max="1028" width="17.453125" style="201" customWidth="1"/>
    <col min="1029" max="1031" width="9.1796875" style="201"/>
    <col min="1032" max="1032" width="18.81640625" style="201" customWidth="1"/>
    <col min="1033" max="1033" width="9.1796875" style="201"/>
    <col min="1034" max="1034" width="41.453125" style="201" customWidth="1"/>
    <col min="1035" max="1035" width="9.1796875" style="201"/>
    <col min="1036" max="1036" width="16.7265625" style="201" bestFit="1" customWidth="1"/>
    <col min="1037" max="1039" width="9.1796875" style="201"/>
    <col min="1040" max="1040" width="18.81640625" style="201" customWidth="1"/>
    <col min="1041" max="1281" width="9.1796875" style="201"/>
    <col min="1282" max="1282" width="31" style="201" customWidth="1"/>
    <col min="1283" max="1283" width="8.81640625" style="201" customWidth="1"/>
    <col min="1284" max="1284" width="17.453125" style="201" customWidth="1"/>
    <col min="1285" max="1287" width="9.1796875" style="201"/>
    <col min="1288" max="1288" width="18.81640625" style="201" customWidth="1"/>
    <col min="1289" max="1289" width="9.1796875" style="201"/>
    <col min="1290" max="1290" width="41.453125" style="201" customWidth="1"/>
    <col min="1291" max="1291" width="9.1796875" style="201"/>
    <col min="1292" max="1292" width="16.7265625" style="201" bestFit="1" customWidth="1"/>
    <col min="1293" max="1295" width="9.1796875" style="201"/>
    <col min="1296" max="1296" width="18.81640625" style="201" customWidth="1"/>
    <col min="1297" max="1537" width="9.1796875" style="201"/>
    <col min="1538" max="1538" width="31" style="201" customWidth="1"/>
    <col min="1539" max="1539" width="8.81640625" style="201" customWidth="1"/>
    <col min="1540" max="1540" width="17.453125" style="201" customWidth="1"/>
    <col min="1541" max="1543" width="9.1796875" style="201"/>
    <col min="1544" max="1544" width="18.81640625" style="201" customWidth="1"/>
    <col min="1545" max="1545" width="9.1796875" style="201"/>
    <col min="1546" max="1546" width="41.453125" style="201" customWidth="1"/>
    <col min="1547" max="1547" width="9.1796875" style="201"/>
    <col min="1548" max="1548" width="16.7265625" style="201" bestFit="1" customWidth="1"/>
    <col min="1549" max="1551" width="9.1796875" style="201"/>
    <col min="1552" max="1552" width="18.81640625" style="201" customWidth="1"/>
    <col min="1553" max="1793" width="9.1796875" style="201"/>
    <col min="1794" max="1794" width="31" style="201" customWidth="1"/>
    <col min="1795" max="1795" width="8.81640625" style="201" customWidth="1"/>
    <col min="1796" max="1796" width="17.453125" style="201" customWidth="1"/>
    <col min="1797" max="1799" width="9.1796875" style="201"/>
    <col min="1800" max="1800" width="18.81640625" style="201" customWidth="1"/>
    <col min="1801" max="1801" width="9.1796875" style="201"/>
    <col min="1802" max="1802" width="41.453125" style="201" customWidth="1"/>
    <col min="1803" max="1803" width="9.1796875" style="201"/>
    <col min="1804" max="1804" width="16.7265625" style="201" bestFit="1" customWidth="1"/>
    <col min="1805" max="1807" width="9.1796875" style="201"/>
    <col min="1808" max="1808" width="18.81640625" style="201" customWidth="1"/>
    <col min="1809" max="2049" width="9.1796875" style="201"/>
    <col min="2050" max="2050" width="31" style="201" customWidth="1"/>
    <col min="2051" max="2051" width="8.81640625" style="201" customWidth="1"/>
    <col min="2052" max="2052" width="17.453125" style="201" customWidth="1"/>
    <col min="2053" max="2055" width="9.1796875" style="201"/>
    <col min="2056" max="2056" width="18.81640625" style="201" customWidth="1"/>
    <col min="2057" max="2057" width="9.1796875" style="201"/>
    <col min="2058" max="2058" width="41.453125" style="201" customWidth="1"/>
    <col min="2059" max="2059" width="9.1796875" style="201"/>
    <col min="2060" max="2060" width="16.7265625" style="201" bestFit="1" customWidth="1"/>
    <col min="2061" max="2063" width="9.1796875" style="201"/>
    <col min="2064" max="2064" width="18.81640625" style="201" customWidth="1"/>
    <col min="2065" max="2305" width="9.1796875" style="201"/>
    <col min="2306" max="2306" width="31" style="201" customWidth="1"/>
    <col min="2307" max="2307" width="8.81640625" style="201" customWidth="1"/>
    <col min="2308" max="2308" width="17.453125" style="201" customWidth="1"/>
    <col min="2309" max="2311" width="9.1796875" style="201"/>
    <col min="2312" max="2312" width="18.81640625" style="201" customWidth="1"/>
    <col min="2313" max="2313" width="9.1796875" style="201"/>
    <col min="2314" max="2314" width="41.453125" style="201" customWidth="1"/>
    <col min="2315" max="2315" width="9.1796875" style="201"/>
    <col min="2316" max="2316" width="16.7265625" style="201" bestFit="1" customWidth="1"/>
    <col min="2317" max="2319" width="9.1796875" style="201"/>
    <col min="2320" max="2320" width="18.81640625" style="201" customWidth="1"/>
    <col min="2321" max="2561" width="9.1796875" style="201"/>
    <col min="2562" max="2562" width="31" style="201" customWidth="1"/>
    <col min="2563" max="2563" width="8.81640625" style="201" customWidth="1"/>
    <col min="2564" max="2564" width="17.453125" style="201" customWidth="1"/>
    <col min="2565" max="2567" width="9.1796875" style="201"/>
    <col min="2568" max="2568" width="18.81640625" style="201" customWidth="1"/>
    <col min="2569" max="2569" width="9.1796875" style="201"/>
    <col min="2570" max="2570" width="41.453125" style="201" customWidth="1"/>
    <col min="2571" max="2571" width="9.1796875" style="201"/>
    <col min="2572" max="2572" width="16.7265625" style="201" bestFit="1" customWidth="1"/>
    <col min="2573" max="2575" width="9.1796875" style="201"/>
    <col min="2576" max="2576" width="18.81640625" style="201" customWidth="1"/>
    <col min="2577" max="2817" width="9.1796875" style="201"/>
    <col min="2818" max="2818" width="31" style="201" customWidth="1"/>
    <col min="2819" max="2819" width="8.81640625" style="201" customWidth="1"/>
    <col min="2820" max="2820" width="17.453125" style="201" customWidth="1"/>
    <col min="2821" max="2823" width="9.1796875" style="201"/>
    <col min="2824" max="2824" width="18.81640625" style="201" customWidth="1"/>
    <col min="2825" max="2825" width="9.1796875" style="201"/>
    <col min="2826" max="2826" width="41.453125" style="201" customWidth="1"/>
    <col min="2827" max="2827" width="9.1796875" style="201"/>
    <col min="2828" max="2828" width="16.7265625" style="201" bestFit="1" customWidth="1"/>
    <col min="2829" max="2831" width="9.1796875" style="201"/>
    <col min="2832" max="2832" width="18.81640625" style="201" customWidth="1"/>
    <col min="2833" max="3073" width="9.1796875" style="201"/>
    <col min="3074" max="3074" width="31" style="201" customWidth="1"/>
    <col min="3075" max="3075" width="8.81640625" style="201" customWidth="1"/>
    <col min="3076" max="3076" width="17.453125" style="201" customWidth="1"/>
    <col min="3077" max="3079" width="9.1796875" style="201"/>
    <col min="3080" max="3080" width="18.81640625" style="201" customWidth="1"/>
    <col min="3081" max="3081" width="9.1796875" style="201"/>
    <col min="3082" max="3082" width="41.453125" style="201" customWidth="1"/>
    <col min="3083" max="3083" width="9.1796875" style="201"/>
    <col min="3084" max="3084" width="16.7265625" style="201" bestFit="1" customWidth="1"/>
    <col min="3085" max="3087" width="9.1796875" style="201"/>
    <col min="3088" max="3088" width="18.81640625" style="201" customWidth="1"/>
    <col min="3089" max="3329" width="9.1796875" style="201"/>
    <col min="3330" max="3330" width="31" style="201" customWidth="1"/>
    <col min="3331" max="3331" width="8.81640625" style="201" customWidth="1"/>
    <col min="3332" max="3332" width="17.453125" style="201" customWidth="1"/>
    <col min="3333" max="3335" width="9.1796875" style="201"/>
    <col min="3336" max="3336" width="18.81640625" style="201" customWidth="1"/>
    <col min="3337" max="3337" width="9.1796875" style="201"/>
    <col min="3338" max="3338" width="41.453125" style="201" customWidth="1"/>
    <col min="3339" max="3339" width="9.1796875" style="201"/>
    <col min="3340" max="3340" width="16.7265625" style="201" bestFit="1" customWidth="1"/>
    <col min="3341" max="3343" width="9.1796875" style="201"/>
    <col min="3344" max="3344" width="18.81640625" style="201" customWidth="1"/>
    <col min="3345" max="3585" width="9.1796875" style="201"/>
    <col min="3586" max="3586" width="31" style="201" customWidth="1"/>
    <col min="3587" max="3587" width="8.81640625" style="201" customWidth="1"/>
    <col min="3588" max="3588" width="17.453125" style="201" customWidth="1"/>
    <col min="3589" max="3591" width="9.1796875" style="201"/>
    <col min="3592" max="3592" width="18.81640625" style="201" customWidth="1"/>
    <col min="3593" max="3593" width="9.1796875" style="201"/>
    <col min="3594" max="3594" width="41.453125" style="201" customWidth="1"/>
    <col min="3595" max="3595" width="9.1796875" style="201"/>
    <col min="3596" max="3596" width="16.7265625" style="201" bestFit="1" customWidth="1"/>
    <col min="3597" max="3599" width="9.1796875" style="201"/>
    <col min="3600" max="3600" width="18.81640625" style="201" customWidth="1"/>
    <col min="3601" max="3841" width="9.1796875" style="201"/>
    <col min="3842" max="3842" width="31" style="201" customWidth="1"/>
    <col min="3843" max="3843" width="8.81640625" style="201" customWidth="1"/>
    <col min="3844" max="3844" width="17.453125" style="201" customWidth="1"/>
    <col min="3845" max="3847" width="9.1796875" style="201"/>
    <col min="3848" max="3848" width="18.81640625" style="201" customWidth="1"/>
    <col min="3849" max="3849" width="9.1796875" style="201"/>
    <col min="3850" max="3850" width="41.453125" style="201" customWidth="1"/>
    <col min="3851" max="3851" width="9.1796875" style="201"/>
    <col min="3852" max="3852" width="16.7265625" style="201" bestFit="1" customWidth="1"/>
    <col min="3853" max="3855" width="9.1796875" style="201"/>
    <col min="3856" max="3856" width="18.81640625" style="201" customWidth="1"/>
    <col min="3857" max="4097" width="9.1796875" style="201"/>
    <col min="4098" max="4098" width="31" style="201" customWidth="1"/>
    <col min="4099" max="4099" width="8.81640625" style="201" customWidth="1"/>
    <col min="4100" max="4100" width="17.453125" style="201" customWidth="1"/>
    <col min="4101" max="4103" width="9.1796875" style="201"/>
    <col min="4104" max="4104" width="18.81640625" style="201" customWidth="1"/>
    <col min="4105" max="4105" width="9.1796875" style="201"/>
    <col min="4106" max="4106" width="41.453125" style="201" customWidth="1"/>
    <col min="4107" max="4107" width="9.1796875" style="201"/>
    <col min="4108" max="4108" width="16.7265625" style="201" bestFit="1" customWidth="1"/>
    <col min="4109" max="4111" width="9.1796875" style="201"/>
    <col min="4112" max="4112" width="18.81640625" style="201" customWidth="1"/>
    <col min="4113" max="4353" width="9.1796875" style="201"/>
    <col min="4354" max="4354" width="31" style="201" customWidth="1"/>
    <col min="4355" max="4355" width="8.81640625" style="201" customWidth="1"/>
    <col min="4356" max="4356" width="17.453125" style="201" customWidth="1"/>
    <col min="4357" max="4359" width="9.1796875" style="201"/>
    <col min="4360" max="4360" width="18.81640625" style="201" customWidth="1"/>
    <col min="4361" max="4361" width="9.1796875" style="201"/>
    <col min="4362" max="4362" width="41.453125" style="201" customWidth="1"/>
    <col min="4363" max="4363" width="9.1796875" style="201"/>
    <col min="4364" max="4364" width="16.7265625" style="201" bestFit="1" customWidth="1"/>
    <col min="4365" max="4367" width="9.1796875" style="201"/>
    <col min="4368" max="4368" width="18.81640625" style="201" customWidth="1"/>
    <col min="4369" max="4609" width="9.1796875" style="201"/>
    <col min="4610" max="4610" width="31" style="201" customWidth="1"/>
    <col min="4611" max="4611" width="8.81640625" style="201" customWidth="1"/>
    <col min="4612" max="4612" width="17.453125" style="201" customWidth="1"/>
    <col min="4613" max="4615" width="9.1796875" style="201"/>
    <col min="4616" max="4616" width="18.81640625" style="201" customWidth="1"/>
    <col min="4617" max="4617" width="9.1796875" style="201"/>
    <col min="4618" max="4618" width="41.453125" style="201" customWidth="1"/>
    <col min="4619" max="4619" width="9.1796875" style="201"/>
    <col min="4620" max="4620" width="16.7265625" style="201" bestFit="1" customWidth="1"/>
    <col min="4621" max="4623" width="9.1796875" style="201"/>
    <col min="4624" max="4624" width="18.81640625" style="201" customWidth="1"/>
    <col min="4625" max="4865" width="9.1796875" style="201"/>
    <col min="4866" max="4866" width="31" style="201" customWidth="1"/>
    <col min="4867" max="4867" width="8.81640625" style="201" customWidth="1"/>
    <col min="4868" max="4868" width="17.453125" style="201" customWidth="1"/>
    <col min="4869" max="4871" width="9.1796875" style="201"/>
    <col min="4872" max="4872" width="18.81640625" style="201" customWidth="1"/>
    <col min="4873" max="4873" width="9.1796875" style="201"/>
    <col min="4874" max="4874" width="41.453125" style="201" customWidth="1"/>
    <col min="4875" max="4875" width="9.1796875" style="201"/>
    <col min="4876" max="4876" width="16.7265625" style="201" bestFit="1" customWidth="1"/>
    <col min="4877" max="4879" width="9.1796875" style="201"/>
    <col min="4880" max="4880" width="18.81640625" style="201" customWidth="1"/>
    <col min="4881" max="5121" width="9.1796875" style="201"/>
    <col min="5122" max="5122" width="31" style="201" customWidth="1"/>
    <col min="5123" max="5123" width="8.81640625" style="201" customWidth="1"/>
    <col min="5124" max="5124" width="17.453125" style="201" customWidth="1"/>
    <col min="5125" max="5127" width="9.1796875" style="201"/>
    <col min="5128" max="5128" width="18.81640625" style="201" customWidth="1"/>
    <col min="5129" max="5129" width="9.1796875" style="201"/>
    <col min="5130" max="5130" width="41.453125" style="201" customWidth="1"/>
    <col min="5131" max="5131" width="9.1796875" style="201"/>
    <col min="5132" max="5132" width="16.7265625" style="201" bestFit="1" customWidth="1"/>
    <col min="5133" max="5135" width="9.1796875" style="201"/>
    <col min="5136" max="5136" width="18.81640625" style="201" customWidth="1"/>
    <col min="5137" max="5377" width="9.1796875" style="201"/>
    <col min="5378" max="5378" width="31" style="201" customWidth="1"/>
    <col min="5379" max="5379" width="8.81640625" style="201" customWidth="1"/>
    <col min="5380" max="5380" width="17.453125" style="201" customWidth="1"/>
    <col min="5381" max="5383" width="9.1796875" style="201"/>
    <col min="5384" max="5384" width="18.81640625" style="201" customWidth="1"/>
    <col min="5385" max="5385" width="9.1796875" style="201"/>
    <col min="5386" max="5386" width="41.453125" style="201" customWidth="1"/>
    <col min="5387" max="5387" width="9.1796875" style="201"/>
    <col min="5388" max="5388" width="16.7265625" style="201" bestFit="1" customWidth="1"/>
    <col min="5389" max="5391" width="9.1796875" style="201"/>
    <col min="5392" max="5392" width="18.81640625" style="201" customWidth="1"/>
    <col min="5393" max="5633" width="9.1796875" style="201"/>
    <col min="5634" max="5634" width="31" style="201" customWidth="1"/>
    <col min="5635" max="5635" width="8.81640625" style="201" customWidth="1"/>
    <col min="5636" max="5636" width="17.453125" style="201" customWidth="1"/>
    <col min="5637" max="5639" width="9.1796875" style="201"/>
    <col min="5640" max="5640" width="18.81640625" style="201" customWidth="1"/>
    <col min="5641" max="5641" width="9.1796875" style="201"/>
    <col min="5642" max="5642" width="41.453125" style="201" customWidth="1"/>
    <col min="5643" max="5643" width="9.1796875" style="201"/>
    <col min="5644" max="5644" width="16.7265625" style="201" bestFit="1" customWidth="1"/>
    <col min="5645" max="5647" width="9.1796875" style="201"/>
    <col min="5648" max="5648" width="18.81640625" style="201" customWidth="1"/>
    <col min="5649" max="5889" width="9.1796875" style="201"/>
    <col min="5890" max="5890" width="31" style="201" customWidth="1"/>
    <col min="5891" max="5891" width="8.81640625" style="201" customWidth="1"/>
    <col min="5892" max="5892" width="17.453125" style="201" customWidth="1"/>
    <col min="5893" max="5895" width="9.1796875" style="201"/>
    <col min="5896" max="5896" width="18.81640625" style="201" customWidth="1"/>
    <col min="5897" max="5897" width="9.1796875" style="201"/>
    <col min="5898" max="5898" width="41.453125" style="201" customWidth="1"/>
    <col min="5899" max="5899" width="9.1796875" style="201"/>
    <col min="5900" max="5900" width="16.7265625" style="201" bestFit="1" customWidth="1"/>
    <col min="5901" max="5903" width="9.1796875" style="201"/>
    <col min="5904" max="5904" width="18.81640625" style="201" customWidth="1"/>
    <col min="5905" max="6145" width="9.1796875" style="201"/>
    <col min="6146" max="6146" width="31" style="201" customWidth="1"/>
    <col min="6147" max="6147" width="8.81640625" style="201" customWidth="1"/>
    <col min="6148" max="6148" width="17.453125" style="201" customWidth="1"/>
    <col min="6149" max="6151" width="9.1796875" style="201"/>
    <col min="6152" max="6152" width="18.81640625" style="201" customWidth="1"/>
    <col min="6153" max="6153" width="9.1796875" style="201"/>
    <col min="6154" max="6154" width="41.453125" style="201" customWidth="1"/>
    <col min="6155" max="6155" width="9.1796875" style="201"/>
    <col min="6156" max="6156" width="16.7265625" style="201" bestFit="1" customWidth="1"/>
    <col min="6157" max="6159" width="9.1796875" style="201"/>
    <col min="6160" max="6160" width="18.81640625" style="201" customWidth="1"/>
    <col min="6161" max="6401" width="9.1796875" style="201"/>
    <col min="6402" max="6402" width="31" style="201" customWidth="1"/>
    <col min="6403" max="6403" width="8.81640625" style="201" customWidth="1"/>
    <col min="6404" max="6404" width="17.453125" style="201" customWidth="1"/>
    <col min="6405" max="6407" width="9.1796875" style="201"/>
    <col min="6408" max="6408" width="18.81640625" style="201" customWidth="1"/>
    <col min="6409" max="6409" width="9.1796875" style="201"/>
    <col min="6410" max="6410" width="41.453125" style="201" customWidth="1"/>
    <col min="6411" max="6411" width="9.1796875" style="201"/>
    <col min="6412" max="6412" width="16.7265625" style="201" bestFit="1" customWidth="1"/>
    <col min="6413" max="6415" width="9.1796875" style="201"/>
    <col min="6416" max="6416" width="18.81640625" style="201" customWidth="1"/>
    <col min="6417" max="6657" width="9.1796875" style="201"/>
    <col min="6658" max="6658" width="31" style="201" customWidth="1"/>
    <col min="6659" max="6659" width="8.81640625" style="201" customWidth="1"/>
    <col min="6660" max="6660" width="17.453125" style="201" customWidth="1"/>
    <col min="6661" max="6663" width="9.1796875" style="201"/>
    <col min="6664" max="6664" width="18.81640625" style="201" customWidth="1"/>
    <col min="6665" max="6665" width="9.1796875" style="201"/>
    <col min="6666" max="6666" width="41.453125" style="201" customWidth="1"/>
    <col min="6667" max="6667" width="9.1796875" style="201"/>
    <col min="6668" max="6668" width="16.7265625" style="201" bestFit="1" customWidth="1"/>
    <col min="6669" max="6671" width="9.1796875" style="201"/>
    <col min="6672" max="6672" width="18.81640625" style="201" customWidth="1"/>
    <col min="6673" max="6913" width="9.1796875" style="201"/>
    <col min="6914" max="6914" width="31" style="201" customWidth="1"/>
    <col min="6915" max="6915" width="8.81640625" style="201" customWidth="1"/>
    <col min="6916" max="6916" width="17.453125" style="201" customWidth="1"/>
    <col min="6917" max="6919" width="9.1796875" style="201"/>
    <col min="6920" max="6920" width="18.81640625" style="201" customWidth="1"/>
    <col min="6921" max="6921" width="9.1796875" style="201"/>
    <col min="6922" max="6922" width="41.453125" style="201" customWidth="1"/>
    <col min="6923" max="6923" width="9.1796875" style="201"/>
    <col min="6924" max="6924" width="16.7265625" style="201" bestFit="1" customWidth="1"/>
    <col min="6925" max="6927" width="9.1796875" style="201"/>
    <col min="6928" max="6928" width="18.81640625" style="201" customWidth="1"/>
    <col min="6929" max="7169" width="9.1796875" style="201"/>
    <col min="7170" max="7170" width="31" style="201" customWidth="1"/>
    <col min="7171" max="7171" width="8.81640625" style="201" customWidth="1"/>
    <col min="7172" max="7172" width="17.453125" style="201" customWidth="1"/>
    <col min="7173" max="7175" width="9.1796875" style="201"/>
    <col min="7176" max="7176" width="18.81640625" style="201" customWidth="1"/>
    <col min="7177" max="7177" width="9.1796875" style="201"/>
    <col min="7178" max="7178" width="41.453125" style="201" customWidth="1"/>
    <col min="7179" max="7179" width="9.1796875" style="201"/>
    <col min="7180" max="7180" width="16.7265625" style="201" bestFit="1" customWidth="1"/>
    <col min="7181" max="7183" width="9.1796875" style="201"/>
    <col min="7184" max="7184" width="18.81640625" style="201" customWidth="1"/>
    <col min="7185" max="7425" width="9.1796875" style="201"/>
    <col min="7426" max="7426" width="31" style="201" customWidth="1"/>
    <col min="7427" max="7427" width="8.81640625" style="201" customWidth="1"/>
    <col min="7428" max="7428" width="17.453125" style="201" customWidth="1"/>
    <col min="7429" max="7431" width="9.1796875" style="201"/>
    <col min="7432" max="7432" width="18.81640625" style="201" customWidth="1"/>
    <col min="7433" max="7433" width="9.1796875" style="201"/>
    <col min="7434" max="7434" width="41.453125" style="201" customWidth="1"/>
    <col min="7435" max="7435" width="9.1796875" style="201"/>
    <col min="7436" max="7436" width="16.7265625" style="201" bestFit="1" customWidth="1"/>
    <col min="7437" max="7439" width="9.1796875" style="201"/>
    <col min="7440" max="7440" width="18.81640625" style="201" customWidth="1"/>
    <col min="7441" max="7681" width="9.1796875" style="201"/>
    <col min="7682" max="7682" width="31" style="201" customWidth="1"/>
    <col min="7683" max="7683" width="8.81640625" style="201" customWidth="1"/>
    <col min="7684" max="7684" width="17.453125" style="201" customWidth="1"/>
    <col min="7685" max="7687" width="9.1796875" style="201"/>
    <col min="7688" max="7688" width="18.81640625" style="201" customWidth="1"/>
    <col min="7689" max="7689" width="9.1796875" style="201"/>
    <col min="7690" max="7690" width="41.453125" style="201" customWidth="1"/>
    <col min="7691" max="7691" width="9.1796875" style="201"/>
    <col min="7692" max="7692" width="16.7265625" style="201" bestFit="1" customWidth="1"/>
    <col min="7693" max="7695" width="9.1796875" style="201"/>
    <col min="7696" max="7696" width="18.81640625" style="201" customWidth="1"/>
    <col min="7697" max="7937" width="9.1796875" style="201"/>
    <col min="7938" max="7938" width="31" style="201" customWidth="1"/>
    <col min="7939" max="7939" width="8.81640625" style="201" customWidth="1"/>
    <col min="7940" max="7940" width="17.453125" style="201" customWidth="1"/>
    <col min="7941" max="7943" width="9.1796875" style="201"/>
    <col min="7944" max="7944" width="18.81640625" style="201" customWidth="1"/>
    <col min="7945" max="7945" width="9.1796875" style="201"/>
    <col min="7946" max="7946" width="41.453125" style="201" customWidth="1"/>
    <col min="7947" max="7947" width="9.1796875" style="201"/>
    <col min="7948" max="7948" width="16.7265625" style="201" bestFit="1" customWidth="1"/>
    <col min="7949" max="7951" width="9.1796875" style="201"/>
    <col min="7952" max="7952" width="18.81640625" style="201" customWidth="1"/>
    <col min="7953" max="8193" width="9.1796875" style="201"/>
    <col min="8194" max="8194" width="31" style="201" customWidth="1"/>
    <col min="8195" max="8195" width="8.81640625" style="201" customWidth="1"/>
    <col min="8196" max="8196" width="17.453125" style="201" customWidth="1"/>
    <col min="8197" max="8199" width="9.1796875" style="201"/>
    <col min="8200" max="8200" width="18.81640625" style="201" customWidth="1"/>
    <col min="8201" max="8201" width="9.1796875" style="201"/>
    <col min="8202" max="8202" width="41.453125" style="201" customWidth="1"/>
    <col min="8203" max="8203" width="9.1796875" style="201"/>
    <col min="8204" max="8204" width="16.7265625" style="201" bestFit="1" customWidth="1"/>
    <col min="8205" max="8207" width="9.1796875" style="201"/>
    <col min="8208" max="8208" width="18.81640625" style="201" customWidth="1"/>
    <col min="8209" max="8449" width="9.1796875" style="201"/>
    <col min="8450" max="8450" width="31" style="201" customWidth="1"/>
    <col min="8451" max="8451" width="8.81640625" style="201" customWidth="1"/>
    <col min="8452" max="8452" width="17.453125" style="201" customWidth="1"/>
    <col min="8453" max="8455" width="9.1796875" style="201"/>
    <col min="8456" max="8456" width="18.81640625" style="201" customWidth="1"/>
    <col min="8457" max="8457" width="9.1796875" style="201"/>
    <col min="8458" max="8458" width="41.453125" style="201" customWidth="1"/>
    <col min="8459" max="8459" width="9.1796875" style="201"/>
    <col min="8460" max="8460" width="16.7265625" style="201" bestFit="1" customWidth="1"/>
    <col min="8461" max="8463" width="9.1796875" style="201"/>
    <col min="8464" max="8464" width="18.81640625" style="201" customWidth="1"/>
    <col min="8465" max="8705" width="9.1796875" style="201"/>
    <col min="8706" max="8706" width="31" style="201" customWidth="1"/>
    <col min="8707" max="8707" width="8.81640625" style="201" customWidth="1"/>
    <col min="8708" max="8708" width="17.453125" style="201" customWidth="1"/>
    <col min="8709" max="8711" width="9.1796875" style="201"/>
    <col min="8712" max="8712" width="18.81640625" style="201" customWidth="1"/>
    <col min="8713" max="8713" width="9.1796875" style="201"/>
    <col min="8714" max="8714" width="41.453125" style="201" customWidth="1"/>
    <col min="8715" max="8715" width="9.1796875" style="201"/>
    <col min="8716" max="8716" width="16.7265625" style="201" bestFit="1" customWidth="1"/>
    <col min="8717" max="8719" width="9.1796875" style="201"/>
    <col min="8720" max="8720" width="18.81640625" style="201" customWidth="1"/>
    <col min="8721" max="8961" width="9.1796875" style="201"/>
    <col min="8962" max="8962" width="31" style="201" customWidth="1"/>
    <col min="8963" max="8963" width="8.81640625" style="201" customWidth="1"/>
    <col min="8964" max="8964" width="17.453125" style="201" customWidth="1"/>
    <col min="8965" max="8967" width="9.1796875" style="201"/>
    <col min="8968" max="8968" width="18.81640625" style="201" customWidth="1"/>
    <col min="8969" max="8969" width="9.1796875" style="201"/>
    <col min="8970" max="8970" width="41.453125" style="201" customWidth="1"/>
    <col min="8971" max="8971" width="9.1796875" style="201"/>
    <col min="8972" max="8972" width="16.7265625" style="201" bestFit="1" customWidth="1"/>
    <col min="8973" max="8975" width="9.1796875" style="201"/>
    <col min="8976" max="8976" width="18.81640625" style="201" customWidth="1"/>
    <col min="8977" max="9217" width="9.1796875" style="201"/>
    <col min="9218" max="9218" width="31" style="201" customWidth="1"/>
    <col min="9219" max="9219" width="8.81640625" style="201" customWidth="1"/>
    <col min="9220" max="9220" width="17.453125" style="201" customWidth="1"/>
    <col min="9221" max="9223" width="9.1796875" style="201"/>
    <col min="9224" max="9224" width="18.81640625" style="201" customWidth="1"/>
    <col min="9225" max="9225" width="9.1796875" style="201"/>
    <col min="9226" max="9226" width="41.453125" style="201" customWidth="1"/>
    <col min="9227" max="9227" width="9.1796875" style="201"/>
    <col min="9228" max="9228" width="16.7265625" style="201" bestFit="1" customWidth="1"/>
    <col min="9229" max="9231" width="9.1796875" style="201"/>
    <col min="9232" max="9232" width="18.81640625" style="201" customWidth="1"/>
    <col min="9233" max="9473" width="9.1796875" style="201"/>
    <col min="9474" max="9474" width="31" style="201" customWidth="1"/>
    <col min="9475" max="9475" width="8.81640625" style="201" customWidth="1"/>
    <col min="9476" max="9476" width="17.453125" style="201" customWidth="1"/>
    <col min="9477" max="9479" width="9.1796875" style="201"/>
    <col min="9480" max="9480" width="18.81640625" style="201" customWidth="1"/>
    <col min="9481" max="9481" width="9.1796875" style="201"/>
    <col min="9482" max="9482" width="41.453125" style="201" customWidth="1"/>
    <col min="9483" max="9483" width="9.1796875" style="201"/>
    <col min="9484" max="9484" width="16.7265625" style="201" bestFit="1" customWidth="1"/>
    <col min="9485" max="9487" width="9.1796875" style="201"/>
    <col min="9488" max="9488" width="18.81640625" style="201" customWidth="1"/>
    <col min="9489" max="9729" width="9.1796875" style="201"/>
    <col min="9730" max="9730" width="31" style="201" customWidth="1"/>
    <col min="9731" max="9731" width="8.81640625" style="201" customWidth="1"/>
    <col min="9732" max="9732" width="17.453125" style="201" customWidth="1"/>
    <col min="9733" max="9735" width="9.1796875" style="201"/>
    <col min="9736" max="9736" width="18.81640625" style="201" customWidth="1"/>
    <col min="9737" max="9737" width="9.1796875" style="201"/>
    <col min="9738" max="9738" width="41.453125" style="201" customWidth="1"/>
    <col min="9739" max="9739" width="9.1796875" style="201"/>
    <col min="9740" max="9740" width="16.7265625" style="201" bestFit="1" customWidth="1"/>
    <col min="9741" max="9743" width="9.1796875" style="201"/>
    <col min="9744" max="9744" width="18.81640625" style="201" customWidth="1"/>
    <col min="9745" max="9985" width="9.1796875" style="201"/>
    <col min="9986" max="9986" width="31" style="201" customWidth="1"/>
    <col min="9987" max="9987" width="8.81640625" style="201" customWidth="1"/>
    <col min="9988" max="9988" width="17.453125" style="201" customWidth="1"/>
    <col min="9989" max="9991" width="9.1796875" style="201"/>
    <col min="9992" max="9992" width="18.81640625" style="201" customWidth="1"/>
    <col min="9993" max="9993" width="9.1796875" style="201"/>
    <col min="9994" max="9994" width="41.453125" style="201" customWidth="1"/>
    <col min="9995" max="9995" width="9.1796875" style="201"/>
    <col min="9996" max="9996" width="16.7265625" style="201" bestFit="1" customWidth="1"/>
    <col min="9997" max="9999" width="9.1796875" style="201"/>
    <col min="10000" max="10000" width="18.81640625" style="201" customWidth="1"/>
    <col min="10001" max="10241" width="9.1796875" style="201"/>
    <col min="10242" max="10242" width="31" style="201" customWidth="1"/>
    <col min="10243" max="10243" width="8.81640625" style="201" customWidth="1"/>
    <col min="10244" max="10244" width="17.453125" style="201" customWidth="1"/>
    <col min="10245" max="10247" width="9.1796875" style="201"/>
    <col min="10248" max="10248" width="18.81640625" style="201" customWidth="1"/>
    <col min="10249" max="10249" width="9.1796875" style="201"/>
    <col min="10250" max="10250" width="41.453125" style="201" customWidth="1"/>
    <col min="10251" max="10251" width="9.1796875" style="201"/>
    <col min="10252" max="10252" width="16.7265625" style="201" bestFit="1" customWidth="1"/>
    <col min="10253" max="10255" width="9.1796875" style="201"/>
    <col min="10256" max="10256" width="18.81640625" style="201" customWidth="1"/>
    <col min="10257" max="10497" width="9.1796875" style="201"/>
    <col min="10498" max="10498" width="31" style="201" customWidth="1"/>
    <col min="10499" max="10499" width="8.81640625" style="201" customWidth="1"/>
    <col min="10500" max="10500" width="17.453125" style="201" customWidth="1"/>
    <col min="10501" max="10503" width="9.1796875" style="201"/>
    <col min="10504" max="10504" width="18.81640625" style="201" customWidth="1"/>
    <col min="10505" max="10505" width="9.1796875" style="201"/>
    <col min="10506" max="10506" width="41.453125" style="201" customWidth="1"/>
    <col min="10507" max="10507" width="9.1796875" style="201"/>
    <col min="10508" max="10508" width="16.7265625" style="201" bestFit="1" customWidth="1"/>
    <col min="10509" max="10511" width="9.1796875" style="201"/>
    <col min="10512" max="10512" width="18.81640625" style="201" customWidth="1"/>
    <col min="10513" max="10753" width="9.1796875" style="201"/>
    <col min="10754" max="10754" width="31" style="201" customWidth="1"/>
    <col min="10755" max="10755" width="8.81640625" style="201" customWidth="1"/>
    <col min="10756" max="10756" width="17.453125" style="201" customWidth="1"/>
    <col min="10757" max="10759" width="9.1796875" style="201"/>
    <col min="10760" max="10760" width="18.81640625" style="201" customWidth="1"/>
    <col min="10761" max="10761" width="9.1796875" style="201"/>
    <col min="10762" max="10762" width="41.453125" style="201" customWidth="1"/>
    <col min="10763" max="10763" width="9.1796875" style="201"/>
    <col min="10764" max="10764" width="16.7265625" style="201" bestFit="1" customWidth="1"/>
    <col min="10765" max="10767" width="9.1796875" style="201"/>
    <col min="10768" max="10768" width="18.81640625" style="201" customWidth="1"/>
    <col min="10769" max="11009" width="9.1796875" style="201"/>
    <col min="11010" max="11010" width="31" style="201" customWidth="1"/>
    <col min="11011" max="11011" width="8.81640625" style="201" customWidth="1"/>
    <col min="11012" max="11012" width="17.453125" style="201" customWidth="1"/>
    <col min="11013" max="11015" width="9.1796875" style="201"/>
    <col min="11016" max="11016" width="18.81640625" style="201" customWidth="1"/>
    <col min="11017" max="11017" width="9.1796875" style="201"/>
    <col min="11018" max="11018" width="41.453125" style="201" customWidth="1"/>
    <col min="11019" max="11019" width="9.1796875" style="201"/>
    <col min="11020" max="11020" width="16.7265625" style="201" bestFit="1" customWidth="1"/>
    <col min="11021" max="11023" width="9.1796875" style="201"/>
    <col min="11024" max="11024" width="18.81640625" style="201" customWidth="1"/>
    <col min="11025" max="11265" width="9.1796875" style="201"/>
    <col min="11266" max="11266" width="31" style="201" customWidth="1"/>
    <col min="11267" max="11267" width="8.81640625" style="201" customWidth="1"/>
    <col min="11268" max="11268" width="17.453125" style="201" customWidth="1"/>
    <col min="11269" max="11271" width="9.1796875" style="201"/>
    <col min="11272" max="11272" width="18.81640625" style="201" customWidth="1"/>
    <col min="11273" max="11273" width="9.1796875" style="201"/>
    <col min="11274" max="11274" width="41.453125" style="201" customWidth="1"/>
    <col min="11275" max="11275" width="9.1796875" style="201"/>
    <col min="11276" max="11276" width="16.7265625" style="201" bestFit="1" customWidth="1"/>
    <col min="11277" max="11279" width="9.1796875" style="201"/>
    <col min="11280" max="11280" width="18.81640625" style="201" customWidth="1"/>
    <col min="11281" max="11521" width="9.1796875" style="201"/>
    <col min="11522" max="11522" width="31" style="201" customWidth="1"/>
    <col min="11523" max="11523" width="8.81640625" style="201" customWidth="1"/>
    <col min="11524" max="11524" width="17.453125" style="201" customWidth="1"/>
    <col min="11525" max="11527" width="9.1796875" style="201"/>
    <col min="11528" max="11528" width="18.81640625" style="201" customWidth="1"/>
    <col min="11529" max="11529" width="9.1796875" style="201"/>
    <col min="11530" max="11530" width="41.453125" style="201" customWidth="1"/>
    <col min="11531" max="11531" width="9.1796875" style="201"/>
    <col min="11532" max="11532" width="16.7265625" style="201" bestFit="1" customWidth="1"/>
    <col min="11533" max="11535" width="9.1796875" style="201"/>
    <col min="11536" max="11536" width="18.81640625" style="201" customWidth="1"/>
    <col min="11537" max="11777" width="9.1796875" style="201"/>
    <col min="11778" max="11778" width="31" style="201" customWidth="1"/>
    <col min="11779" max="11779" width="8.81640625" style="201" customWidth="1"/>
    <col min="11780" max="11780" width="17.453125" style="201" customWidth="1"/>
    <col min="11781" max="11783" width="9.1796875" style="201"/>
    <col min="11784" max="11784" width="18.81640625" style="201" customWidth="1"/>
    <col min="11785" max="11785" width="9.1796875" style="201"/>
    <col min="11786" max="11786" width="41.453125" style="201" customWidth="1"/>
    <col min="11787" max="11787" width="9.1796875" style="201"/>
    <col min="11788" max="11788" width="16.7265625" style="201" bestFit="1" customWidth="1"/>
    <col min="11789" max="11791" width="9.1796875" style="201"/>
    <col min="11792" max="11792" width="18.81640625" style="201" customWidth="1"/>
    <col min="11793" max="12033" width="9.1796875" style="201"/>
    <col min="12034" max="12034" width="31" style="201" customWidth="1"/>
    <col min="12035" max="12035" width="8.81640625" style="201" customWidth="1"/>
    <col min="12036" max="12036" width="17.453125" style="201" customWidth="1"/>
    <col min="12037" max="12039" width="9.1796875" style="201"/>
    <col min="12040" max="12040" width="18.81640625" style="201" customWidth="1"/>
    <col min="12041" max="12041" width="9.1796875" style="201"/>
    <col min="12042" max="12042" width="41.453125" style="201" customWidth="1"/>
    <col min="12043" max="12043" width="9.1796875" style="201"/>
    <col min="12044" max="12044" width="16.7265625" style="201" bestFit="1" customWidth="1"/>
    <col min="12045" max="12047" width="9.1796875" style="201"/>
    <col min="12048" max="12048" width="18.81640625" style="201" customWidth="1"/>
    <col min="12049" max="12289" width="9.1796875" style="201"/>
    <col min="12290" max="12290" width="31" style="201" customWidth="1"/>
    <col min="12291" max="12291" width="8.81640625" style="201" customWidth="1"/>
    <col min="12292" max="12292" width="17.453125" style="201" customWidth="1"/>
    <col min="12293" max="12295" width="9.1796875" style="201"/>
    <col min="12296" max="12296" width="18.81640625" style="201" customWidth="1"/>
    <col min="12297" max="12297" width="9.1796875" style="201"/>
    <col min="12298" max="12298" width="41.453125" style="201" customWidth="1"/>
    <col min="12299" max="12299" width="9.1796875" style="201"/>
    <col min="12300" max="12300" width="16.7265625" style="201" bestFit="1" customWidth="1"/>
    <col min="12301" max="12303" width="9.1796875" style="201"/>
    <col min="12304" max="12304" width="18.81640625" style="201" customWidth="1"/>
    <col min="12305" max="12545" width="9.1796875" style="201"/>
    <col min="12546" max="12546" width="31" style="201" customWidth="1"/>
    <col min="12547" max="12547" width="8.81640625" style="201" customWidth="1"/>
    <col min="12548" max="12548" width="17.453125" style="201" customWidth="1"/>
    <col min="12549" max="12551" width="9.1796875" style="201"/>
    <col min="12552" max="12552" width="18.81640625" style="201" customWidth="1"/>
    <col min="12553" max="12553" width="9.1796875" style="201"/>
    <col min="12554" max="12554" width="41.453125" style="201" customWidth="1"/>
    <col min="12555" max="12555" width="9.1796875" style="201"/>
    <col min="12556" max="12556" width="16.7265625" style="201" bestFit="1" customWidth="1"/>
    <col min="12557" max="12559" width="9.1796875" style="201"/>
    <col min="12560" max="12560" width="18.81640625" style="201" customWidth="1"/>
    <col min="12561" max="12801" width="9.1796875" style="201"/>
    <col min="12802" max="12802" width="31" style="201" customWidth="1"/>
    <col min="12803" max="12803" width="8.81640625" style="201" customWidth="1"/>
    <col min="12804" max="12804" width="17.453125" style="201" customWidth="1"/>
    <col min="12805" max="12807" width="9.1796875" style="201"/>
    <col min="12808" max="12808" width="18.81640625" style="201" customWidth="1"/>
    <col min="12809" max="12809" width="9.1796875" style="201"/>
    <col min="12810" max="12810" width="41.453125" style="201" customWidth="1"/>
    <col min="12811" max="12811" width="9.1796875" style="201"/>
    <col min="12812" max="12812" width="16.7265625" style="201" bestFit="1" customWidth="1"/>
    <col min="12813" max="12815" width="9.1796875" style="201"/>
    <col min="12816" max="12816" width="18.81640625" style="201" customWidth="1"/>
    <col min="12817" max="13057" width="9.1796875" style="201"/>
    <col min="13058" max="13058" width="31" style="201" customWidth="1"/>
    <col min="13059" max="13059" width="8.81640625" style="201" customWidth="1"/>
    <col min="13060" max="13060" width="17.453125" style="201" customWidth="1"/>
    <col min="13061" max="13063" width="9.1796875" style="201"/>
    <col min="13064" max="13064" width="18.81640625" style="201" customWidth="1"/>
    <col min="13065" max="13065" width="9.1796875" style="201"/>
    <col min="13066" max="13066" width="41.453125" style="201" customWidth="1"/>
    <col min="13067" max="13067" width="9.1796875" style="201"/>
    <col min="13068" max="13068" width="16.7265625" style="201" bestFit="1" customWidth="1"/>
    <col min="13069" max="13071" width="9.1796875" style="201"/>
    <col min="13072" max="13072" width="18.81640625" style="201" customWidth="1"/>
    <col min="13073" max="13313" width="9.1796875" style="201"/>
    <col min="13314" max="13314" width="31" style="201" customWidth="1"/>
    <col min="13315" max="13315" width="8.81640625" style="201" customWidth="1"/>
    <col min="13316" max="13316" width="17.453125" style="201" customWidth="1"/>
    <col min="13317" max="13319" width="9.1796875" style="201"/>
    <col min="13320" max="13320" width="18.81640625" style="201" customWidth="1"/>
    <col min="13321" max="13321" width="9.1796875" style="201"/>
    <col min="13322" max="13322" width="41.453125" style="201" customWidth="1"/>
    <col min="13323" max="13323" width="9.1796875" style="201"/>
    <col min="13324" max="13324" width="16.7265625" style="201" bestFit="1" customWidth="1"/>
    <col min="13325" max="13327" width="9.1796875" style="201"/>
    <col min="13328" max="13328" width="18.81640625" style="201" customWidth="1"/>
    <col min="13329" max="13569" width="9.1796875" style="201"/>
    <col min="13570" max="13570" width="31" style="201" customWidth="1"/>
    <col min="13571" max="13571" width="8.81640625" style="201" customWidth="1"/>
    <col min="13572" max="13572" width="17.453125" style="201" customWidth="1"/>
    <col min="13573" max="13575" width="9.1796875" style="201"/>
    <col min="13576" max="13576" width="18.81640625" style="201" customWidth="1"/>
    <col min="13577" max="13577" width="9.1796875" style="201"/>
    <col min="13578" max="13578" width="41.453125" style="201" customWidth="1"/>
    <col min="13579" max="13579" width="9.1796875" style="201"/>
    <col min="13580" max="13580" width="16.7265625" style="201" bestFit="1" customWidth="1"/>
    <col min="13581" max="13583" width="9.1796875" style="201"/>
    <col min="13584" max="13584" width="18.81640625" style="201" customWidth="1"/>
    <col min="13585" max="13825" width="9.1796875" style="201"/>
    <col min="13826" max="13826" width="31" style="201" customWidth="1"/>
    <col min="13827" max="13827" width="8.81640625" style="201" customWidth="1"/>
    <col min="13828" max="13828" width="17.453125" style="201" customWidth="1"/>
    <col min="13829" max="13831" width="9.1796875" style="201"/>
    <col min="13832" max="13832" width="18.81640625" style="201" customWidth="1"/>
    <col min="13833" max="13833" width="9.1796875" style="201"/>
    <col min="13834" max="13834" width="41.453125" style="201" customWidth="1"/>
    <col min="13835" max="13835" width="9.1796875" style="201"/>
    <col min="13836" max="13836" width="16.7265625" style="201" bestFit="1" customWidth="1"/>
    <col min="13837" max="13839" width="9.1796875" style="201"/>
    <col min="13840" max="13840" width="18.81640625" style="201" customWidth="1"/>
    <col min="13841" max="14081" width="9.1796875" style="201"/>
    <col min="14082" max="14082" width="31" style="201" customWidth="1"/>
    <col min="14083" max="14083" width="8.81640625" style="201" customWidth="1"/>
    <col min="14084" max="14084" width="17.453125" style="201" customWidth="1"/>
    <col min="14085" max="14087" width="9.1796875" style="201"/>
    <col min="14088" max="14088" width="18.81640625" style="201" customWidth="1"/>
    <col min="14089" max="14089" width="9.1796875" style="201"/>
    <col min="14090" max="14090" width="41.453125" style="201" customWidth="1"/>
    <col min="14091" max="14091" width="9.1796875" style="201"/>
    <col min="14092" max="14092" width="16.7265625" style="201" bestFit="1" customWidth="1"/>
    <col min="14093" max="14095" width="9.1796875" style="201"/>
    <col min="14096" max="14096" width="18.81640625" style="201" customWidth="1"/>
    <col min="14097" max="14337" width="9.1796875" style="201"/>
    <col min="14338" max="14338" width="31" style="201" customWidth="1"/>
    <col min="14339" max="14339" width="8.81640625" style="201" customWidth="1"/>
    <col min="14340" max="14340" width="17.453125" style="201" customWidth="1"/>
    <col min="14341" max="14343" width="9.1796875" style="201"/>
    <col min="14344" max="14344" width="18.81640625" style="201" customWidth="1"/>
    <col min="14345" max="14345" width="9.1796875" style="201"/>
    <col min="14346" max="14346" width="41.453125" style="201" customWidth="1"/>
    <col min="14347" max="14347" width="9.1796875" style="201"/>
    <col min="14348" max="14348" width="16.7265625" style="201" bestFit="1" customWidth="1"/>
    <col min="14349" max="14351" width="9.1796875" style="201"/>
    <col min="14352" max="14352" width="18.81640625" style="201" customWidth="1"/>
    <col min="14353" max="14593" width="9.1796875" style="201"/>
    <col min="14594" max="14594" width="31" style="201" customWidth="1"/>
    <col min="14595" max="14595" width="8.81640625" style="201" customWidth="1"/>
    <col min="14596" max="14596" width="17.453125" style="201" customWidth="1"/>
    <col min="14597" max="14599" width="9.1796875" style="201"/>
    <col min="14600" max="14600" width="18.81640625" style="201" customWidth="1"/>
    <col min="14601" max="14601" width="9.1796875" style="201"/>
    <col min="14602" max="14602" width="41.453125" style="201" customWidth="1"/>
    <col min="14603" max="14603" width="9.1796875" style="201"/>
    <col min="14604" max="14604" width="16.7265625" style="201" bestFit="1" customWidth="1"/>
    <col min="14605" max="14607" width="9.1796875" style="201"/>
    <col min="14608" max="14608" width="18.81640625" style="201" customWidth="1"/>
    <col min="14609" max="14849" width="9.1796875" style="201"/>
    <col min="14850" max="14850" width="31" style="201" customWidth="1"/>
    <col min="14851" max="14851" width="8.81640625" style="201" customWidth="1"/>
    <col min="14852" max="14852" width="17.453125" style="201" customWidth="1"/>
    <col min="14853" max="14855" width="9.1796875" style="201"/>
    <col min="14856" max="14856" width="18.81640625" style="201" customWidth="1"/>
    <col min="14857" max="14857" width="9.1796875" style="201"/>
    <col min="14858" max="14858" width="41.453125" style="201" customWidth="1"/>
    <col min="14859" max="14859" width="9.1796875" style="201"/>
    <col min="14860" max="14860" width="16.7265625" style="201" bestFit="1" customWidth="1"/>
    <col min="14861" max="14863" width="9.1796875" style="201"/>
    <col min="14864" max="14864" width="18.81640625" style="201" customWidth="1"/>
    <col min="14865" max="15105" width="9.1796875" style="201"/>
    <col min="15106" max="15106" width="31" style="201" customWidth="1"/>
    <col min="15107" max="15107" width="8.81640625" style="201" customWidth="1"/>
    <col min="15108" max="15108" width="17.453125" style="201" customWidth="1"/>
    <col min="15109" max="15111" width="9.1796875" style="201"/>
    <col min="15112" max="15112" width="18.81640625" style="201" customWidth="1"/>
    <col min="15113" max="15113" width="9.1796875" style="201"/>
    <col min="15114" max="15114" width="41.453125" style="201" customWidth="1"/>
    <col min="15115" max="15115" width="9.1796875" style="201"/>
    <col min="15116" max="15116" width="16.7265625" style="201" bestFit="1" customWidth="1"/>
    <col min="15117" max="15119" width="9.1796875" style="201"/>
    <col min="15120" max="15120" width="18.81640625" style="201" customWidth="1"/>
    <col min="15121" max="15361" width="9.1796875" style="201"/>
    <col min="15362" max="15362" width="31" style="201" customWidth="1"/>
    <col min="15363" max="15363" width="8.81640625" style="201" customWidth="1"/>
    <col min="15364" max="15364" width="17.453125" style="201" customWidth="1"/>
    <col min="15365" max="15367" width="9.1796875" style="201"/>
    <col min="15368" max="15368" width="18.81640625" style="201" customWidth="1"/>
    <col min="15369" max="15369" width="9.1796875" style="201"/>
    <col min="15370" max="15370" width="41.453125" style="201" customWidth="1"/>
    <col min="15371" max="15371" width="9.1796875" style="201"/>
    <col min="15372" max="15372" width="16.7265625" style="201" bestFit="1" customWidth="1"/>
    <col min="15373" max="15375" width="9.1796875" style="201"/>
    <col min="15376" max="15376" width="18.81640625" style="201" customWidth="1"/>
    <col min="15377" max="15617" width="9.1796875" style="201"/>
    <col min="15618" max="15618" width="31" style="201" customWidth="1"/>
    <col min="15619" max="15619" width="8.81640625" style="201" customWidth="1"/>
    <col min="15620" max="15620" width="17.453125" style="201" customWidth="1"/>
    <col min="15621" max="15623" width="9.1796875" style="201"/>
    <col min="15624" max="15624" width="18.81640625" style="201" customWidth="1"/>
    <col min="15625" max="15625" width="9.1796875" style="201"/>
    <col min="15626" max="15626" width="41.453125" style="201" customWidth="1"/>
    <col min="15627" max="15627" width="9.1796875" style="201"/>
    <col min="15628" max="15628" width="16.7265625" style="201" bestFit="1" customWidth="1"/>
    <col min="15629" max="15631" width="9.1796875" style="201"/>
    <col min="15632" max="15632" width="18.81640625" style="201" customWidth="1"/>
    <col min="15633" max="15873" width="9.1796875" style="201"/>
    <col min="15874" max="15874" width="31" style="201" customWidth="1"/>
    <col min="15875" max="15875" width="8.81640625" style="201" customWidth="1"/>
    <col min="15876" max="15876" width="17.453125" style="201" customWidth="1"/>
    <col min="15877" max="15879" width="9.1796875" style="201"/>
    <col min="15880" max="15880" width="18.81640625" style="201" customWidth="1"/>
    <col min="15881" max="15881" width="9.1796875" style="201"/>
    <col min="15882" max="15882" width="41.453125" style="201" customWidth="1"/>
    <col min="15883" max="15883" width="9.1796875" style="201"/>
    <col min="15884" max="15884" width="16.7265625" style="201" bestFit="1" customWidth="1"/>
    <col min="15885" max="15887" width="9.1796875" style="201"/>
    <col min="15888" max="15888" width="18.81640625" style="201" customWidth="1"/>
    <col min="15889" max="16129" width="9.1796875" style="201"/>
    <col min="16130" max="16130" width="31" style="201" customWidth="1"/>
    <col min="16131" max="16131" width="8.81640625" style="201" customWidth="1"/>
    <col min="16132" max="16132" width="17.453125" style="201" customWidth="1"/>
    <col min="16133" max="16135" width="9.1796875" style="201"/>
    <col min="16136" max="16136" width="18.81640625" style="201" customWidth="1"/>
    <col min="16137" max="16137" width="9.1796875" style="201"/>
    <col min="16138" max="16138" width="41.453125" style="201" customWidth="1"/>
    <col min="16139" max="16139" width="9.1796875" style="201"/>
    <col min="16140" max="16140" width="16.7265625" style="201" bestFit="1" customWidth="1"/>
    <col min="16141" max="16143" width="9.1796875" style="201"/>
    <col min="16144" max="16144" width="18.81640625" style="201" customWidth="1"/>
    <col min="16145" max="16384" width="9.1796875" style="201"/>
  </cols>
  <sheetData>
    <row r="1" spans="1:17">
      <c r="A1" s="232"/>
      <c r="B1" s="233"/>
      <c r="C1" s="233"/>
      <c r="D1" s="233"/>
      <c r="E1" s="233"/>
      <c r="F1" s="233"/>
      <c r="G1" s="233"/>
      <c r="H1" s="233"/>
      <c r="I1" s="233"/>
      <c r="J1" s="233"/>
      <c r="K1" s="233"/>
      <c r="L1" s="233"/>
      <c r="M1" s="233"/>
      <c r="N1" s="233"/>
      <c r="O1" s="233"/>
      <c r="P1" s="233"/>
      <c r="Q1" s="234"/>
    </row>
    <row r="2" spans="1:17">
      <c r="A2" s="325" t="s">
        <v>551</v>
      </c>
      <c r="B2" s="326"/>
      <c r="C2" s="326"/>
      <c r="D2" s="326"/>
      <c r="E2" s="326"/>
      <c r="F2" s="326"/>
      <c r="G2" s="326"/>
      <c r="H2" s="326"/>
      <c r="I2" s="326"/>
      <c r="J2" s="326"/>
      <c r="K2" s="326"/>
      <c r="L2" s="326"/>
      <c r="M2" s="326"/>
      <c r="N2" s="326"/>
      <c r="O2" s="326"/>
      <c r="P2" s="326"/>
      <c r="Q2" s="327"/>
    </row>
    <row r="3" spans="1:17">
      <c r="A3" s="238"/>
      <c r="F3" s="328" t="s">
        <v>552</v>
      </c>
      <c r="G3" s="328"/>
      <c r="H3" s="328"/>
      <c r="I3" s="328"/>
      <c r="J3" s="328"/>
      <c r="K3" s="328"/>
      <c r="L3" s="328"/>
      <c r="M3" s="328"/>
      <c r="N3" s="328"/>
      <c r="O3" s="328"/>
      <c r="P3" s="328"/>
      <c r="Q3" s="240"/>
    </row>
    <row r="4" spans="1:17">
      <c r="A4" s="238"/>
      <c r="Q4" s="240"/>
    </row>
    <row r="5" spans="1:17" ht="13">
      <c r="A5" s="238"/>
      <c r="B5" s="241" t="s">
        <v>35</v>
      </c>
      <c r="C5" s="241"/>
      <c r="D5" s="241"/>
      <c r="E5" s="329" t="s">
        <v>68</v>
      </c>
      <c r="F5" s="329"/>
      <c r="G5" s="329"/>
      <c r="H5" s="329"/>
      <c r="I5" s="329"/>
      <c r="J5" s="241"/>
      <c r="K5" s="241"/>
      <c r="L5" s="241"/>
      <c r="M5" s="241"/>
      <c r="N5" s="241" t="s">
        <v>553</v>
      </c>
      <c r="O5" s="241"/>
      <c r="P5" s="241"/>
      <c r="Q5" s="240"/>
    </row>
    <row r="6" spans="1:17">
      <c r="A6" s="330"/>
      <c r="B6" s="331"/>
      <c r="C6" s="331"/>
      <c r="D6" s="331"/>
      <c r="E6" s="331"/>
      <c r="F6" s="331"/>
      <c r="G6" s="331"/>
      <c r="H6" s="331"/>
      <c r="I6" s="331"/>
      <c r="J6" s="331"/>
      <c r="K6" s="331"/>
      <c r="L6" s="331"/>
      <c r="M6" s="331"/>
      <c r="N6" s="331"/>
      <c r="O6" s="331"/>
      <c r="P6" s="331"/>
      <c r="Q6" s="332"/>
    </row>
    <row r="7" spans="1:17">
      <c r="A7" s="236" t="s">
        <v>8</v>
      </c>
      <c r="B7" s="242" t="s">
        <v>554</v>
      </c>
      <c r="C7" s="242"/>
      <c r="D7" s="242"/>
      <c r="E7" s="242" t="s">
        <v>555</v>
      </c>
      <c r="F7" s="242"/>
      <c r="G7" s="242"/>
      <c r="H7" s="242"/>
      <c r="I7" s="242"/>
      <c r="J7" s="242"/>
      <c r="K7" s="242"/>
      <c r="L7" s="242"/>
      <c r="M7" s="242"/>
      <c r="N7" s="242" t="s">
        <v>556</v>
      </c>
      <c r="O7" s="242"/>
      <c r="P7" s="242"/>
      <c r="Q7" s="240"/>
    </row>
    <row r="8" spans="1:17">
      <c r="A8" s="236" t="s">
        <v>52</v>
      </c>
      <c r="B8" s="243" t="s">
        <v>554</v>
      </c>
      <c r="C8" s="243"/>
      <c r="D8" s="243"/>
      <c r="E8" s="243" t="s">
        <v>557</v>
      </c>
      <c r="F8" s="243"/>
      <c r="G8" s="243"/>
      <c r="H8" s="243"/>
      <c r="I8" s="243"/>
      <c r="J8" s="243"/>
      <c r="K8" s="243"/>
      <c r="L8" s="243"/>
      <c r="M8" s="243"/>
      <c r="N8" s="243" t="s">
        <v>556</v>
      </c>
      <c r="O8" s="243"/>
      <c r="P8" s="243"/>
      <c r="Q8" s="240"/>
    </row>
    <row r="9" spans="1:17">
      <c r="A9" s="238"/>
      <c r="B9" s="244"/>
      <c r="C9" s="244"/>
      <c r="D9" s="244"/>
      <c r="E9" s="244"/>
      <c r="Q9" s="240"/>
    </row>
    <row r="10" spans="1:17" ht="13">
      <c r="A10" s="238"/>
      <c r="B10" s="241"/>
      <c r="C10" s="241"/>
      <c r="D10" s="241"/>
      <c r="E10" s="329" t="s">
        <v>8</v>
      </c>
      <c r="F10" s="329" t="s">
        <v>558</v>
      </c>
      <c r="G10" s="329"/>
      <c r="H10" s="329"/>
      <c r="I10" s="329"/>
      <c r="J10" s="241"/>
      <c r="K10" s="241"/>
      <c r="L10" s="241"/>
      <c r="M10" s="241" t="s">
        <v>52</v>
      </c>
      <c r="N10" s="241" t="s">
        <v>559</v>
      </c>
      <c r="O10" s="241"/>
      <c r="P10" s="241"/>
      <c r="Q10" s="240"/>
    </row>
    <row r="11" spans="1:17" ht="13">
      <c r="A11" s="238"/>
      <c r="B11" s="235" t="s">
        <v>560</v>
      </c>
      <c r="D11" s="235" t="s">
        <v>561</v>
      </c>
      <c r="F11" s="245"/>
      <c r="G11" s="245"/>
      <c r="J11" s="235" t="s">
        <v>560</v>
      </c>
      <c r="L11" s="235" t="s">
        <v>561</v>
      </c>
      <c r="N11" s="245"/>
      <c r="O11" s="245"/>
      <c r="Q11" s="240"/>
    </row>
    <row r="12" spans="1:17" ht="13">
      <c r="A12" s="238"/>
      <c r="B12" s="246">
        <v>1</v>
      </c>
      <c r="C12" s="246"/>
      <c r="E12" s="247" t="s">
        <v>562</v>
      </c>
      <c r="F12" s="248"/>
      <c r="G12" s="245"/>
      <c r="J12" s="249"/>
      <c r="K12" s="246"/>
      <c r="M12" s="247" t="s">
        <v>562</v>
      </c>
      <c r="N12" s="248"/>
      <c r="O12" s="245"/>
      <c r="Q12" s="240"/>
    </row>
    <row r="13" spans="1:17" ht="13">
      <c r="A13" s="238"/>
      <c r="B13" s="249"/>
      <c r="C13" s="246"/>
      <c r="E13" s="247" t="s">
        <v>562</v>
      </c>
      <c r="F13" s="248"/>
      <c r="G13" s="245"/>
      <c r="J13" s="249"/>
      <c r="K13" s="246"/>
      <c r="M13" s="247" t="s">
        <v>562</v>
      </c>
      <c r="N13" s="248"/>
      <c r="O13" s="245"/>
      <c r="Q13" s="240"/>
    </row>
    <row r="14" spans="1:17" ht="13">
      <c r="A14" s="238"/>
      <c r="B14" s="249"/>
      <c r="C14" s="246"/>
      <c r="E14" s="247" t="s">
        <v>562</v>
      </c>
      <c r="F14" s="248"/>
      <c r="G14" s="245"/>
      <c r="J14" s="249"/>
      <c r="K14" s="246"/>
      <c r="M14" s="247" t="s">
        <v>562</v>
      </c>
      <c r="N14" s="248"/>
      <c r="O14" s="245"/>
      <c r="Q14" s="240"/>
    </row>
    <row r="15" spans="1:17" ht="13">
      <c r="A15" s="238"/>
      <c r="B15" s="249"/>
      <c r="C15" s="246"/>
      <c r="E15" s="250" t="s">
        <v>562</v>
      </c>
      <c r="F15" s="251"/>
      <c r="G15" s="245"/>
      <c r="J15" s="249"/>
      <c r="K15" s="246"/>
      <c r="M15" s="250" t="s">
        <v>562</v>
      </c>
      <c r="N15" s="251"/>
      <c r="O15" s="245"/>
      <c r="Q15" s="240"/>
    </row>
    <row r="16" spans="1:17" ht="25">
      <c r="A16" s="238"/>
      <c r="B16" s="239" t="s">
        <v>563</v>
      </c>
      <c r="C16" s="239"/>
      <c r="D16" s="252"/>
      <c r="E16" s="250" t="s">
        <v>562</v>
      </c>
      <c r="F16" s="251">
        <f>(B12*F12)+(B13*F13)+(B14*F14)+(B15*F15)</f>
        <v>0</v>
      </c>
      <c r="G16" s="253"/>
      <c r="J16" s="239" t="s">
        <v>563</v>
      </c>
      <c r="K16" s="239"/>
      <c r="L16" s="252"/>
      <c r="M16" s="250" t="s">
        <v>562</v>
      </c>
      <c r="N16" s="251">
        <f>(J12*N12)+(J13*N13)+(J14*N14)+(J15*N15)</f>
        <v>0</v>
      </c>
      <c r="O16" s="253"/>
      <c r="Q16" s="240"/>
    </row>
    <row r="17" spans="1:17">
      <c r="A17" s="238"/>
      <c r="E17" s="237"/>
      <c r="F17" s="253"/>
      <c r="G17" s="253"/>
      <c r="M17" s="237"/>
      <c r="N17" s="253"/>
      <c r="O17" s="253"/>
      <c r="Q17" s="240"/>
    </row>
    <row r="18" spans="1:17" ht="13">
      <c r="A18" s="238"/>
      <c r="C18" s="237" t="s">
        <v>564</v>
      </c>
      <c r="E18" s="254" t="s">
        <v>565</v>
      </c>
      <c r="F18" s="254"/>
      <c r="G18" s="255" t="s">
        <v>562</v>
      </c>
      <c r="H18" s="256">
        <f>F16</f>
        <v>0</v>
      </c>
      <c r="K18" s="235" t="s">
        <v>564</v>
      </c>
      <c r="M18" s="254" t="s">
        <v>565</v>
      </c>
      <c r="N18" s="254"/>
      <c r="O18" s="255" t="s">
        <v>562</v>
      </c>
      <c r="P18" s="256">
        <f>N16</f>
        <v>0</v>
      </c>
      <c r="Q18" s="240"/>
    </row>
    <row r="19" spans="1:17" ht="13">
      <c r="A19" s="238"/>
      <c r="B19" s="257"/>
      <c r="C19" s="237">
        <v>260</v>
      </c>
      <c r="D19" s="235" t="s">
        <v>566</v>
      </c>
      <c r="E19" s="237"/>
      <c r="J19" s="257"/>
      <c r="K19" s="237">
        <v>260</v>
      </c>
      <c r="L19" s="235" t="s">
        <v>566</v>
      </c>
      <c r="M19" s="237"/>
      <c r="Q19" s="240"/>
    </row>
    <row r="20" spans="1:17" ht="13">
      <c r="A20" s="238"/>
      <c r="B20" s="235" t="s">
        <v>567</v>
      </c>
      <c r="C20" s="258"/>
      <c r="D20" s="259">
        <f>C20/C$23</f>
        <v>0</v>
      </c>
      <c r="E20" s="250" t="s">
        <v>562</v>
      </c>
      <c r="F20" s="251">
        <f>H$18*D20</f>
        <v>0</v>
      </c>
      <c r="G20" s="253"/>
      <c r="J20" s="235" t="s">
        <v>567</v>
      </c>
      <c r="K20" s="258"/>
      <c r="L20" s="259">
        <f>K20/K$23</f>
        <v>0</v>
      </c>
      <c r="M20" s="250" t="s">
        <v>562</v>
      </c>
      <c r="N20" s="251">
        <f>P$18*L20</f>
        <v>0</v>
      </c>
      <c r="O20" s="253"/>
      <c r="Q20" s="240"/>
    </row>
    <row r="21" spans="1:17" ht="13">
      <c r="A21" s="238"/>
      <c r="B21" s="235" t="s">
        <v>568</v>
      </c>
      <c r="C21" s="258"/>
      <c r="D21" s="259">
        <f>C21/C$23</f>
        <v>0</v>
      </c>
      <c r="E21" s="250" t="s">
        <v>562</v>
      </c>
      <c r="F21" s="251">
        <f>H$18*D21</f>
        <v>0</v>
      </c>
      <c r="G21" s="253"/>
      <c r="J21" s="235" t="s">
        <v>568</v>
      </c>
      <c r="K21" s="258"/>
      <c r="L21" s="259">
        <f>K21/K$23</f>
        <v>0</v>
      </c>
      <c r="M21" s="250" t="s">
        <v>562</v>
      </c>
      <c r="N21" s="251">
        <f>P$18*L21</f>
        <v>0</v>
      </c>
      <c r="O21" s="253"/>
      <c r="Q21" s="240"/>
    </row>
    <row r="22" spans="1:17" ht="13">
      <c r="A22" s="238"/>
      <c r="B22" s="235" t="s">
        <v>569</v>
      </c>
      <c r="C22" s="258"/>
      <c r="D22" s="259">
        <f>C22/C$23</f>
        <v>0</v>
      </c>
      <c r="E22" s="250" t="s">
        <v>562</v>
      </c>
      <c r="F22" s="251">
        <f>H$18*D22</f>
        <v>0</v>
      </c>
      <c r="G22" s="253"/>
      <c r="J22" s="235" t="s">
        <v>569</v>
      </c>
      <c r="K22" s="258"/>
      <c r="L22" s="259">
        <f>K22/K$23</f>
        <v>0</v>
      </c>
      <c r="M22" s="250" t="s">
        <v>562</v>
      </c>
      <c r="N22" s="251">
        <f>P$18*L22</f>
        <v>0</v>
      </c>
      <c r="O22" s="253"/>
      <c r="Q22" s="240"/>
    </row>
    <row r="23" spans="1:17">
      <c r="A23" s="238"/>
      <c r="C23" s="237">
        <f>C19-C20-C21-C22</f>
        <v>260</v>
      </c>
      <c r="D23" s="259"/>
      <c r="E23" s="237"/>
      <c r="F23" s="253"/>
      <c r="G23" s="253"/>
      <c r="K23" s="237">
        <f>K19-K20-K21-K22</f>
        <v>260</v>
      </c>
      <c r="L23" s="259"/>
      <c r="M23" s="237"/>
      <c r="N23" s="253"/>
      <c r="O23" s="253"/>
      <c r="Q23" s="240"/>
    </row>
    <row r="24" spans="1:17" ht="13">
      <c r="A24" s="238"/>
      <c r="E24" s="254" t="s">
        <v>565</v>
      </c>
      <c r="F24" s="254"/>
      <c r="G24" s="255" t="s">
        <v>562</v>
      </c>
      <c r="H24" s="256">
        <f>SUM(F20:F22)</f>
        <v>0</v>
      </c>
      <c r="M24" s="254" t="s">
        <v>570</v>
      </c>
      <c r="N24" s="254"/>
      <c r="O24" s="255" t="s">
        <v>562</v>
      </c>
      <c r="P24" s="256">
        <f>SUM(N20:N22)</f>
        <v>0</v>
      </c>
      <c r="Q24" s="240"/>
    </row>
    <row r="25" spans="1:17" ht="13">
      <c r="A25" s="238"/>
      <c r="B25" s="257"/>
      <c r="C25" s="257"/>
      <c r="D25" s="257"/>
      <c r="E25" s="237"/>
      <c r="J25" s="257"/>
      <c r="K25" s="257"/>
      <c r="L25" s="257"/>
      <c r="M25" s="237"/>
      <c r="Q25" s="240"/>
    </row>
    <row r="26" spans="1:17" ht="13">
      <c r="A26" s="238"/>
      <c r="B26" s="235" t="s">
        <v>571</v>
      </c>
      <c r="D26" s="249"/>
      <c r="E26" s="250" t="s">
        <v>562</v>
      </c>
      <c r="F26" s="251">
        <f>(H$18+H$24)*D26</f>
        <v>0</v>
      </c>
      <c r="J26" s="235" t="s">
        <v>571</v>
      </c>
      <c r="L26" s="249"/>
      <c r="M26" s="250" t="s">
        <v>562</v>
      </c>
      <c r="N26" s="251">
        <f>(P$18+P$24)*L26</f>
        <v>0</v>
      </c>
      <c r="Q26" s="240"/>
    </row>
    <row r="27" spans="1:17" ht="13">
      <c r="A27" s="238"/>
      <c r="B27" s="235" t="s">
        <v>572</v>
      </c>
      <c r="D27" s="249"/>
      <c r="E27" s="250" t="s">
        <v>562</v>
      </c>
      <c r="F27" s="251">
        <f>(H$18+H$24)*D27</f>
        <v>0</v>
      </c>
      <c r="J27" s="235" t="s">
        <v>572</v>
      </c>
      <c r="L27" s="249"/>
      <c r="M27" s="250" t="s">
        <v>562</v>
      </c>
      <c r="N27" s="251">
        <f>(P$18+P$24)*L27</f>
        <v>0</v>
      </c>
      <c r="Q27" s="240"/>
    </row>
    <row r="28" spans="1:17">
      <c r="A28" s="238"/>
      <c r="E28" s="237"/>
      <c r="F28" s="253"/>
      <c r="M28" s="237"/>
      <c r="N28" s="253"/>
      <c r="Q28" s="240"/>
    </row>
    <row r="29" spans="1:17" ht="13">
      <c r="A29" s="238"/>
      <c r="E29" s="254" t="s">
        <v>565</v>
      </c>
      <c r="F29" s="254"/>
      <c r="G29" s="255" t="s">
        <v>562</v>
      </c>
      <c r="H29" s="256">
        <f>SUM(F26:F27)</f>
        <v>0</v>
      </c>
      <c r="M29" s="254" t="s">
        <v>565</v>
      </c>
      <c r="N29" s="254"/>
      <c r="O29" s="255" t="s">
        <v>562</v>
      </c>
      <c r="P29" s="256">
        <f>SUM(N26:N27)</f>
        <v>0</v>
      </c>
      <c r="Q29" s="240"/>
    </row>
    <row r="30" spans="1:17" ht="13">
      <c r="A30" s="238"/>
      <c r="B30" s="257"/>
      <c r="C30" s="257"/>
      <c r="D30" s="257"/>
      <c r="E30" s="237"/>
      <c r="J30" s="257"/>
      <c r="K30" s="257"/>
      <c r="L30" s="257"/>
      <c r="M30" s="237"/>
      <c r="Q30" s="240"/>
    </row>
    <row r="31" spans="1:17" ht="13">
      <c r="A31" s="238"/>
      <c r="B31" s="235" t="s">
        <v>573</v>
      </c>
      <c r="D31" s="249"/>
      <c r="E31" s="250" t="s">
        <v>562</v>
      </c>
      <c r="F31" s="251">
        <f>(H$18+H$24+H$29)*D31</f>
        <v>0</v>
      </c>
      <c r="J31" s="235" t="s">
        <v>573</v>
      </c>
      <c r="L31" s="249"/>
      <c r="M31" s="250" t="s">
        <v>562</v>
      </c>
      <c r="N31" s="251">
        <f>(P$18+P$24+P$29)*L31</f>
        <v>0</v>
      </c>
      <c r="Q31" s="240"/>
    </row>
    <row r="32" spans="1:17" ht="13">
      <c r="A32" s="238"/>
      <c r="B32" s="235" t="s">
        <v>574</v>
      </c>
      <c r="D32" s="249"/>
      <c r="E32" s="250" t="s">
        <v>562</v>
      </c>
      <c r="F32" s="251">
        <f t="shared" ref="F32:F39" si="0">(H$18+H$24+H$29)*D32</f>
        <v>0</v>
      </c>
      <c r="J32" s="235" t="s">
        <v>574</v>
      </c>
      <c r="L32" s="249"/>
      <c r="M32" s="250" t="s">
        <v>562</v>
      </c>
      <c r="N32" s="251">
        <f t="shared" ref="N32:N39" si="1">(P$18+P$24+P$29)*L32</f>
        <v>0</v>
      </c>
      <c r="Q32" s="240"/>
    </row>
    <row r="33" spans="1:17" ht="13">
      <c r="A33" s="238"/>
      <c r="B33" s="235" t="s">
        <v>575</v>
      </c>
      <c r="D33" s="249"/>
      <c r="E33" s="250" t="s">
        <v>562</v>
      </c>
      <c r="F33" s="251">
        <f t="shared" si="0"/>
        <v>0</v>
      </c>
      <c r="J33" s="235" t="s">
        <v>575</v>
      </c>
      <c r="L33" s="249"/>
      <c r="M33" s="250" t="s">
        <v>562</v>
      </c>
      <c r="N33" s="251">
        <f t="shared" si="1"/>
        <v>0</v>
      </c>
      <c r="Q33" s="240"/>
    </row>
    <row r="34" spans="1:17" ht="13">
      <c r="A34" s="238"/>
      <c r="B34" s="235" t="s">
        <v>576</v>
      </c>
      <c r="D34" s="249"/>
      <c r="E34" s="250" t="s">
        <v>562</v>
      </c>
      <c r="F34" s="251">
        <f t="shared" si="0"/>
        <v>0</v>
      </c>
      <c r="J34" s="235" t="s">
        <v>576</v>
      </c>
      <c r="L34" s="249"/>
      <c r="M34" s="250" t="s">
        <v>562</v>
      </c>
      <c r="N34" s="251">
        <f t="shared" si="1"/>
        <v>0</v>
      </c>
      <c r="Q34" s="240"/>
    </row>
    <row r="35" spans="1:17" ht="13">
      <c r="A35" s="238"/>
      <c r="B35" s="235" t="s">
        <v>577</v>
      </c>
      <c r="D35" s="249"/>
      <c r="E35" s="250" t="s">
        <v>562</v>
      </c>
      <c r="F35" s="251">
        <f t="shared" si="0"/>
        <v>0</v>
      </c>
      <c r="J35" s="235" t="s">
        <v>577</v>
      </c>
      <c r="L35" s="249"/>
      <c r="M35" s="250" t="s">
        <v>562</v>
      </c>
      <c r="N35" s="251">
        <f t="shared" si="1"/>
        <v>0</v>
      </c>
      <c r="Q35" s="240"/>
    </row>
    <row r="36" spans="1:17" ht="13">
      <c r="A36" s="238"/>
      <c r="B36" s="235" t="s">
        <v>578</v>
      </c>
      <c r="D36" s="249"/>
      <c r="E36" s="250" t="s">
        <v>562</v>
      </c>
      <c r="F36" s="251">
        <f t="shared" si="0"/>
        <v>0</v>
      </c>
      <c r="J36" s="235" t="s">
        <v>578</v>
      </c>
      <c r="L36" s="249"/>
      <c r="M36" s="250" t="s">
        <v>562</v>
      </c>
      <c r="N36" s="251">
        <f t="shared" si="1"/>
        <v>0</v>
      </c>
      <c r="Q36" s="240"/>
    </row>
    <row r="37" spans="1:17" ht="13">
      <c r="A37" s="238"/>
      <c r="B37" s="235" t="s">
        <v>137</v>
      </c>
      <c r="D37" s="249"/>
      <c r="E37" s="250" t="s">
        <v>562</v>
      </c>
      <c r="F37" s="251">
        <f t="shared" si="0"/>
        <v>0</v>
      </c>
      <c r="J37" s="235" t="s">
        <v>137</v>
      </c>
      <c r="L37" s="249"/>
      <c r="M37" s="250" t="s">
        <v>562</v>
      </c>
      <c r="N37" s="251">
        <f t="shared" si="1"/>
        <v>0</v>
      </c>
      <c r="Q37" s="240"/>
    </row>
    <row r="38" spans="1:17" ht="13">
      <c r="A38" s="238"/>
      <c r="B38" s="235" t="s">
        <v>579</v>
      </c>
      <c r="D38" s="249"/>
      <c r="E38" s="250" t="s">
        <v>562</v>
      </c>
      <c r="F38" s="251">
        <f t="shared" si="0"/>
        <v>0</v>
      </c>
      <c r="J38" s="235" t="s">
        <v>579</v>
      </c>
      <c r="L38" s="249"/>
      <c r="M38" s="250" t="s">
        <v>562</v>
      </c>
      <c r="N38" s="251">
        <f t="shared" si="1"/>
        <v>0</v>
      </c>
      <c r="Q38" s="240"/>
    </row>
    <row r="39" spans="1:17" ht="13">
      <c r="A39" s="238"/>
      <c r="B39" s="235" t="s">
        <v>580</v>
      </c>
      <c r="D39" s="249"/>
      <c r="E39" s="250" t="s">
        <v>562</v>
      </c>
      <c r="F39" s="251">
        <f t="shared" si="0"/>
        <v>0</v>
      </c>
      <c r="J39" s="235" t="s">
        <v>580</v>
      </c>
      <c r="L39" s="249"/>
      <c r="M39" s="250" t="s">
        <v>562</v>
      </c>
      <c r="N39" s="251">
        <f t="shared" si="1"/>
        <v>0</v>
      </c>
      <c r="Q39" s="240"/>
    </row>
    <row r="40" spans="1:17">
      <c r="A40" s="238"/>
      <c r="E40" s="237"/>
      <c r="F40" s="253"/>
      <c r="M40" s="237"/>
      <c r="N40" s="253"/>
      <c r="Q40" s="240"/>
    </row>
    <row r="41" spans="1:17" ht="13">
      <c r="A41" s="238"/>
      <c r="E41" s="254" t="s">
        <v>565</v>
      </c>
      <c r="F41" s="254"/>
      <c r="G41" s="255" t="s">
        <v>562</v>
      </c>
      <c r="H41" s="256">
        <f>SUM(F31:F39)</f>
        <v>0</v>
      </c>
      <c r="I41" s="260"/>
      <c r="M41" s="254" t="s">
        <v>565</v>
      </c>
      <c r="N41" s="254"/>
      <c r="O41" s="255" t="s">
        <v>562</v>
      </c>
      <c r="P41" s="256">
        <f>SUM(N31:N39)</f>
        <v>0</v>
      </c>
      <c r="Q41" s="261"/>
    </row>
    <row r="42" spans="1:17" ht="13">
      <c r="A42" s="238"/>
      <c r="B42" s="257" t="s">
        <v>581</v>
      </c>
      <c r="C42" s="257"/>
      <c r="D42" s="257"/>
      <c r="E42" s="237"/>
      <c r="J42" s="257"/>
      <c r="K42" s="257"/>
      <c r="L42" s="257"/>
      <c r="M42" s="237"/>
      <c r="Q42" s="240"/>
    </row>
    <row r="43" spans="1:17" ht="13">
      <c r="A43" s="238"/>
      <c r="B43" s="235" t="s">
        <v>582</v>
      </c>
      <c r="D43" s="249"/>
      <c r="E43" s="250" t="s">
        <v>562</v>
      </c>
      <c r="F43" s="251">
        <f>(H$18+H$24+H$29+H$41)*D43</f>
        <v>0</v>
      </c>
      <c r="J43" s="235" t="s">
        <v>582</v>
      </c>
      <c r="L43" s="249"/>
      <c r="M43" s="250" t="s">
        <v>562</v>
      </c>
      <c r="N43" s="251">
        <f>(P$18+P$24+P$29+P$41)*L43</f>
        <v>0</v>
      </c>
      <c r="Q43" s="240"/>
    </row>
    <row r="44" spans="1:17" ht="13">
      <c r="A44" s="238"/>
      <c r="B44" s="235" t="s">
        <v>583</v>
      </c>
      <c r="D44" s="249"/>
      <c r="E44" s="250" t="s">
        <v>562</v>
      </c>
      <c r="F44" s="251">
        <f>(H$18+H$24+H$29+H$41)*D44</f>
        <v>0</v>
      </c>
      <c r="J44" s="235" t="s">
        <v>583</v>
      </c>
      <c r="L44" s="249"/>
      <c r="M44" s="250" t="s">
        <v>562</v>
      </c>
      <c r="N44" s="251">
        <f>(P$18+P$24+P$29+P$41)*L44</f>
        <v>0</v>
      </c>
      <c r="Q44" s="240"/>
    </row>
    <row r="45" spans="1:17" ht="13">
      <c r="A45" s="238"/>
      <c r="B45" s="235" t="s">
        <v>584</v>
      </c>
      <c r="D45" s="249"/>
      <c r="E45" s="250" t="s">
        <v>562</v>
      </c>
      <c r="F45" s="251">
        <f>(H$18+H$24+H$29+H$41)*D45</f>
        <v>0</v>
      </c>
      <c r="J45" s="235" t="s">
        <v>584</v>
      </c>
      <c r="L45" s="249"/>
      <c r="M45" s="250" t="s">
        <v>562</v>
      </c>
      <c r="N45" s="251">
        <f>(P$18+P$24+P$29+P$41)*L45</f>
        <v>0</v>
      </c>
      <c r="Q45" s="240"/>
    </row>
    <row r="46" spans="1:17" ht="13">
      <c r="A46" s="238"/>
      <c r="B46" s="235" t="s">
        <v>585</v>
      </c>
      <c r="D46" s="249"/>
      <c r="E46" s="250" t="s">
        <v>562</v>
      </c>
      <c r="F46" s="251">
        <f>(H$18+H$24+H$29+H$41)*D46</f>
        <v>0</v>
      </c>
      <c r="J46" s="235" t="s">
        <v>585</v>
      </c>
      <c r="L46" s="249"/>
      <c r="M46" s="250" t="s">
        <v>562</v>
      </c>
      <c r="N46" s="251">
        <f>(P$18+P$24+P$29+P$41)*L46</f>
        <v>0</v>
      </c>
      <c r="Q46" s="240"/>
    </row>
    <row r="47" spans="1:17" ht="13">
      <c r="A47" s="238"/>
      <c r="B47" s="235" t="s">
        <v>586</v>
      </c>
      <c r="D47" s="249"/>
      <c r="E47" s="250" t="s">
        <v>562</v>
      </c>
      <c r="F47" s="251">
        <f>(H$18+H$24+H$29+H$41)*D47</f>
        <v>0</v>
      </c>
      <c r="J47" s="235" t="s">
        <v>586</v>
      </c>
      <c r="L47" s="249"/>
      <c r="M47" s="250" t="s">
        <v>562</v>
      </c>
      <c r="N47" s="251">
        <f>(P$18+P$24+P$29+P$41)*L47</f>
        <v>0</v>
      </c>
      <c r="Q47" s="240"/>
    </row>
    <row r="48" spans="1:17">
      <c r="A48" s="238"/>
      <c r="E48" s="237"/>
      <c r="F48" s="253"/>
      <c r="M48" s="237"/>
      <c r="N48" s="253"/>
      <c r="Q48" s="240"/>
    </row>
    <row r="49" spans="1:17" ht="13">
      <c r="A49" s="238"/>
      <c r="E49" s="254" t="s">
        <v>565</v>
      </c>
      <c r="F49" s="254"/>
      <c r="G49" s="255" t="s">
        <v>562</v>
      </c>
      <c r="H49" s="256">
        <f>SUM(F43:F47)</f>
        <v>0</v>
      </c>
      <c r="I49" s="257"/>
      <c r="M49" s="254" t="s">
        <v>565</v>
      </c>
      <c r="N49" s="254"/>
      <c r="O49" s="255" t="s">
        <v>562</v>
      </c>
      <c r="P49" s="256">
        <f>SUM(N43:N47)</f>
        <v>0</v>
      </c>
      <c r="Q49" s="261"/>
    </row>
    <row r="50" spans="1:17" ht="13">
      <c r="A50" s="238"/>
      <c r="B50" s="257" t="s">
        <v>587</v>
      </c>
      <c r="C50" s="257"/>
      <c r="D50" s="257"/>
      <c r="E50" s="237"/>
      <c r="J50" s="257"/>
      <c r="K50" s="257"/>
      <c r="L50" s="257"/>
      <c r="M50" s="237"/>
      <c r="Q50" s="240"/>
    </row>
    <row r="51" spans="1:17" ht="13">
      <c r="A51" s="238"/>
      <c r="B51" s="235" t="s">
        <v>588</v>
      </c>
      <c r="D51" s="249"/>
      <c r="E51" s="250" t="s">
        <v>562</v>
      </c>
      <c r="F51" s="251">
        <f t="shared" ref="F51:F57" si="2">(H$18+H$24+H$29+H$41+H$49)*D51</f>
        <v>0</v>
      </c>
      <c r="G51" s="253"/>
      <c r="J51" s="235" t="s">
        <v>588</v>
      </c>
      <c r="L51" s="249"/>
      <c r="M51" s="250" t="s">
        <v>562</v>
      </c>
      <c r="N51" s="251">
        <f t="shared" ref="N51:N57" si="3">(P$18+P$24+P$29+P$41+P$49)*L51</f>
        <v>0</v>
      </c>
      <c r="O51" s="253"/>
      <c r="Q51" s="240"/>
    </row>
    <row r="52" spans="1:17" ht="13">
      <c r="A52" s="238"/>
      <c r="B52" s="235" t="s">
        <v>589</v>
      </c>
      <c r="D52" s="249"/>
      <c r="E52" s="250" t="s">
        <v>562</v>
      </c>
      <c r="F52" s="251">
        <f t="shared" si="2"/>
        <v>0</v>
      </c>
      <c r="G52" s="253"/>
      <c r="J52" s="235" t="s">
        <v>589</v>
      </c>
      <c r="L52" s="249"/>
      <c r="M52" s="250" t="s">
        <v>562</v>
      </c>
      <c r="N52" s="251">
        <f t="shared" si="3"/>
        <v>0</v>
      </c>
      <c r="O52" s="253"/>
      <c r="Q52" s="240"/>
    </row>
    <row r="53" spans="1:17" ht="13">
      <c r="A53" s="238"/>
      <c r="B53" s="235" t="s">
        <v>590</v>
      </c>
      <c r="D53" s="249"/>
      <c r="E53" s="250" t="s">
        <v>562</v>
      </c>
      <c r="F53" s="251">
        <f t="shared" si="2"/>
        <v>0</v>
      </c>
      <c r="G53" s="253"/>
      <c r="J53" s="235" t="s">
        <v>590</v>
      </c>
      <c r="L53" s="249"/>
      <c r="M53" s="250" t="s">
        <v>562</v>
      </c>
      <c r="N53" s="251">
        <f t="shared" si="3"/>
        <v>0</v>
      </c>
      <c r="O53" s="253"/>
      <c r="Q53" s="240"/>
    </row>
    <row r="54" spans="1:17" ht="13">
      <c r="A54" s="238"/>
      <c r="B54" s="235" t="s">
        <v>591</v>
      </c>
      <c r="D54" s="249"/>
      <c r="E54" s="250" t="s">
        <v>562</v>
      </c>
      <c r="F54" s="251">
        <f t="shared" si="2"/>
        <v>0</v>
      </c>
      <c r="G54" s="253"/>
      <c r="J54" s="235" t="s">
        <v>591</v>
      </c>
      <c r="L54" s="249"/>
      <c r="M54" s="250" t="s">
        <v>562</v>
      </c>
      <c r="N54" s="251">
        <f t="shared" si="3"/>
        <v>0</v>
      </c>
      <c r="O54" s="253"/>
      <c r="Q54" s="240"/>
    </row>
    <row r="55" spans="1:17" ht="13">
      <c r="A55" s="238"/>
      <c r="B55" s="235" t="s">
        <v>592</v>
      </c>
      <c r="D55" s="249"/>
      <c r="E55" s="250" t="s">
        <v>562</v>
      </c>
      <c r="F55" s="251">
        <f t="shared" si="2"/>
        <v>0</v>
      </c>
      <c r="G55" s="253"/>
      <c r="J55" s="235" t="s">
        <v>592</v>
      </c>
      <c r="L55" s="249"/>
      <c r="M55" s="250" t="s">
        <v>562</v>
      </c>
      <c r="N55" s="251">
        <f t="shared" si="3"/>
        <v>0</v>
      </c>
      <c r="O55" s="253"/>
      <c r="Q55" s="240"/>
    </row>
    <row r="56" spans="1:17" ht="13">
      <c r="A56" s="238"/>
      <c r="B56" s="235" t="s">
        <v>593</v>
      </c>
      <c r="D56" s="249"/>
      <c r="E56" s="250" t="s">
        <v>562</v>
      </c>
      <c r="F56" s="251">
        <f t="shared" si="2"/>
        <v>0</v>
      </c>
      <c r="G56" s="253"/>
      <c r="J56" s="235" t="s">
        <v>593</v>
      </c>
      <c r="L56" s="249"/>
      <c r="M56" s="250" t="s">
        <v>562</v>
      </c>
      <c r="N56" s="251">
        <f t="shared" si="3"/>
        <v>0</v>
      </c>
      <c r="O56" s="253"/>
      <c r="Q56" s="240"/>
    </row>
    <row r="57" spans="1:17" ht="13">
      <c r="A57" s="238"/>
      <c r="B57" s="235" t="s">
        <v>594</v>
      </c>
      <c r="D57" s="249"/>
      <c r="E57" s="250" t="s">
        <v>562</v>
      </c>
      <c r="F57" s="251">
        <f t="shared" si="2"/>
        <v>0</v>
      </c>
      <c r="G57" s="253"/>
      <c r="J57" s="235" t="s">
        <v>594</v>
      </c>
      <c r="L57" s="249"/>
      <c r="M57" s="250" t="s">
        <v>562</v>
      </c>
      <c r="N57" s="251">
        <f t="shared" si="3"/>
        <v>0</v>
      </c>
      <c r="O57" s="253"/>
      <c r="Q57" s="240"/>
    </row>
    <row r="58" spans="1:17">
      <c r="A58" s="238"/>
      <c r="E58" s="237"/>
      <c r="F58" s="253"/>
      <c r="G58" s="253"/>
      <c r="M58" s="237"/>
      <c r="N58" s="253"/>
      <c r="O58" s="253"/>
      <c r="Q58" s="240"/>
    </row>
    <row r="59" spans="1:17" ht="13">
      <c r="A59" s="238"/>
      <c r="E59" s="254" t="s">
        <v>565</v>
      </c>
      <c r="F59" s="254"/>
      <c r="G59" s="255" t="s">
        <v>562</v>
      </c>
      <c r="H59" s="256">
        <f>SUM(F51:F57)</f>
        <v>0</v>
      </c>
      <c r="I59" s="260"/>
      <c r="M59" s="254" t="s">
        <v>565</v>
      </c>
      <c r="N59" s="254"/>
      <c r="O59" s="255" t="s">
        <v>562</v>
      </c>
      <c r="P59" s="256">
        <f>SUM(N51:N57)</f>
        <v>0</v>
      </c>
      <c r="Q59" s="261"/>
    </row>
    <row r="60" spans="1:17" ht="13">
      <c r="A60" s="238"/>
      <c r="E60" s="257"/>
      <c r="F60" s="257"/>
      <c r="G60" s="257"/>
      <c r="H60" s="257"/>
      <c r="I60" s="257"/>
      <c r="M60" s="257"/>
      <c r="N60" s="257"/>
      <c r="O60" s="257"/>
      <c r="P60" s="257"/>
      <c r="Q60" s="261"/>
    </row>
    <row r="61" spans="1:17" ht="13">
      <c r="A61" s="238"/>
      <c r="B61" s="235" t="s">
        <v>595</v>
      </c>
      <c r="D61" s="249"/>
      <c r="E61" s="250" t="s">
        <v>562</v>
      </c>
      <c r="F61" s="251">
        <f>((H$18+H$24+H$29+H$41+H$49+H$59)/(100%-D61))*D61</f>
        <v>0</v>
      </c>
      <c r="I61" s="246"/>
      <c r="J61" s="235" t="s">
        <v>595</v>
      </c>
      <c r="L61" s="249"/>
      <c r="M61" s="250" t="s">
        <v>562</v>
      </c>
      <c r="N61" s="251">
        <f>((P$18+P$24+P$29+P$41+P$49+P$59)/(100%-L61))*L61</f>
        <v>0</v>
      </c>
      <c r="Q61" s="240"/>
    </row>
    <row r="62" spans="1:17">
      <c r="A62" s="238"/>
      <c r="Q62" s="240"/>
    </row>
    <row r="63" spans="1:17" ht="13">
      <c r="A63" s="238"/>
      <c r="E63" s="254" t="s">
        <v>565</v>
      </c>
      <c r="F63" s="254"/>
      <c r="G63" s="255" t="s">
        <v>562</v>
      </c>
      <c r="H63" s="256">
        <f>F61</f>
        <v>0</v>
      </c>
      <c r="M63" s="254" t="s">
        <v>565</v>
      </c>
      <c r="N63" s="254"/>
      <c r="O63" s="255" t="s">
        <v>562</v>
      </c>
      <c r="P63" s="256">
        <f>N61</f>
        <v>0</v>
      </c>
      <c r="Q63" s="240"/>
    </row>
    <row r="64" spans="1:17" ht="13">
      <c r="A64" s="238"/>
      <c r="B64" s="257"/>
      <c r="C64" s="257"/>
      <c r="D64" s="257"/>
      <c r="E64" s="245"/>
      <c r="J64" s="257"/>
      <c r="K64" s="257"/>
      <c r="L64" s="257"/>
      <c r="M64" s="245"/>
      <c r="Q64" s="240"/>
    </row>
    <row r="65" spans="1:17" ht="13.5" thickBot="1">
      <c r="A65" s="238"/>
      <c r="D65" s="262" t="s">
        <v>596</v>
      </c>
      <c r="E65" s="262" t="s">
        <v>597</v>
      </c>
      <c r="F65" s="262"/>
      <c r="G65" s="262" t="s">
        <v>562</v>
      </c>
      <c r="H65" s="263">
        <f>H18+H24+H29+H41+H49+H59+H63</f>
        <v>0</v>
      </c>
      <c r="I65" s="257"/>
      <c r="J65" s="264"/>
      <c r="K65" s="264"/>
      <c r="L65" s="262" t="s">
        <v>596</v>
      </c>
      <c r="M65" s="262" t="s">
        <v>597</v>
      </c>
      <c r="N65" s="262"/>
      <c r="O65" s="262" t="s">
        <v>562</v>
      </c>
      <c r="P65" s="263">
        <f>P18+P24+P29+P41+P49+P59+P63</f>
        <v>0</v>
      </c>
      <c r="Q65" s="261"/>
    </row>
    <row r="66" spans="1:17" ht="13" thickTop="1">
      <c r="A66" s="238"/>
      <c r="Q66" s="240"/>
    </row>
    <row r="67" spans="1:17" ht="13.5" thickBot="1">
      <c r="A67" s="238"/>
      <c r="D67" s="262" t="s">
        <v>598</v>
      </c>
      <c r="E67" s="262" t="s">
        <v>597</v>
      </c>
      <c r="F67" s="262"/>
      <c r="G67" s="262" t="s">
        <v>562</v>
      </c>
      <c r="H67" s="263">
        <f>(((H$18+H$24+H$29+H$41)*1.3)+H$49+H$59)/((100%-D$61)*100%)</f>
        <v>0</v>
      </c>
      <c r="I67" s="257"/>
      <c r="K67" s="264"/>
      <c r="L67" s="262" t="s">
        <v>598</v>
      </c>
      <c r="M67" s="262" t="s">
        <v>597</v>
      </c>
      <c r="N67" s="262"/>
      <c r="O67" s="262" t="s">
        <v>562</v>
      </c>
      <c r="P67" s="263">
        <f>(((P$18+P$24+P$29+P$41)*1.3)+P$49+P$59)/((100%-L$61)*100%)</f>
        <v>0</v>
      </c>
      <c r="Q67" s="240"/>
    </row>
    <row r="68" spans="1:17" ht="13" thickTop="1">
      <c r="A68" s="238"/>
      <c r="Q68" s="240"/>
    </row>
    <row r="69" spans="1:17" ht="13.5" thickBot="1">
      <c r="A69" s="238"/>
      <c r="D69" s="262" t="s">
        <v>599</v>
      </c>
      <c r="E69" s="262" t="s">
        <v>597</v>
      </c>
      <c r="F69" s="262"/>
      <c r="G69" s="262" t="s">
        <v>562</v>
      </c>
      <c r="H69" s="263">
        <f>(((H$18+H$24+H$29+H$41)*1.5)+H$49+H$59)/((100%-D$61)*100%)</f>
        <v>0</v>
      </c>
      <c r="I69" s="257"/>
      <c r="K69" s="264"/>
      <c r="L69" s="262" t="s">
        <v>599</v>
      </c>
      <c r="M69" s="262" t="s">
        <v>597</v>
      </c>
      <c r="N69" s="262"/>
      <c r="O69" s="262" t="s">
        <v>562</v>
      </c>
      <c r="P69" s="263">
        <f>(((P$18+P$24+P$29+P$41)*1.5)+P$49+P$59)/((100%-L$61)*100%)</f>
        <v>0</v>
      </c>
      <c r="Q69" s="240"/>
    </row>
    <row r="70" spans="1:17" ht="13" thickTop="1">
      <c r="A70" s="238"/>
      <c r="Q70" s="240"/>
    </row>
    <row r="71" spans="1:17" ht="13.5" thickBot="1">
      <c r="A71" s="238"/>
      <c r="D71" s="262" t="s">
        <v>600</v>
      </c>
      <c r="E71" s="262" t="s">
        <v>597</v>
      </c>
      <c r="F71" s="262"/>
      <c r="G71" s="262" t="s">
        <v>562</v>
      </c>
      <c r="H71" s="263">
        <f>(((H$18+H$24+H$29+H$41)*2.5)+H$49+H$59)/((100%-D$61)*100%)</f>
        <v>0</v>
      </c>
      <c r="I71" s="257"/>
      <c r="K71" s="264"/>
      <c r="L71" s="262" t="s">
        <v>600</v>
      </c>
      <c r="M71" s="262" t="s">
        <v>597</v>
      </c>
      <c r="N71" s="262"/>
      <c r="O71" s="262" t="s">
        <v>562</v>
      </c>
      <c r="P71" s="263">
        <f>(((P$18+P$24+P$29+P$41)*2.5)+P$49+P$59)/((100%-L$61)*100%)</f>
        <v>0</v>
      </c>
      <c r="Q71" s="240"/>
    </row>
    <row r="72" spans="1:17" ht="13" thickTop="1">
      <c r="A72" s="238"/>
      <c r="Q72" s="240"/>
    </row>
    <row r="73" spans="1:17">
      <c r="A73" s="238"/>
      <c r="Q73" s="240"/>
    </row>
    <row r="74" spans="1:17">
      <c r="A74" s="238"/>
      <c r="Q74" s="240"/>
    </row>
    <row r="75" spans="1:17" ht="13">
      <c r="A75" s="238"/>
      <c r="B75" s="257" t="s">
        <v>601</v>
      </c>
      <c r="C75" s="257"/>
      <c r="Q75" s="240"/>
    </row>
    <row r="76" spans="1:17">
      <c r="A76" s="238"/>
      <c r="B76" s="235" t="s">
        <v>602</v>
      </c>
      <c r="Q76" s="240"/>
    </row>
    <row r="77" spans="1:17">
      <c r="A77" s="265"/>
      <c r="B77" s="266" t="s">
        <v>603</v>
      </c>
      <c r="C77" s="266"/>
      <c r="D77" s="266"/>
      <c r="E77" s="266"/>
      <c r="F77" s="266"/>
      <c r="G77" s="266"/>
      <c r="H77" s="266"/>
      <c r="I77" s="266"/>
      <c r="J77" s="266"/>
      <c r="K77" s="266"/>
      <c r="L77" s="266"/>
      <c r="M77" s="266"/>
      <c r="N77" s="266"/>
      <c r="O77" s="266"/>
      <c r="P77" s="266"/>
      <c r="Q77" s="267"/>
    </row>
  </sheetData>
  <mergeCells count="5">
    <mergeCell ref="A2:Q2"/>
    <mergeCell ref="F3:P3"/>
    <mergeCell ref="E5:I5"/>
    <mergeCell ref="A6:Q6"/>
    <mergeCell ref="E10:I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1E553-CAEB-40D8-BEC1-72ABEDD5D790}">
  <dimension ref="A1:F58"/>
  <sheetViews>
    <sheetView zoomScale="85" zoomScaleNormal="85" workbookViewId="0"/>
  </sheetViews>
  <sheetFormatPr defaultRowHeight="12.5"/>
  <cols>
    <col min="1" max="1" width="75.26953125" style="201" customWidth="1"/>
    <col min="2" max="2" width="15" style="201" customWidth="1"/>
    <col min="3" max="3" width="16.453125" style="201" customWidth="1"/>
    <col min="4" max="4" width="16.81640625" style="201" customWidth="1"/>
    <col min="5" max="5" width="17.26953125" style="201" customWidth="1"/>
    <col min="6" max="8" width="9.1796875" style="201"/>
    <col min="9" max="9" width="15.1796875" style="201" customWidth="1"/>
    <col min="10" max="10" width="2.7265625" style="201" customWidth="1"/>
    <col min="11" max="243" width="9.1796875" style="201"/>
    <col min="244" max="244" width="75.26953125" style="201" customWidth="1"/>
    <col min="245" max="245" width="15" style="201" customWidth="1"/>
    <col min="246" max="246" width="16.453125" style="201" customWidth="1"/>
    <col min="247" max="247" width="16.81640625" style="201" customWidth="1"/>
    <col min="248" max="248" width="17.26953125" style="201" customWidth="1"/>
    <col min="249" max="249" width="9.1796875" style="201"/>
    <col min="250" max="250" width="19.7265625" style="201" customWidth="1"/>
    <col min="251" max="251" width="20.26953125" style="201" customWidth="1"/>
    <col min="252" max="255" width="19.26953125" style="201" customWidth="1"/>
    <col min="256" max="256" width="9.1796875" style="201"/>
    <col min="257" max="257" width="19.7265625" style="201" customWidth="1"/>
    <col min="258" max="258" width="20.26953125" style="201" customWidth="1"/>
    <col min="259" max="262" width="19.26953125" style="201" customWidth="1"/>
    <col min="263" max="264" width="9.1796875" style="201"/>
    <col min="265" max="265" width="15.1796875" style="201" customWidth="1"/>
    <col min="266" max="266" width="2.7265625" style="201" customWidth="1"/>
    <col min="267" max="499" width="9.1796875" style="201"/>
    <col min="500" max="500" width="75.26953125" style="201" customWidth="1"/>
    <col min="501" max="501" width="15" style="201" customWidth="1"/>
    <col min="502" max="502" width="16.453125" style="201" customWidth="1"/>
    <col min="503" max="503" width="16.81640625" style="201" customWidth="1"/>
    <col min="504" max="504" width="17.26953125" style="201" customWidth="1"/>
    <col min="505" max="505" width="9.1796875" style="201"/>
    <col min="506" max="506" width="19.7265625" style="201" customWidth="1"/>
    <col min="507" max="507" width="20.26953125" style="201" customWidth="1"/>
    <col min="508" max="511" width="19.26953125" style="201" customWidth="1"/>
    <col min="512" max="512" width="9.1796875" style="201"/>
    <col min="513" max="513" width="19.7265625" style="201" customWidth="1"/>
    <col min="514" max="514" width="20.26953125" style="201" customWidth="1"/>
    <col min="515" max="518" width="19.26953125" style="201" customWidth="1"/>
    <col min="519" max="520" width="9.1796875" style="201"/>
    <col min="521" max="521" width="15.1796875" style="201" customWidth="1"/>
    <col min="522" max="522" width="2.7265625" style="201" customWidth="1"/>
    <col min="523" max="755" width="9.1796875" style="201"/>
    <col min="756" max="756" width="75.26953125" style="201" customWidth="1"/>
    <col min="757" max="757" width="15" style="201" customWidth="1"/>
    <col min="758" max="758" width="16.453125" style="201" customWidth="1"/>
    <col min="759" max="759" width="16.81640625" style="201" customWidth="1"/>
    <col min="760" max="760" width="17.26953125" style="201" customWidth="1"/>
    <col min="761" max="761" width="9.1796875" style="201"/>
    <col min="762" max="762" width="19.7265625" style="201" customWidth="1"/>
    <col min="763" max="763" width="20.26953125" style="201" customWidth="1"/>
    <col min="764" max="767" width="19.26953125" style="201" customWidth="1"/>
    <col min="768" max="768" width="9.1796875" style="201"/>
    <col min="769" max="769" width="19.7265625" style="201" customWidth="1"/>
    <col min="770" max="770" width="20.26953125" style="201" customWidth="1"/>
    <col min="771" max="774" width="19.26953125" style="201" customWidth="1"/>
    <col min="775" max="776" width="9.1796875" style="201"/>
    <col min="777" max="777" width="15.1796875" style="201" customWidth="1"/>
    <col min="778" max="778" width="2.7265625" style="201" customWidth="1"/>
    <col min="779" max="1011" width="9.1796875" style="201"/>
    <col min="1012" max="1012" width="75.26953125" style="201" customWidth="1"/>
    <col min="1013" max="1013" width="15" style="201" customWidth="1"/>
    <col min="1014" max="1014" width="16.453125" style="201" customWidth="1"/>
    <col min="1015" max="1015" width="16.81640625" style="201" customWidth="1"/>
    <col min="1016" max="1016" width="17.26953125" style="201" customWidth="1"/>
    <col min="1017" max="1017" width="9.1796875" style="201"/>
    <col min="1018" max="1018" width="19.7265625" style="201" customWidth="1"/>
    <col min="1019" max="1019" width="20.26953125" style="201" customWidth="1"/>
    <col min="1020" max="1023" width="19.26953125" style="201" customWidth="1"/>
    <col min="1024" max="1024" width="9.1796875" style="201"/>
    <col min="1025" max="1025" width="19.7265625" style="201" customWidth="1"/>
    <col min="1026" max="1026" width="20.26953125" style="201" customWidth="1"/>
    <col min="1027" max="1030" width="19.26953125" style="201" customWidth="1"/>
    <col min="1031" max="1032" width="9.1796875" style="201"/>
    <col min="1033" max="1033" width="15.1796875" style="201" customWidth="1"/>
    <col min="1034" max="1034" width="2.7265625" style="201" customWidth="1"/>
    <col min="1035" max="1267" width="9.1796875" style="201"/>
    <col min="1268" max="1268" width="75.26953125" style="201" customWidth="1"/>
    <col min="1269" max="1269" width="15" style="201" customWidth="1"/>
    <col min="1270" max="1270" width="16.453125" style="201" customWidth="1"/>
    <col min="1271" max="1271" width="16.81640625" style="201" customWidth="1"/>
    <col min="1272" max="1272" width="17.26953125" style="201" customWidth="1"/>
    <col min="1273" max="1273" width="9.1796875" style="201"/>
    <col min="1274" max="1274" width="19.7265625" style="201" customWidth="1"/>
    <col min="1275" max="1275" width="20.26953125" style="201" customWidth="1"/>
    <col min="1276" max="1279" width="19.26953125" style="201" customWidth="1"/>
    <col min="1280" max="1280" width="9.1796875" style="201"/>
    <col min="1281" max="1281" width="19.7265625" style="201" customWidth="1"/>
    <col min="1282" max="1282" width="20.26953125" style="201" customWidth="1"/>
    <col min="1283" max="1286" width="19.26953125" style="201" customWidth="1"/>
    <col min="1287" max="1288" width="9.1796875" style="201"/>
    <col min="1289" max="1289" width="15.1796875" style="201" customWidth="1"/>
    <col min="1290" max="1290" width="2.7265625" style="201" customWidth="1"/>
    <col min="1291" max="1523" width="9.1796875" style="201"/>
    <col min="1524" max="1524" width="75.26953125" style="201" customWidth="1"/>
    <col min="1525" max="1525" width="15" style="201" customWidth="1"/>
    <col min="1526" max="1526" width="16.453125" style="201" customWidth="1"/>
    <col min="1527" max="1527" width="16.81640625" style="201" customWidth="1"/>
    <col min="1528" max="1528" width="17.26953125" style="201" customWidth="1"/>
    <col min="1529" max="1529" width="9.1796875" style="201"/>
    <col min="1530" max="1530" width="19.7265625" style="201" customWidth="1"/>
    <col min="1531" max="1531" width="20.26953125" style="201" customWidth="1"/>
    <col min="1532" max="1535" width="19.26953125" style="201" customWidth="1"/>
    <col min="1536" max="1536" width="9.1796875" style="201"/>
    <col min="1537" max="1537" width="19.7265625" style="201" customWidth="1"/>
    <col min="1538" max="1538" width="20.26953125" style="201" customWidth="1"/>
    <col min="1539" max="1542" width="19.26953125" style="201" customWidth="1"/>
    <col min="1543" max="1544" width="9.1796875" style="201"/>
    <col min="1545" max="1545" width="15.1796875" style="201" customWidth="1"/>
    <col min="1546" max="1546" width="2.7265625" style="201" customWidth="1"/>
    <col min="1547" max="1779" width="9.1796875" style="201"/>
    <col min="1780" max="1780" width="75.26953125" style="201" customWidth="1"/>
    <col min="1781" max="1781" width="15" style="201" customWidth="1"/>
    <col min="1782" max="1782" width="16.453125" style="201" customWidth="1"/>
    <col min="1783" max="1783" width="16.81640625" style="201" customWidth="1"/>
    <col min="1784" max="1784" width="17.26953125" style="201" customWidth="1"/>
    <col min="1785" max="1785" width="9.1796875" style="201"/>
    <col min="1786" max="1786" width="19.7265625" style="201" customWidth="1"/>
    <col min="1787" max="1787" width="20.26953125" style="201" customWidth="1"/>
    <col min="1788" max="1791" width="19.26953125" style="201" customWidth="1"/>
    <col min="1792" max="1792" width="9.1796875" style="201"/>
    <col min="1793" max="1793" width="19.7265625" style="201" customWidth="1"/>
    <col min="1794" max="1794" width="20.26953125" style="201" customWidth="1"/>
    <col min="1795" max="1798" width="19.26953125" style="201" customWidth="1"/>
    <col min="1799" max="1800" width="9.1796875" style="201"/>
    <col min="1801" max="1801" width="15.1796875" style="201" customWidth="1"/>
    <col min="1802" max="1802" width="2.7265625" style="201" customWidth="1"/>
    <col min="1803" max="2035" width="9.1796875" style="201"/>
    <col min="2036" max="2036" width="75.26953125" style="201" customWidth="1"/>
    <col min="2037" max="2037" width="15" style="201" customWidth="1"/>
    <col min="2038" max="2038" width="16.453125" style="201" customWidth="1"/>
    <col min="2039" max="2039" width="16.81640625" style="201" customWidth="1"/>
    <col min="2040" max="2040" width="17.26953125" style="201" customWidth="1"/>
    <col min="2041" max="2041" width="9.1796875" style="201"/>
    <col min="2042" max="2042" width="19.7265625" style="201" customWidth="1"/>
    <col min="2043" max="2043" width="20.26953125" style="201" customWidth="1"/>
    <col min="2044" max="2047" width="19.26953125" style="201" customWidth="1"/>
    <col min="2048" max="2048" width="9.1796875" style="201"/>
    <col min="2049" max="2049" width="19.7265625" style="201" customWidth="1"/>
    <col min="2050" max="2050" width="20.26953125" style="201" customWidth="1"/>
    <col min="2051" max="2054" width="19.26953125" style="201" customWidth="1"/>
    <col min="2055" max="2056" width="9.1796875" style="201"/>
    <col min="2057" max="2057" width="15.1796875" style="201" customWidth="1"/>
    <col min="2058" max="2058" width="2.7265625" style="201" customWidth="1"/>
    <col min="2059" max="2291" width="9.1796875" style="201"/>
    <col min="2292" max="2292" width="75.26953125" style="201" customWidth="1"/>
    <col min="2293" max="2293" width="15" style="201" customWidth="1"/>
    <col min="2294" max="2294" width="16.453125" style="201" customWidth="1"/>
    <col min="2295" max="2295" width="16.81640625" style="201" customWidth="1"/>
    <col min="2296" max="2296" width="17.26953125" style="201" customWidth="1"/>
    <col min="2297" max="2297" width="9.1796875" style="201"/>
    <col min="2298" max="2298" width="19.7265625" style="201" customWidth="1"/>
    <col min="2299" max="2299" width="20.26953125" style="201" customWidth="1"/>
    <col min="2300" max="2303" width="19.26953125" style="201" customWidth="1"/>
    <col min="2304" max="2304" width="9.1796875" style="201"/>
    <col min="2305" max="2305" width="19.7265625" style="201" customWidth="1"/>
    <col min="2306" max="2306" width="20.26953125" style="201" customWidth="1"/>
    <col min="2307" max="2310" width="19.26953125" style="201" customWidth="1"/>
    <col min="2311" max="2312" width="9.1796875" style="201"/>
    <col min="2313" max="2313" width="15.1796875" style="201" customWidth="1"/>
    <col min="2314" max="2314" width="2.7265625" style="201" customWidth="1"/>
    <col min="2315" max="2547" width="9.1796875" style="201"/>
    <col min="2548" max="2548" width="75.26953125" style="201" customWidth="1"/>
    <col min="2549" max="2549" width="15" style="201" customWidth="1"/>
    <col min="2550" max="2550" width="16.453125" style="201" customWidth="1"/>
    <col min="2551" max="2551" width="16.81640625" style="201" customWidth="1"/>
    <col min="2552" max="2552" width="17.26953125" style="201" customWidth="1"/>
    <col min="2553" max="2553" width="9.1796875" style="201"/>
    <col min="2554" max="2554" width="19.7265625" style="201" customWidth="1"/>
    <col min="2555" max="2555" width="20.26953125" style="201" customWidth="1"/>
    <col min="2556" max="2559" width="19.26953125" style="201" customWidth="1"/>
    <col min="2560" max="2560" width="9.1796875" style="201"/>
    <col min="2561" max="2561" width="19.7265625" style="201" customWidth="1"/>
    <col min="2562" max="2562" width="20.26953125" style="201" customWidth="1"/>
    <col min="2563" max="2566" width="19.26953125" style="201" customWidth="1"/>
    <col min="2567" max="2568" width="9.1796875" style="201"/>
    <col min="2569" max="2569" width="15.1796875" style="201" customWidth="1"/>
    <col min="2570" max="2570" width="2.7265625" style="201" customWidth="1"/>
    <col min="2571" max="2803" width="9.1796875" style="201"/>
    <col min="2804" max="2804" width="75.26953125" style="201" customWidth="1"/>
    <col min="2805" max="2805" width="15" style="201" customWidth="1"/>
    <col min="2806" max="2806" width="16.453125" style="201" customWidth="1"/>
    <col min="2807" max="2807" width="16.81640625" style="201" customWidth="1"/>
    <col min="2808" max="2808" width="17.26953125" style="201" customWidth="1"/>
    <col min="2809" max="2809" width="9.1796875" style="201"/>
    <col min="2810" max="2810" width="19.7265625" style="201" customWidth="1"/>
    <col min="2811" max="2811" width="20.26953125" style="201" customWidth="1"/>
    <col min="2812" max="2815" width="19.26953125" style="201" customWidth="1"/>
    <col min="2816" max="2816" width="9.1796875" style="201"/>
    <col min="2817" max="2817" width="19.7265625" style="201" customWidth="1"/>
    <col min="2818" max="2818" width="20.26953125" style="201" customWidth="1"/>
    <col min="2819" max="2822" width="19.26953125" style="201" customWidth="1"/>
    <col min="2823" max="2824" width="9.1796875" style="201"/>
    <col min="2825" max="2825" width="15.1796875" style="201" customWidth="1"/>
    <col min="2826" max="2826" width="2.7265625" style="201" customWidth="1"/>
    <col min="2827" max="3059" width="9.1796875" style="201"/>
    <col min="3060" max="3060" width="75.26953125" style="201" customWidth="1"/>
    <col min="3061" max="3061" width="15" style="201" customWidth="1"/>
    <col min="3062" max="3062" width="16.453125" style="201" customWidth="1"/>
    <col min="3063" max="3063" width="16.81640625" style="201" customWidth="1"/>
    <col min="3064" max="3064" width="17.26953125" style="201" customWidth="1"/>
    <col min="3065" max="3065" width="9.1796875" style="201"/>
    <col min="3066" max="3066" width="19.7265625" style="201" customWidth="1"/>
    <col min="3067" max="3067" width="20.26953125" style="201" customWidth="1"/>
    <col min="3068" max="3071" width="19.26953125" style="201" customWidth="1"/>
    <col min="3072" max="3072" width="9.1796875" style="201"/>
    <col min="3073" max="3073" width="19.7265625" style="201" customWidth="1"/>
    <col min="3074" max="3074" width="20.26953125" style="201" customWidth="1"/>
    <col min="3075" max="3078" width="19.26953125" style="201" customWidth="1"/>
    <col min="3079" max="3080" width="9.1796875" style="201"/>
    <col min="3081" max="3081" width="15.1796875" style="201" customWidth="1"/>
    <col min="3082" max="3082" width="2.7265625" style="201" customWidth="1"/>
    <col min="3083" max="3315" width="9.1796875" style="201"/>
    <col min="3316" max="3316" width="75.26953125" style="201" customWidth="1"/>
    <col min="3317" max="3317" width="15" style="201" customWidth="1"/>
    <col min="3318" max="3318" width="16.453125" style="201" customWidth="1"/>
    <col min="3319" max="3319" width="16.81640625" style="201" customWidth="1"/>
    <col min="3320" max="3320" width="17.26953125" style="201" customWidth="1"/>
    <col min="3321" max="3321" width="9.1796875" style="201"/>
    <col min="3322" max="3322" width="19.7265625" style="201" customWidth="1"/>
    <col min="3323" max="3323" width="20.26953125" style="201" customWidth="1"/>
    <col min="3324" max="3327" width="19.26953125" style="201" customWidth="1"/>
    <col min="3328" max="3328" width="9.1796875" style="201"/>
    <col min="3329" max="3329" width="19.7265625" style="201" customWidth="1"/>
    <col min="3330" max="3330" width="20.26953125" style="201" customWidth="1"/>
    <col min="3331" max="3334" width="19.26953125" style="201" customWidth="1"/>
    <col min="3335" max="3336" width="9.1796875" style="201"/>
    <col min="3337" max="3337" width="15.1796875" style="201" customWidth="1"/>
    <col min="3338" max="3338" width="2.7265625" style="201" customWidth="1"/>
    <col min="3339" max="3571" width="9.1796875" style="201"/>
    <col min="3572" max="3572" width="75.26953125" style="201" customWidth="1"/>
    <col min="3573" max="3573" width="15" style="201" customWidth="1"/>
    <col min="3574" max="3574" width="16.453125" style="201" customWidth="1"/>
    <col min="3575" max="3575" width="16.81640625" style="201" customWidth="1"/>
    <col min="3576" max="3576" width="17.26953125" style="201" customWidth="1"/>
    <col min="3577" max="3577" width="9.1796875" style="201"/>
    <col min="3578" max="3578" width="19.7265625" style="201" customWidth="1"/>
    <col min="3579" max="3579" width="20.26953125" style="201" customWidth="1"/>
    <col min="3580" max="3583" width="19.26953125" style="201" customWidth="1"/>
    <col min="3584" max="3584" width="9.1796875" style="201"/>
    <col min="3585" max="3585" width="19.7265625" style="201" customWidth="1"/>
    <col min="3586" max="3586" width="20.26953125" style="201" customWidth="1"/>
    <col min="3587" max="3590" width="19.26953125" style="201" customWidth="1"/>
    <col min="3591" max="3592" width="9.1796875" style="201"/>
    <col min="3593" max="3593" width="15.1796875" style="201" customWidth="1"/>
    <col min="3594" max="3594" width="2.7265625" style="201" customWidth="1"/>
    <col min="3595" max="3827" width="9.1796875" style="201"/>
    <col min="3828" max="3828" width="75.26953125" style="201" customWidth="1"/>
    <col min="3829" max="3829" width="15" style="201" customWidth="1"/>
    <col min="3830" max="3830" width="16.453125" style="201" customWidth="1"/>
    <col min="3831" max="3831" width="16.81640625" style="201" customWidth="1"/>
    <col min="3832" max="3832" width="17.26953125" style="201" customWidth="1"/>
    <col min="3833" max="3833" width="9.1796875" style="201"/>
    <col min="3834" max="3834" width="19.7265625" style="201" customWidth="1"/>
    <col min="3835" max="3835" width="20.26953125" style="201" customWidth="1"/>
    <col min="3836" max="3839" width="19.26953125" style="201" customWidth="1"/>
    <col min="3840" max="3840" width="9.1796875" style="201"/>
    <col min="3841" max="3841" width="19.7265625" style="201" customWidth="1"/>
    <col min="3842" max="3842" width="20.26953125" style="201" customWidth="1"/>
    <col min="3843" max="3846" width="19.26953125" style="201" customWidth="1"/>
    <col min="3847" max="3848" width="9.1796875" style="201"/>
    <col min="3849" max="3849" width="15.1796875" style="201" customWidth="1"/>
    <col min="3850" max="3850" width="2.7265625" style="201" customWidth="1"/>
    <col min="3851" max="4083" width="9.1796875" style="201"/>
    <col min="4084" max="4084" width="75.26953125" style="201" customWidth="1"/>
    <col min="4085" max="4085" width="15" style="201" customWidth="1"/>
    <col min="4086" max="4086" width="16.453125" style="201" customWidth="1"/>
    <col min="4087" max="4087" width="16.81640625" style="201" customWidth="1"/>
    <col min="4088" max="4088" width="17.26953125" style="201" customWidth="1"/>
    <col min="4089" max="4089" width="9.1796875" style="201"/>
    <col min="4090" max="4090" width="19.7265625" style="201" customWidth="1"/>
    <col min="4091" max="4091" width="20.26953125" style="201" customWidth="1"/>
    <col min="4092" max="4095" width="19.26953125" style="201" customWidth="1"/>
    <col min="4096" max="4096" width="9.1796875" style="201"/>
    <col min="4097" max="4097" width="19.7265625" style="201" customWidth="1"/>
    <col min="4098" max="4098" width="20.26953125" style="201" customWidth="1"/>
    <col min="4099" max="4102" width="19.26953125" style="201" customWidth="1"/>
    <col min="4103" max="4104" width="9.1796875" style="201"/>
    <col min="4105" max="4105" width="15.1796875" style="201" customWidth="1"/>
    <col min="4106" max="4106" width="2.7265625" style="201" customWidth="1"/>
    <col min="4107" max="4339" width="9.1796875" style="201"/>
    <col min="4340" max="4340" width="75.26953125" style="201" customWidth="1"/>
    <col min="4341" max="4341" width="15" style="201" customWidth="1"/>
    <col min="4342" max="4342" width="16.453125" style="201" customWidth="1"/>
    <col min="4343" max="4343" width="16.81640625" style="201" customWidth="1"/>
    <col min="4344" max="4344" width="17.26953125" style="201" customWidth="1"/>
    <col min="4345" max="4345" width="9.1796875" style="201"/>
    <col min="4346" max="4346" width="19.7265625" style="201" customWidth="1"/>
    <col min="4347" max="4347" width="20.26953125" style="201" customWidth="1"/>
    <col min="4348" max="4351" width="19.26953125" style="201" customWidth="1"/>
    <col min="4352" max="4352" width="9.1796875" style="201"/>
    <col min="4353" max="4353" width="19.7265625" style="201" customWidth="1"/>
    <col min="4354" max="4354" width="20.26953125" style="201" customWidth="1"/>
    <col min="4355" max="4358" width="19.26953125" style="201" customWidth="1"/>
    <col min="4359" max="4360" width="9.1796875" style="201"/>
    <col min="4361" max="4361" width="15.1796875" style="201" customWidth="1"/>
    <col min="4362" max="4362" width="2.7265625" style="201" customWidth="1"/>
    <col min="4363" max="4595" width="9.1796875" style="201"/>
    <col min="4596" max="4596" width="75.26953125" style="201" customWidth="1"/>
    <col min="4597" max="4597" width="15" style="201" customWidth="1"/>
    <col min="4598" max="4598" width="16.453125" style="201" customWidth="1"/>
    <col min="4599" max="4599" width="16.81640625" style="201" customWidth="1"/>
    <col min="4600" max="4600" width="17.26953125" style="201" customWidth="1"/>
    <col min="4601" max="4601" width="9.1796875" style="201"/>
    <col min="4602" max="4602" width="19.7265625" style="201" customWidth="1"/>
    <col min="4603" max="4603" width="20.26953125" style="201" customWidth="1"/>
    <col min="4604" max="4607" width="19.26953125" style="201" customWidth="1"/>
    <col min="4608" max="4608" width="9.1796875" style="201"/>
    <col min="4609" max="4609" width="19.7265625" style="201" customWidth="1"/>
    <col min="4610" max="4610" width="20.26953125" style="201" customWidth="1"/>
    <col min="4611" max="4614" width="19.26953125" style="201" customWidth="1"/>
    <col min="4615" max="4616" width="9.1796875" style="201"/>
    <col min="4617" max="4617" width="15.1796875" style="201" customWidth="1"/>
    <col min="4618" max="4618" width="2.7265625" style="201" customWidth="1"/>
    <col min="4619" max="4851" width="9.1796875" style="201"/>
    <col min="4852" max="4852" width="75.26953125" style="201" customWidth="1"/>
    <col min="4853" max="4853" width="15" style="201" customWidth="1"/>
    <col min="4854" max="4854" width="16.453125" style="201" customWidth="1"/>
    <col min="4855" max="4855" width="16.81640625" style="201" customWidth="1"/>
    <col min="4856" max="4856" width="17.26953125" style="201" customWidth="1"/>
    <col min="4857" max="4857" width="9.1796875" style="201"/>
    <col min="4858" max="4858" width="19.7265625" style="201" customWidth="1"/>
    <col min="4859" max="4859" width="20.26953125" style="201" customWidth="1"/>
    <col min="4860" max="4863" width="19.26953125" style="201" customWidth="1"/>
    <col min="4864" max="4864" width="9.1796875" style="201"/>
    <col min="4865" max="4865" width="19.7265625" style="201" customWidth="1"/>
    <col min="4866" max="4866" width="20.26953125" style="201" customWidth="1"/>
    <col min="4867" max="4870" width="19.26953125" style="201" customWidth="1"/>
    <col min="4871" max="4872" width="9.1796875" style="201"/>
    <col min="4873" max="4873" width="15.1796875" style="201" customWidth="1"/>
    <col min="4874" max="4874" width="2.7265625" style="201" customWidth="1"/>
    <col min="4875" max="5107" width="9.1796875" style="201"/>
    <col min="5108" max="5108" width="75.26953125" style="201" customWidth="1"/>
    <col min="5109" max="5109" width="15" style="201" customWidth="1"/>
    <col min="5110" max="5110" width="16.453125" style="201" customWidth="1"/>
    <col min="5111" max="5111" width="16.81640625" style="201" customWidth="1"/>
    <col min="5112" max="5112" width="17.26953125" style="201" customWidth="1"/>
    <col min="5113" max="5113" width="9.1796875" style="201"/>
    <col min="5114" max="5114" width="19.7265625" style="201" customWidth="1"/>
    <col min="5115" max="5115" width="20.26953125" style="201" customWidth="1"/>
    <col min="5116" max="5119" width="19.26953125" style="201" customWidth="1"/>
    <col min="5120" max="5120" width="9.1796875" style="201"/>
    <col min="5121" max="5121" width="19.7265625" style="201" customWidth="1"/>
    <col min="5122" max="5122" width="20.26953125" style="201" customWidth="1"/>
    <col min="5123" max="5126" width="19.26953125" style="201" customWidth="1"/>
    <col min="5127" max="5128" width="9.1796875" style="201"/>
    <col min="5129" max="5129" width="15.1796875" style="201" customWidth="1"/>
    <col min="5130" max="5130" width="2.7265625" style="201" customWidth="1"/>
    <col min="5131" max="5363" width="9.1796875" style="201"/>
    <col min="5364" max="5364" width="75.26953125" style="201" customWidth="1"/>
    <col min="5365" max="5365" width="15" style="201" customWidth="1"/>
    <col min="5366" max="5366" width="16.453125" style="201" customWidth="1"/>
    <col min="5367" max="5367" width="16.81640625" style="201" customWidth="1"/>
    <col min="5368" max="5368" width="17.26953125" style="201" customWidth="1"/>
    <col min="5369" max="5369" width="9.1796875" style="201"/>
    <col min="5370" max="5370" width="19.7265625" style="201" customWidth="1"/>
    <col min="5371" max="5371" width="20.26953125" style="201" customWidth="1"/>
    <col min="5372" max="5375" width="19.26953125" style="201" customWidth="1"/>
    <col min="5376" max="5376" width="9.1796875" style="201"/>
    <col min="5377" max="5377" width="19.7265625" style="201" customWidth="1"/>
    <col min="5378" max="5378" width="20.26953125" style="201" customWidth="1"/>
    <col min="5379" max="5382" width="19.26953125" style="201" customWidth="1"/>
    <col min="5383" max="5384" width="9.1796875" style="201"/>
    <col min="5385" max="5385" width="15.1796875" style="201" customWidth="1"/>
    <col min="5386" max="5386" width="2.7265625" style="201" customWidth="1"/>
    <col min="5387" max="5619" width="9.1796875" style="201"/>
    <col min="5620" max="5620" width="75.26953125" style="201" customWidth="1"/>
    <col min="5621" max="5621" width="15" style="201" customWidth="1"/>
    <col min="5622" max="5622" width="16.453125" style="201" customWidth="1"/>
    <col min="5623" max="5623" width="16.81640625" style="201" customWidth="1"/>
    <col min="5624" max="5624" width="17.26953125" style="201" customWidth="1"/>
    <col min="5625" max="5625" width="9.1796875" style="201"/>
    <col min="5626" max="5626" width="19.7265625" style="201" customWidth="1"/>
    <col min="5627" max="5627" width="20.26953125" style="201" customWidth="1"/>
    <col min="5628" max="5631" width="19.26953125" style="201" customWidth="1"/>
    <col min="5632" max="5632" width="9.1796875" style="201"/>
    <col min="5633" max="5633" width="19.7265625" style="201" customWidth="1"/>
    <col min="5634" max="5634" width="20.26953125" style="201" customWidth="1"/>
    <col min="5635" max="5638" width="19.26953125" style="201" customWidth="1"/>
    <col min="5639" max="5640" width="9.1796875" style="201"/>
    <col min="5641" max="5641" width="15.1796875" style="201" customWidth="1"/>
    <col min="5642" max="5642" width="2.7265625" style="201" customWidth="1"/>
    <col min="5643" max="5875" width="9.1796875" style="201"/>
    <col min="5876" max="5876" width="75.26953125" style="201" customWidth="1"/>
    <col min="5877" max="5877" width="15" style="201" customWidth="1"/>
    <col min="5878" max="5878" width="16.453125" style="201" customWidth="1"/>
    <col min="5879" max="5879" width="16.81640625" style="201" customWidth="1"/>
    <col min="5880" max="5880" width="17.26953125" style="201" customWidth="1"/>
    <col min="5881" max="5881" width="9.1796875" style="201"/>
    <col min="5882" max="5882" width="19.7265625" style="201" customWidth="1"/>
    <col min="5883" max="5883" width="20.26953125" style="201" customWidth="1"/>
    <col min="5884" max="5887" width="19.26953125" style="201" customWidth="1"/>
    <col min="5888" max="5888" width="9.1796875" style="201"/>
    <col min="5889" max="5889" width="19.7265625" style="201" customWidth="1"/>
    <col min="5890" max="5890" width="20.26953125" style="201" customWidth="1"/>
    <col min="5891" max="5894" width="19.26953125" style="201" customWidth="1"/>
    <col min="5895" max="5896" width="9.1796875" style="201"/>
    <col min="5897" max="5897" width="15.1796875" style="201" customWidth="1"/>
    <col min="5898" max="5898" width="2.7265625" style="201" customWidth="1"/>
    <col min="5899" max="6131" width="9.1796875" style="201"/>
    <col min="6132" max="6132" width="75.26953125" style="201" customWidth="1"/>
    <col min="6133" max="6133" width="15" style="201" customWidth="1"/>
    <col min="6134" max="6134" width="16.453125" style="201" customWidth="1"/>
    <col min="6135" max="6135" width="16.81640625" style="201" customWidth="1"/>
    <col min="6136" max="6136" width="17.26953125" style="201" customWidth="1"/>
    <col min="6137" max="6137" width="9.1796875" style="201"/>
    <col min="6138" max="6138" width="19.7265625" style="201" customWidth="1"/>
    <col min="6139" max="6139" width="20.26953125" style="201" customWidth="1"/>
    <col min="6140" max="6143" width="19.26953125" style="201" customWidth="1"/>
    <col min="6144" max="6144" width="9.1796875" style="201"/>
    <col min="6145" max="6145" width="19.7265625" style="201" customWidth="1"/>
    <col min="6146" max="6146" width="20.26953125" style="201" customWidth="1"/>
    <col min="6147" max="6150" width="19.26953125" style="201" customWidth="1"/>
    <col min="6151" max="6152" width="9.1796875" style="201"/>
    <col min="6153" max="6153" width="15.1796875" style="201" customWidth="1"/>
    <col min="6154" max="6154" width="2.7265625" style="201" customWidth="1"/>
    <col min="6155" max="6387" width="9.1796875" style="201"/>
    <col min="6388" max="6388" width="75.26953125" style="201" customWidth="1"/>
    <col min="6389" max="6389" width="15" style="201" customWidth="1"/>
    <col min="6390" max="6390" width="16.453125" style="201" customWidth="1"/>
    <col min="6391" max="6391" width="16.81640625" style="201" customWidth="1"/>
    <col min="6392" max="6392" width="17.26953125" style="201" customWidth="1"/>
    <col min="6393" max="6393" width="9.1796875" style="201"/>
    <col min="6394" max="6394" width="19.7265625" style="201" customWidth="1"/>
    <col min="6395" max="6395" width="20.26953125" style="201" customWidth="1"/>
    <col min="6396" max="6399" width="19.26953125" style="201" customWidth="1"/>
    <col min="6400" max="6400" width="9.1796875" style="201"/>
    <col min="6401" max="6401" width="19.7265625" style="201" customWidth="1"/>
    <col min="6402" max="6402" width="20.26953125" style="201" customWidth="1"/>
    <col min="6403" max="6406" width="19.26953125" style="201" customWidth="1"/>
    <col min="6407" max="6408" width="9.1796875" style="201"/>
    <col min="6409" max="6409" width="15.1796875" style="201" customWidth="1"/>
    <col min="6410" max="6410" width="2.7265625" style="201" customWidth="1"/>
    <col min="6411" max="6643" width="9.1796875" style="201"/>
    <col min="6644" max="6644" width="75.26953125" style="201" customWidth="1"/>
    <col min="6645" max="6645" width="15" style="201" customWidth="1"/>
    <col min="6646" max="6646" width="16.453125" style="201" customWidth="1"/>
    <col min="6647" max="6647" width="16.81640625" style="201" customWidth="1"/>
    <col min="6648" max="6648" width="17.26953125" style="201" customWidth="1"/>
    <col min="6649" max="6649" width="9.1796875" style="201"/>
    <col min="6650" max="6650" width="19.7265625" style="201" customWidth="1"/>
    <col min="6651" max="6651" width="20.26953125" style="201" customWidth="1"/>
    <col min="6652" max="6655" width="19.26953125" style="201" customWidth="1"/>
    <col min="6656" max="6656" width="9.1796875" style="201"/>
    <col min="6657" max="6657" width="19.7265625" style="201" customWidth="1"/>
    <col min="6658" max="6658" width="20.26953125" style="201" customWidth="1"/>
    <col min="6659" max="6662" width="19.26953125" style="201" customWidth="1"/>
    <col min="6663" max="6664" width="9.1796875" style="201"/>
    <col min="6665" max="6665" width="15.1796875" style="201" customWidth="1"/>
    <col min="6666" max="6666" width="2.7265625" style="201" customWidth="1"/>
    <col min="6667" max="6899" width="9.1796875" style="201"/>
    <col min="6900" max="6900" width="75.26953125" style="201" customWidth="1"/>
    <col min="6901" max="6901" width="15" style="201" customWidth="1"/>
    <col min="6902" max="6902" width="16.453125" style="201" customWidth="1"/>
    <col min="6903" max="6903" width="16.81640625" style="201" customWidth="1"/>
    <col min="6904" max="6904" width="17.26953125" style="201" customWidth="1"/>
    <col min="6905" max="6905" width="9.1796875" style="201"/>
    <col min="6906" max="6906" width="19.7265625" style="201" customWidth="1"/>
    <col min="6907" max="6907" width="20.26953125" style="201" customWidth="1"/>
    <col min="6908" max="6911" width="19.26953125" style="201" customWidth="1"/>
    <col min="6912" max="6912" width="9.1796875" style="201"/>
    <col min="6913" max="6913" width="19.7265625" style="201" customWidth="1"/>
    <col min="6914" max="6914" width="20.26953125" style="201" customWidth="1"/>
    <col min="6915" max="6918" width="19.26953125" style="201" customWidth="1"/>
    <col min="6919" max="6920" width="9.1796875" style="201"/>
    <col min="6921" max="6921" width="15.1796875" style="201" customWidth="1"/>
    <col min="6922" max="6922" width="2.7265625" style="201" customWidth="1"/>
    <col min="6923" max="7155" width="9.1796875" style="201"/>
    <col min="7156" max="7156" width="75.26953125" style="201" customWidth="1"/>
    <col min="7157" max="7157" width="15" style="201" customWidth="1"/>
    <col min="7158" max="7158" width="16.453125" style="201" customWidth="1"/>
    <col min="7159" max="7159" width="16.81640625" style="201" customWidth="1"/>
    <col min="7160" max="7160" width="17.26953125" style="201" customWidth="1"/>
    <col min="7161" max="7161" width="9.1796875" style="201"/>
    <col min="7162" max="7162" width="19.7265625" style="201" customWidth="1"/>
    <col min="7163" max="7163" width="20.26953125" style="201" customWidth="1"/>
    <col min="7164" max="7167" width="19.26953125" style="201" customWidth="1"/>
    <col min="7168" max="7168" width="9.1796875" style="201"/>
    <col min="7169" max="7169" width="19.7265625" style="201" customWidth="1"/>
    <col min="7170" max="7170" width="20.26953125" style="201" customWidth="1"/>
    <col min="7171" max="7174" width="19.26953125" style="201" customWidth="1"/>
    <col min="7175" max="7176" width="9.1796875" style="201"/>
    <col min="7177" max="7177" width="15.1796875" style="201" customWidth="1"/>
    <col min="7178" max="7178" width="2.7265625" style="201" customWidth="1"/>
    <col min="7179" max="7411" width="9.1796875" style="201"/>
    <col min="7412" max="7412" width="75.26953125" style="201" customWidth="1"/>
    <col min="7413" max="7413" width="15" style="201" customWidth="1"/>
    <col min="7414" max="7414" width="16.453125" style="201" customWidth="1"/>
    <col min="7415" max="7415" width="16.81640625" style="201" customWidth="1"/>
    <col min="7416" max="7416" width="17.26953125" style="201" customWidth="1"/>
    <col min="7417" max="7417" width="9.1796875" style="201"/>
    <col min="7418" max="7418" width="19.7265625" style="201" customWidth="1"/>
    <col min="7419" max="7419" width="20.26953125" style="201" customWidth="1"/>
    <col min="7420" max="7423" width="19.26953125" style="201" customWidth="1"/>
    <col min="7424" max="7424" width="9.1796875" style="201"/>
    <col min="7425" max="7425" width="19.7265625" style="201" customWidth="1"/>
    <col min="7426" max="7426" width="20.26953125" style="201" customWidth="1"/>
    <col min="7427" max="7430" width="19.26953125" style="201" customWidth="1"/>
    <col min="7431" max="7432" width="9.1796875" style="201"/>
    <col min="7433" max="7433" width="15.1796875" style="201" customWidth="1"/>
    <col min="7434" max="7434" width="2.7265625" style="201" customWidth="1"/>
    <col min="7435" max="7667" width="9.1796875" style="201"/>
    <col min="7668" max="7668" width="75.26953125" style="201" customWidth="1"/>
    <col min="7669" max="7669" width="15" style="201" customWidth="1"/>
    <col min="7670" max="7670" width="16.453125" style="201" customWidth="1"/>
    <col min="7671" max="7671" width="16.81640625" style="201" customWidth="1"/>
    <col min="7672" max="7672" width="17.26953125" style="201" customWidth="1"/>
    <col min="7673" max="7673" width="9.1796875" style="201"/>
    <col min="7674" max="7674" width="19.7265625" style="201" customWidth="1"/>
    <col min="7675" max="7675" width="20.26953125" style="201" customWidth="1"/>
    <col min="7676" max="7679" width="19.26953125" style="201" customWidth="1"/>
    <col min="7680" max="7680" width="9.1796875" style="201"/>
    <col min="7681" max="7681" width="19.7265625" style="201" customWidth="1"/>
    <col min="7682" max="7682" width="20.26953125" style="201" customWidth="1"/>
    <col min="7683" max="7686" width="19.26953125" style="201" customWidth="1"/>
    <col min="7687" max="7688" width="9.1796875" style="201"/>
    <col min="7689" max="7689" width="15.1796875" style="201" customWidth="1"/>
    <col min="7690" max="7690" width="2.7265625" style="201" customWidth="1"/>
    <col min="7691" max="7923" width="9.1796875" style="201"/>
    <col min="7924" max="7924" width="75.26953125" style="201" customWidth="1"/>
    <col min="7925" max="7925" width="15" style="201" customWidth="1"/>
    <col min="7926" max="7926" width="16.453125" style="201" customWidth="1"/>
    <col min="7927" max="7927" width="16.81640625" style="201" customWidth="1"/>
    <col min="7928" max="7928" width="17.26953125" style="201" customWidth="1"/>
    <col min="7929" max="7929" width="9.1796875" style="201"/>
    <col min="7930" max="7930" width="19.7265625" style="201" customWidth="1"/>
    <col min="7931" max="7931" width="20.26953125" style="201" customWidth="1"/>
    <col min="7932" max="7935" width="19.26953125" style="201" customWidth="1"/>
    <col min="7936" max="7936" width="9.1796875" style="201"/>
    <col min="7937" max="7937" width="19.7265625" style="201" customWidth="1"/>
    <col min="7938" max="7938" width="20.26953125" style="201" customWidth="1"/>
    <col min="7939" max="7942" width="19.26953125" style="201" customWidth="1"/>
    <col min="7943" max="7944" width="9.1796875" style="201"/>
    <col min="7945" max="7945" width="15.1796875" style="201" customWidth="1"/>
    <col min="7946" max="7946" width="2.7265625" style="201" customWidth="1"/>
    <col min="7947" max="8179" width="9.1796875" style="201"/>
    <col min="8180" max="8180" width="75.26953125" style="201" customWidth="1"/>
    <col min="8181" max="8181" width="15" style="201" customWidth="1"/>
    <col min="8182" max="8182" width="16.453125" style="201" customWidth="1"/>
    <col min="8183" max="8183" width="16.81640625" style="201" customWidth="1"/>
    <col min="8184" max="8184" width="17.26953125" style="201" customWidth="1"/>
    <col min="8185" max="8185" width="9.1796875" style="201"/>
    <col min="8186" max="8186" width="19.7265625" style="201" customWidth="1"/>
    <col min="8187" max="8187" width="20.26953125" style="201" customWidth="1"/>
    <col min="8188" max="8191" width="19.26953125" style="201" customWidth="1"/>
    <col min="8192" max="8192" width="9.1796875" style="201"/>
    <col min="8193" max="8193" width="19.7265625" style="201" customWidth="1"/>
    <col min="8194" max="8194" width="20.26953125" style="201" customWidth="1"/>
    <col min="8195" max="8198" width="19.26953125" style="201" customWidth="1"/>
    <col min="8199" max="8200" width="9.1796875" style="201"/>
    <col min="8201" max="8201" width="15.1796875" style="201" customWidth="1"/>
    <col min="8202" max="8202" width="2.7265625" style="201" customWidth="1"/>
    <col min="8203" max="8435" width="9.1796875" style="201"/>
    <col min="8436" max="8436" width="75.26953125" style="201" customWidth="1"/>
    <col min="8437" max="8437" width="15" style="201" customWidth="1"/>
    <col min="8438" max="8438" width="16.453125" style="201" customWidth="1"/>
    <col min="8439" max="8439" width="16.81640625" style="201" customWidth="1"/>
    <col min="8440" max="8440" width="17.26953125" style="201" customWidth="1"/>
    <col min="8441" max="8441" width="9.1796875" style="201"/>
    <col min="8442" max="8442" width="19.7265625" style="201" customWidth="1"/>
    <col min="8443" max="8443" width="20.26953125" style="201" customWidth="1"/>
    <col min="8444" max="8447" width="19.26953125" style="201" customWidth="1"/>
    <col min="8448" max="8448" width="9.1796875" style="201"/>
    <col min="8449" max="8449" width="19.7265625" style="201" customWidth="1"/>
    <col min="8450" max="8450" width="20.26953125" style="201" customWidth="1"/>
    <col min="8451" max="8454" width="19.26953125" style="201" customWidth="1"/>
    <col min="8455" max="8456" width="9.1796875" style="201"/>
    <col min="8457" max="8457" width="15.1796875" style="201" customWidth="1"/>
    <col min="8458" max="8458" width="2.7265625" style="201" customWidth="1"/>
    <col min="8459" max="8691" width="9.1796875" style="201"/>
    <col min="8692" max="8692" width="75.26953125" style="201" customWidth="1"/>
    <col min="8693" max="8693" width="15" style="201" customWidth="1"/>
    <col min="8694" max="8694" width="16.453125" style="201" customWidth="1"/>
    <col min="8695" max="8695" width="16.81640625" style="201" customWidth="1"/>
    <col min="8696" max="8696" width="17.26953125" style="201" customWidth="1"/>
    <col min="8697" max="8697" width="9.1796875" style="201"/>
    <col min="8698" max="8698" width="19.7265625" style="201" customWidth="1"/>
    <col min="8699" max="8699" width="20.26953125" style="201" customWidth="1"/>
    <col min="8700" max="8703" width="19.26953125" style="201" customWidth="1"/>
    <col min="8704" max="8704" width="9.1796875" style="201"/>
    <col min="8705" max="8705" width="19.7265625" style="201" customWidth="1"/>
    <col min="8706" max="8706" width="20.26953125" style="201" customWidth="1"/>
    <col min="8707" max="8710" width="19.26953125" style="201" customWidth="1"/>
    <col min="8711" max="8712" width="9.1796875" style="201"/>
    <col min="8713" max="8713" width="15.1796875" style="201" customWidth="1"/>
    <col min="8714" max="8714" width="2.7265625" style="201" customWidth="1"/>
    <col min="8715" max="8947" width="9.1796875" style="201"/>
    <col min="8948" max="8948" width="75.26953125" style="201" customWidth="1"/>
    <col min="8949" max="8949" width="15" style="201" customWidth="1"/>
    <col min="8950" max="8950" width="16.453125" style="201" customWidth="1"/>
    <col min="8951" max="8951" width="16.81640625" style="201" customWidth="1"/>
    <col min="8952" max="8952" width="17.26953125" style="201" customWidth="1"/>
    <col min="8953" max="8953" width="9.1796875" style="201"/>
    <col min="8954" max="8954" width="19.7265625" style="201" customWidth="1"/>
    <col min="8955" max="8955" width="20.26953125" style="201" customWidth="1"/>
    <col min="8956" max="8959" width="19.26953125" style="201" customWidth="1"/>
    <col min="8960" max="8960" width="9.1796875" style="201"/>
    <col min="8961" max="8961" width="19.7265625" style="201" customWidth="1"/>
    <col min="8962" max="8962" width="20.26953125" style="201" customWidth="1"/>
    <col min="8963" max="8966" width="19.26953125" style="201" customWidth="1"/>
    <col min="8967" max="8968" width="9.1796875" style="201"/>
    <col min="8969" max="8969" width="15.1796875" style="201" customWidth="1"/>
    <col min="8970" max="8970" width="2.7265625" style="201" customWidth="1"/>
    <col min="8971" max="9203" width="9.1796875" style="201"/>
    <col min="9204" max="9204" width="75.26953125" style="201" customWidth="1"/>
    <col min="9205" max="9205" width="15" style="201" customWidth="1"/>
    <col min="9206" max="9206" width="16.453125" style="201" customWidth="1"/>
    <col min="9207" max="9207" width="16.81640625" style="201" customWidth="1"/>
    <col min="9208" max="9208" width="17.26953125" style="201" customWidth="1"/>
    <col min="9209" max="9209" width="9.1796875" style="201"/>
    <col min="9210" max="9210" width="19.7265625" style="201" customWidth="1"/>
    <col min="9211" max="9211" width="20.26953125" style="201" customWidth="1"/>
    <col min="9212" max="9215" width="19.26953125" style="201" customWidth="1"/>
    <col min="9216" max="9216" width="9.1796875" style="201"/>
    <col min="9217" max="9217" width="19.7265625" style="201" customWidth="1"/>
    <col min="9218" max="9218" width="20.26953125" style="201" customWidth="1"/>
    <col min="9219" max="9222" width="19.26953125" style="201" customWidth="1"/>
    <col min="9223" max="9224" width="9.1796875" style="201"/>
    <col min="9225" max="9225" width="15.1796875" style="201" customWidth="1"/>
    <col min="9226" max="9226" width="2.7265625" style="201" customWidth="1"/>
    <col min="9227" max="9459" width="9.1796875" style="201"/>
    <col min="9460" max="9460" width="75.26953125" style="201" customWidth="1"/>
    <col min="9461" max="9461" width="15" style="201" customWidth="1"/>
    <col min="9462" max="9462" width="16.453125" style="201" customWidth="1"/>
    <col min="9463" max="9463" width="16.81640625" style="201" customWidth="1"/>
    <col min="9464" max="9464" width="17.26953125" style="201" customWidth="1"/>
    <col min="9465" max="9465" width="9.1796875" style="201"/>
    <col min="9466" max="9466" width="19.7265625" style="201" customWidth="1"/>
    <col min="9467" max="9467" width="20.26953125" style="201" customWidth="1"/>
    <col min="9468" max="9471" width="19.26953125" style="201" customWidth="1"/>
    <col min="9472" max="9472" width="9.1796875" style="201"/>
    <col min="9473" max="9473" width="19.7265625" style="201" customWidth="1"/>
    <col min="9474" max="9474" width="20.26953125" style="201" customWidth="1"/>
    <col min="9475" max="9478" width="19.26953125" style="201" customWidth="1"/>
    <col min="9479" max="9480" width="9.1796875" style="201"/>
    <col min="9481" max="9481" width="15.1796875" style="201" customWidth="1"/>
    <col min="9482" max="9482" width="2.7265625" style="201" customWidth="1"/>
    <col min="9483" max="9715" width="9.1796875" style="201"/>
    <col min="9716" max="9716" width="75.26953125" style="201" customWidth="1"/>
    <col min="9717" max="9717" width="15" style="201" customWidth="1"/>
    <col min="9718" max="9718" width="16.453125" style="201" customWidth="1"/>
    <col min="9719" max="9719" width="16.81640625" style="201" customWidth="1"/>
    <col min="9720" max="9720" width="17.26953125" style="201" customWidth="1"/>
    <col min="9721" max="9721" width="9.1796875" style="201"/>
    <col min="9722" max="9722" width="19.7265625" style="201" customWidth="1"/>
    <col min="9723" max="9723" width="20.26953125" style="201" customWidth="1"/>
    <col min="9724" max="9727" width="19.26953125" style="201" customWidth="1"/>
    <col min="9728" max="9728" width="9.1796875" style="201"/>
    <col min="9729" max="9729" width="19.7265625" style="201" customWidth="1"/>
    <col min="9730" max="9730" width="20.26953125" style="201" customWidth="1"/>
    <col min="9731" max="9734" width="19.26953125" style="201" customWidth="1"/>
    <col min="9735" max="9736" width="9.1796875" style="201"/>
    <col min="9737" max="9737" width="15.1796875" style="201" customWidth="1"/>
    <col min="9738" max="9738" width="2.7265625" style="201" customWidth="1"/>
    <col min="9739" max="9971" width="9.1796875" style="201"/>
    <col min="9972" max="9972" width="75.26953125" style="201" customWidth="1"/>
    <col min="9973" max="9973" width="15" style="201" customWidth="1"/>
    <col min="9974" max="9974" width="16.453125" style="201" customWidth="1"/>
    <col min="9975" max="9975" width="16.81640625" style="201" customWidth="1"/>
    <col min="9976" max="9976" width="17.26953125" style="201" customWidth="1"/>
    <col min="9977" max="9977" width="9.1796875" style="201"/>
    <col min="9978" max="9978" width="19.7265625" style="201" customWidth="1"/>
    <col min="9979" max="9979" width="20.26953125" style="201" customWidth="1"/>
    <col min="9980" max="9983" width="19.26953125" style="201" customWidth="1"/>
    <col min="9984" max="9984" width="9.1796875" style="201"/>
    <col min="9985" max="9985" width="19.7265625" style="201" customWidth="1"/>
    <col min="9986" max="9986" width="20.26953125" style="201" customWidth="1"/>
    <col min="9987" max="9990" width="19.26953125" style="201" customWidth="1"/>
    <col min="9991" max="9992" width="9.1796875" style="201"/>
    <col min="9993" max="9993" width="15.1796875" style="201" customWidth="1"/>
    <col min="9994" max="9994" width="2.7265625" style="201" customWidth="1"/>
    <col min="9995" max="10227" width="9.1796875" style="201"/>
    <col min="10228" max="10228" width="75.26953125" style="201" customWidth="1"/>
    <col min="10229" max="10229" width="15" style="201" customWidth="1"/>
    <col min="10230" max="10230" width="16.453125" style="201" customWidth="1"/>
    <col min="10231" max="10231" width="16.81640625" style="201" customWidth="1"/>
    <col min="10232" max="10232" width="17.26953125" style="201" customWidth="1"/>
    <col min="10233" max="10233" width="9.1796875" style="201"/>
    <col min="10234" max="10234" width="19.7265625" style="201" customWidth="1"/>
    <col min="10235" max="10235" width="20.26953125" style="201" customWidth="1"/>
    <col min="10236" max="10239" width="19.26953125" style="201" customWidth="1"/>
    <col min="10240" max="10240" width="9.1796875" style="201"/>
    <col min="10241" max="10241" width="19.7265625" style="201" customWidth="1"/>
    <col min="10242" max="10242" width="20.26953125" style="201" customWidth="1"/>
    <col min="10243" max="10246" width="19.26953125" style="201" customWidth="1"/>
    <col min="10247" max="10248" width="9.1796875" style="201"/>
    <col min="10249" max="10249" width="15.1796875" style="201" customWidth="1"/>
    <col min="10250" max="10250" width="2.7265625" style="201" customWidth="1"/>
    <col min="10251" max="10483" width="9.1796875" style="201"/>
    <col min="10484" max="10484" width="75.26953125" style="201" customWidth="1"/>
    <col min="10485" max="10485" width="15" style="201" customWidth="1"/>
    <col min="10486" max="10486" width="16.453125" style="201" customWidth="1"/>
    <col min="10487" max="10487" width="16.81640625" style="201" customWidth="1"/>
    <col min="10488" max="10488" width="17.26953125" style="201" customWidth="1"/>
    <col min="10489" max="10489" width="9.1796875" style="201"/>
    <col min="10490" max="10490" width="19.7265625" style="201" customWidth="1"/>
    <col min="10491" max="10491" width="20.26953125" style="201" customWidth="1"/>
    <col min="10492" max="10495" width="19.26953125" style="201" customWidth="1"/>
    <col min="10496" max="10496" width="9.1796875" style="201"/>
    <col min="10497" max="10497" width="19.7265625" style="201" customWidth="1"/>
    <col min="10498" max="10498" width="20.26953125" style="201" customWidth="1"/>
    <col min="10499" max="10502" width="19.26953125" style="201" customWidth="1"/>
    <col min="10503" max="10504" width="9.1796875" style="201"/>
    <col min="10505" max="10505" width="15.1796875" style="201" customWidth="1"/>
    <col min="10506" max="10506" width="2.7265625" style="201" customWidth="1"/>
    <col min="10507" max="10739" width="9.1796875" style="201"/>
    <col min="10740" max="10740" width="75.26953125" style="201" customWidth="1"/>
    <col min="10741" max="10741" width="15" style="201" customWidth="1"/>
    <col min="10742" max="10742" width="16.453125" style="201" customWidth="1"/>
    <col min="10743" max="10743" width="16.81640625" style="201" customWidth="1"/>
    <col min="10744" max="10744" width="17.26953125" style="201" customWidth="1"/>
    <col min="10745" max="10745" width="9.1796875" style="201"/>
    <col min="10746" max="10746" width="19.7265625" style="201" customWidth="1"/>
    <col min="10747" max="10747" width="20.26953125" style="201" customWidth="1"/>
    <col min="10748" max="10751" width="19.26953125" style="201" customWidth="1"/>
    <col min="10752" max="10752" width="9.1796875" style="201"/>
    <col min="10753" max="10753" width="19.7265625" style="201" customWidth="1"/>
    <col min="10754" max="10754" width="20.26953125" style="201" customWidth="1"/>
    <col min="10755" max="10758" width="19.26953125" style="201" customWidth="1"/>
    <col min="10759" max="10760" width="9.1796875" style="201"/>
    <col min="10761" max="10761" width="15.1796875" style="201" customWidth="1"/>
    <col min="10762" max="10762" width="2.7265625" style="201" customWidth="1"/>
    <col min="10763" max="10995" width="9.1796875" style="201"/>
    <col min="10996" max="10996" width="75.26953125" style="201" customWidth="1"/>
    <col min="10997" max="10997" width="15" style="201" customWidth="1"/>
    <col min="10998" max="10998" width="16.453125" style="201" customWidth="1"/>
    <col min="10999" max="10999" width="16.81640625" style="201" customWidth="1"/>
    <col min="11000" max="11000" width="17.26953125" style="201" customWidth="1"/>
    <col min="11001" max="11001" width="9.1796875" style="201"/>
    <col min="11002" max="11002" width="19.7265625" style="201" customWidth="1"/>
    <col min="11003" max="11003" width="20.26953125" style="201" customWidth="1"/>
    <col min="11004" max="11007" width="19.26953125" style="201" customWidth="1"/>
    <col min="11008" max="11008" width="9.1796875" style="201"/>
    <col min="11009" max="11009" width="19.7265625" style="201" customWidth="1"/>
    <col min="11010" max="11010" width="20.26953125" style="201" customWidth="1"/>
    <col min="11011" max="11014" width="19.26953125" style="201" customWidth="1"/>
    <col min="11015" max="11016" width="9.1796875" style="201"/>
    <col min="11017" max="11017" width="15.1796875" style="201" customWidth="1"/>
    <col min="11018" max="11018" width="2.7265625" style="201" customWidth="1"/>
    <col min="11019" max="11251" width="9.1796875" style="201"/>
    <col min="11252" max="11252" width="75.26953125" style="201" customWidth="1"/>
    <col min="11253" max="11253" width="15" style="201" customWidth="1"/>
    <col min="11254" max="11254" width="16.453125" style="201" customWidth="1"/>
    <col min="11255" max="11255" width="16.81640625" style="201" customWidth="1"/>
    <col min="11256" max="11256" width="17.26953125" style="201" customWidth="1"/>
    <col min="11257" max="11257" width="9.1796875" style="201"/>
    <col min="11258" max="11258" width="19.7265625" style="201" customWidth="1"/>
    <col min="11259" max="11259" width="20.26953125" style="201" customWidth="1"/>
    <col min="11260" max="11263" width="19.26953125" style="201" customWidth="1"/>
    <col min="11264" max="11264" width="9.1796875" style="201"/>
    <col min="11265" max="11265" width="19.7265625" style="201" customWidth="1"/>
    <col min="11266" max="11266" width="20.26953125" style="201" customWidth="1"/>
    <col min="11267" max="11270" width="19.26953125" style="201" customWidth="1"/>
    <col min="11271" max="11272" width="9.1796875" style="201"/>
    <col min="11273" max="11273" width="15.1796875" style="201" customWidth="1"/>
    <col min="11274" max="11274" width="2.7265625" style="201" customWidth="1"/>
    <col min="11275" max="11507" width="9.1796875" style="201"/>
    <col min="11508" max="11508" width="75.26953125" style="201" customWidth="1"/>
    <col min="11509" max="11509" width="15" style="201" customWidth="1"/>
    <col min="11510" max="11510" width="16.453125" style="201" customWidth="1"/>
    <col min="11511" max="11511" width="16.81640625" style="201" customWidth="1"/>
    <col min="11512" max="11512" width="17.26953125" style="201" customWidth="1"/>
    <col min="11513" max="11513" width="9.1796875" style="201"/>
    <col min="11514" max="11514" width="19.7265625" style="201" customWidth="1"/>
    <col min="11515" max="11515" width="20.26953125" style="201" customWidth="1"/>
    <col min="11516" max="11519" width="19.26953125" style="201" customWidth="1"/>
    <col min="11520" max="11520" width="9.1796875" style="201"/>
    <col min="11521" max="11521" width="19.7265625" style="201" customWidth="1"/>
    <col min="11522" max="11522" width="20.26953125" style="201" customWidth="1"/>
    <col min="11523" max="11526" width="19.26953125" style="201" customWidth="1"/>
    <col min="11527" max="11528" width="9.1796875" style="201"/>
    <col min="11529" max="11529" width="15.1796875" style="201" customWidth="1"/>
    <col min="11530" max="11530" width="2.7265625" style="201" customWidth="1"/>
    <col min="11531" max="11763" width="9.1796875" style="201"/>
    <col min="11764" max="11764" width="75.26953125" style="201" customWidth="1"/>
    <col min="11765" max="11765" width="15" style="201" customWidth="1"/>
    <col min="11766" max="11766" width="16.453125" style="201" customWidth="1"/>
    <col min="11767" max="11767" width="16.81640625" style="201" customWidth="1"/>
    <col min="11768" max="11768" width="17.26953125" style="201" customWidth="1"/>
    <col min="11769" max="11769" width="9.1796875" style="201"/>
    <col min="11770" max="11770" width="19.7265625" style="201" customWidth="1"/>
    <col min="11771" max="11771" width="20.26953125" style="201" customWidth="1"/>
    <col min="11772" max="11775" width="19.26953125" style="201" customWidth="1"/>
    <col min="11776" max="11776" width="9.1796875" style="201"/>
    <col min="11777" max="11777" width="19.7265625" style="201" customWidth="1"/>
    <col min="11778" max="11778" width="20.26953125" style="201" customWidth="1"/>
    <col min="11779" max="11782" width="19.26953125" style="201" customWidth="1"/>
    <col min="11783" max="11784" width="9.1796875" style="201"/>
    <col min="11785" max="11785" width="15.1796875" style="201" customWidth="1"/>
    <col min="11786" max="11786" width="2.7265625" style="201" customWidth="1"/>
    <col min="11787" max="12019" width="9.1796875" style="201"/>
    <col min="12020" max="12020" width="75.26953125" style="201" customWidth="1"/>
    <col min="12021" max="12021" width="15" style="201" customWidth="1"/>
    <col min="12022" max="12022" width="16.453125" style="201" customWidth="1"/>
    <col min="12023" max="12023" width="16.81640625" style="201" customWidth="1"/>
    <col min="12024" max="12024" width="17.26953125" style="201" customWidth="1"/>
    <col min="12025" max="12025" width="9.1796875" style="201"/>
    <col min="12026" max="12026" width="19.7265625" style="201" customWidth="1"/>
    <col min="12027" max="12027" width="20.26953125" style="201" customWidth="1"/>
    <col min="12028" max="12031" width="19.26953125" style="201" customWidth="1"/>
    <col min="12032" max="12032" width="9.1796875" style="201"/>
    <col min="12033" max="12033" width="19.7265625" style="201" customWidth="1"/>
    <col min="12034" max="12034" width="20.26953125" style="201" customWidth="1"/>
    <col min="12035" max="12038" width="19.26953125" style="201" customWidth="1"/>
    <col min="12039" max="12040" width="9.1796875" style="201"/>
    <col min="12041" max="12041" width="15.1796875" style="201" customWidth="1"/>
    <col min="12042" max="12042" width="2.7265625" style="201" customWidth="1"/>
    <col min="12043" max="12275" width="9.1796875" style="201"/>
    <col min="12276" max="12276" width="75.26953125" style="201" customWidth="1"/>
    <col min="12277" max="12277" width="15" style="201" customWidth="1"/>
    <col min="12278" max="12278" width="16.453125" style="201" customWidth="1"/>
    <col min="12279" max="12279" width="16.81640625" style="201" customWidth="1"/>
    <col min="12280" max="12280" width="17.26953125" style="201" customWidth="1"/>
    <col min="12281" max="12281" width="9.1796875" style="201"/>
    <col min="12282" max="12282" width="19.7265625" style="201" customWidth="1"/>
    <col min="12283" max="12283" width="20.26953125" style="201" customWidth="1"/>
    <col min="12284" max="12287" width="19.26953125" style="201" customWidth="1"/>
    <col min="12288" max="12288" width="9.1796875" style="201"/>
    <col min="12289" max="12289" width="19.7265625" style="201" customWidth="1"/>
    <col min="12290" max="12290" width="20.26953125" style="201" customWidth="1"/>
    <col min="12291" max="12294" width="19.26953125" style="201" customWidth="1"/>
    <col min="12295" max="12296" width="9.1796875" style="201"/>
    <col min="12297" max="12297" width="15.1796875" style="201" customWidth="1"/>
    <col min="12298" max="12298" width="2.7265625" style="201" customWidth="1"/>
    <col min="12299" max="12531" width="9.1796875" style="201"/>
    <col min="12532" max="12532" width="75.26953125" style="201" customWidth="1"/>
    <col min="12533" max="12533" width="15" style="201" customWidth="1"/>
    <col min="12534" max="12534" width="16.453125" style="201" customWidth="1"/>
    <col min="12535" max="12535" width="16.81640625" style="201" customWidth="1"/>
    <col min="12536" max="12536" width="17.26953125" style="201" customWidth="1"/>
    <col min="12537" max="12537" width="9.1796875" style="201"/>
    <col min="12538" max="12538" width="19.7265625" style="201" customWidth="1"/>
    <col min="12539" max="12539" width="20.26953125" style="201" customWidth="1"/>
    <col min="12540" max="12543" width="19.26953125" style="201" customWidth="1"/>
    <col min="12544" max="12544" width="9.1796875" style="201"/>
    <col min="12545" max="12545" width="19.7265625" style="201" customWidth="1"/>
    <col min="12546" max="12546" width="20.26953125" style="201" customWidth="1"/>
    <col min="12547" max="12550" width="19.26953125" style="201" customWidth="1"/>
    <col min="12551" max="12552" width="9.1796875" style="201"/>
    <col min="12553" max="12553" width="15.1796875" style="201" customWidth="1"/>
    <col min="12554" max="12554" width="2.7265625" style="201" customWidth="1"/>
    <col min="12555" max="12787" width="9.1796875" style="201"/>
    <col min="12788" max="12788" width="75.26953125" style="201" customWidth="1"/>
    <col min="12789" max="12789" width="15" style="201" customWidth="1"/>
    <col min="12790" max="12790" width="16.453125" style="201" customWidth="1"/>
    <col min="12791" max="12791" width="16.81640625" style="201" customWidth="1"/>
    <col min="12792" max="12792" width="17.26953125" style="201" customWidth="1"/>
    <col min="12793" max="12793" width="9.1796875" style="201"/>
    <col min="12794" max="12794" width="19.7265625" style="201" customWidth="1"/>
    <col min="12795" max="12795" width="20.26953125" style="201" customWidth="1"/>
    <col min="12796" max="12799" width="19.26953125" style="201" customWidth="1"/>
    <col min="12800" max="12800" width="9.1796875" style="201"/>
    <col min="12801" max="12801" width="19.7265625" style="201" customWidth="1"/>
    <col min="12802" max="12802" width="20.26953125" style="201" customWidth="1"/>
    <col min="12803" max="12806" width="19.26953125" style="201" customWidth="1"/>
    <col min="12807" max="12808" width="9.1796875" style="201"/>
    <col min="12809" max="12809" width="15.1796875" style="201" customWidth="1"/>
    <col min="12810" max="12810" width="2.7265625" style="201" customWidth="1"/>
    <col min="12811" max="13043" width="9.1796875" style="201"/>
    <col min="13044" max="13044" width="75.26953125" style="201" customWidth="1"/>
    <col min="13045" max="13045" width="15" style="201" customWidth="1"/>
    <col min="13046" max="13046" width="16.453125" style="201" customWidth="1"/>
    <col min="13047" max="13047" width="16.81640625" style="201" customWidth="1"/>
    <col min="13048" max="13048" width="17.26953125" style="201" customWidth="1"/>
    <col min="13049" max="13049" width="9.1796875" style="201"/>
    <col min="13050" max="13050" width="19.7265625" style="201" customWidth="1"/>
    <col min="13051" max="13051" width="20.26953125" style="201" customWidth="1"/>
    <col min="13052" max="13055" width="19.26953125" style="201" customWidth="1"/>
    <col min="13056" max="13056" width="9.1796875" style="201"/>
    <col min="13057" max="13057" width="19.7265625" style="201" customWidth="1"/>
    <col min="13058" max="13058" width="20.26953125" style="201" customWidth="1"/>
    <col min="13059" max="13062" width="19.26953125" style="201" customWidth="1"/>
    <col min="13063" max="13064" width="9.1796875" style="201"/>
    <col min="13065" max="13065" width="15.1796875" style="201" customWidth="1"/>
    <col min="13066" max="13066" width="2.7265625" style="201" customWidth="1"/>
    <col min="13067" max="13299" width="9.1796875" style="201"/>
    <col min="13300" max="13300" width="75.26953125" style="201" customWidth="1"/>
    <col min="13301" max="13301" width="15" style="201" customWidth="1"/>
    <col min="13302" max="13302" width="16.453125" style="201" customWidth="1"/>
    <col min="13303" max="13303" width="16.81640625" style="201" customWidth="1"/>
    <col min="13304" max="13304" width="17.26953125" style="201" customWidth="1"/>
    <col min="13305" max="13305" width="9.1796875" style="201"/>
    <col min="13306" max="13306" width="19.7265625" style="201" customWidth="1"/>
    <col min="13307" max="13307" width="20.26953125" style="201" customWidth="1"/>
    <col min="13308" max="13311" width="19.26953125" style="201" customWidth="1"/>
    <col min="13312" max="13312" width="9.1796875" style="201"/>
    <col min="13313" max="13313" width="19.7265625" style="201" customWidth="1"/>
    <col min="13314" max="13314" width="20.26953125" style="201" customWidth="1"/>
    <col min="13315" max="13318" width="19.26953125" style="201" customWidth="1"/>
    <col min="13319" max="13320" width="9.1796875" style="201"/>
    <col min="13321" max="13321" width="15.1796875" style="201" customWidth="1"/>
    <col min="13322" max="13322" width="2.7265625" style="201" customWidth="1"/>
    <col min="13323" max="13555" width="9.1796875" style="201"/>
    <col min="13556" max="13556" width="75.26953125" style="201" customWidth="1"/>
    <col min="13557" max="13557" width="15" style="201" customWidth="1"/>
    <col min="13558" max="13558" width="16.453125" style="201" customWidth="1"/>
    <col min="13559" max="13559" width="16.81640625" style="201" customWidth="1"/>
    <col min="13560" max="13560" width="17.26953125" style="201" customWidth="1"/>
    <col min="13561" max="13561" width="9.1796875" style="201"/>
    <col min="13562" max="13562" width="19.7265625" style="201" customWidth="1"/>
    <col min="13563" max="13563" width="20.26953125" style="201" customWidth="1"/>
    <col min="13564" max="13567" width="19.26953125" style="201" customWidth="1"/>
    <col min="13568" max="13568" width="9.1796875" style="201"/>
    <col min="13569" max="13569" width="19.7265625" style="201" customWidth="1"/>
    <col min="13570" max="13570" width="20.26953125" style="201" customWidth="1"/>
    <col min="13571" max="13574" width="19.26953125" style="201" customWidth="1"/>
    <col min="13575" max="13576" width="9.1796875" style="201"/>
    <col min="13577" max="13577" width="15.1796875" style="201" customWidth="1"/>
    <col min="13578" max="13578" width="2.7265625" style="201" customWidth="1"/>
    <col min="13579" max="13811" width="9.1796875" style="201"/>
    <col min="13812" max="13812" width="75.26953125" style="201" customWidth="1"/>
    <col min="13813" max="13813" width="15" style="201" customWidth="1"/>
    <col min="13814" max="13814" width="16.453125" style="201" customWidth="1"/>
    <col min="13815" max="13815" width="16.81640625" style="201" customWidth="1"/>
    <col min="13816" max="13816" width="17.26953125" style="201" customWidth="1"/>
    <col min="13817" max="13817" width="9.1796875" style="201"/>
    <col min="13818" max="13818" width="19.7265625" style="201" customWidth="1"/>
    <col min="13819" max="13819" width="20.26953125" style="201" customWidth="1"/>
    <col min="13820" max="13823" width="19.26953125" style="201" customWidth="1"/>
    <col min="13824" max="13824" width="9.1796875" style="201"/>
    <col min="13825" max="13825" width="19.7265625" style="201" customWidth="1"/>
    <col min="13826" max="13826" width="20.26953125" style="201" customWidth="1"/>
    <col min="13827" max="13830" width="19.26953125" style="201" customWidth="1"/>
    <col min="13831" max="13832" width="9.1796875" style="201"/>
    <col min="13833" max="13833" width="15.1796875" style="201" customWidth="1"/>
    <col min="13834" max="13834" width="2.7265625" style="201" customWidth="1"/>
    <col min="13835" max="14067" width="9.1796875" style="201"/>
    <col min="14068" max="14068" width="75.26953125" style="201" customWidth="1"/>
    <col min="14069" max="14069" width="15" style="201" customWidth="1"/>
    <col min="14070" max="14070" width="16.453125" style="201" customWidth="1"/>
    <col min="14071" max="14071" width="16.81640625" style="201" customWidth="1"/>
    <col min="14072" max="14072" width="17.26953125" style="201" customWidth="1"/>
    <col min="14073" max="14073" width="9.1796875" style="201"/>
    <col min="14074" max="14074" width="19.7265625" style="201" customWidth="1"/>
    <col min="14075" max="14075" width="20.26953125" style="201" customWidth="1"/>
    <col min="14076" max="14079" width="19.26953125" style="201" customWidth="1"/>
    <col min="14080" max="14080" width="9.1796875" style="201"/>
    <col min="14081" max="14081" width="19.7265625" style="201" customWidth="1"/>
    <col min="14082" max="14082" width="20.26953125" style="201" customWidth="1"/>
    <col min="14083" max="14086" width="19.26953125" style="201" customWidth="1"/>
    <col min="14087" max="14088" width="9.1796875" style="201"/>
    <col min="14089" max="14089" width="15.1796875" style="201" customWidth="1"/>
    <col min="14090" max="14090" width="2.7265625" style="201" customWidth="1"/>
    <col min="14091" max="14323" width="9.1796875" style="201"/>
    <col min="14324" max="14324" width="75.26953125" style="201" customWidth="1"/>
    <col min="14325" max="14325" width="15" style="201" customWidth="1"/>
    <col min="14326" max="14326" width="16.453125" style="201" customWidth="1"/>
    <col min="14327" max="14327" width="16.81640625" style="201" customWidth="1"/>
    <col min="14328" max="14328" width="17.26953125" style="201" customWidth="1"/>
    <col min="14329" max="14329" width="9.1796875" style="201"/>
    <col min="14330" max="14330" width="19.7265625" style="201" customWidth="1"/>
    <col min="14331" max="14331" width="20.26953125" style="201" customWidth="1"/>
    <col min="14332" max="14335" width="19.26953125" style="201" customWidth="1"/>
    <col min="14336" max="14336" width="9.1796875" style="201"/>
    <col min="14337" max="14337" width="19.7265625" style="201" customWidth="1"/>
    <col min="14338" max="14338" width="20.26953125" style="201" customWidth="1"/>
    <col min="14339" max="14342" width="19.26953125" style="201" customWidth="1"/>
    <col min="14343" max="14344" width="9.1796875" style="201"/>
    <col min="14345" max="14345" width="15.1796875" style="201" customWidth="1"/>
    <col min="14346" max="14346" width="2.7265625" style="201" customWidth="1"/>
    <col min="14347" max="14579" width="9.1796875" style="201"/>
    <col min="14580" max="14580" width="75.26953125" style="201" customWidth="1"/>
    <col min="14581" max="14581" width="15" style="201" customWidth="1"/>
    <col min="14582" max="14582" width="16.453125" style="201" customWidth="1"/>
    <col min="14583" max="14583" width="16.81640625" style="201" customWidth="1"/>
    <col min="14584" max="14584" width="17.26953125" style="201" customWidth="1"/>
    <col min="14585" max="14585" width="9.1796875" style="201"/>
    <col min="14586" max="14586" width="19.7265625" style="201" customWidth="1"/>
    <col min="14587" max="14587" width="20.26953125" style="201" customWidth="1"/>
    <col min="14588" max="14591" width="19.26953125" style="201" customWidth="1"/>
    <col min="14592" max="14592" width="9.1796875" style="201"/>
    <col min="14593" max="14593" width="19.7265625" style="201" customWidth="1"/>
    <col min="14594" max="14594" width="20.26953125" style="201" customWidth="1"/>
    <col min="14595" max="14598" width="19.26953125" style="201" customWidth="1"/>
    <col min="14599" max="14600" width="9.1796875" style="201"/>
    <col min="14601" max="14601" width="15.1796875" style="201" customWidth="1"/>
    <col min="14602" max="14602" width="2.7265625" style="201" customWidth="1"/>
    <col min="14603" max="14835" width="9.1796875" style="201"/>
    <col min="14836" max="14836" width="75.26953125" style="201" customWidth="1"/>
    <col min="14837" max="14837" width="15" style="201" customWidth="1"/>
    <col min="14838" max="14838" width="16.453125" style="201" customWidth="1"/>
    <col min="14839" max="14839" width="16.81640625" style="201" customWidth="1"/>
    <col min="14840" max="14840" width="17.26953125" style="201" customWidth="1"/>
    <col min="14841" max="14841" width="9.1796875" style="201"/>
    <col min="14842" max="14842" width="19.7265625" style="201" customWidth="1"/>
    <col min="14843" max="14843" width="20.26953125" style="201" customWidth="1"/>
    <col min="14844" max="14847" width="19.26953125" style="201" customWidth="1"/>
    <col min="14848" max="14848" width="9.1796875" style="201"/>
    <col min="14849" max="14849" width="19.7265625" style="201" customWidth="1"/>
    <col min="14850" max="14850" width="20.26953125" style="201" customWidth="1"/>
    <col min="14851" max="14854" width="19.26953125" style="201" customWidth="1"/>
    <col min="14855" max="14856" width="9.1796875" style="201"/>
    <col min="14857" max="14857" width="15.1796875" style="201" customWidth="1"/>
    <col min="14858" max="14858" width="2.7265625" style="201" customWidth="1"/>
    <col min="14859" max="15091" width="9.1796875" style="201"/>
    <col min="15092" max="15092" width="75.26953125" style="201" customWidth="1"/>
    <col min="15093" max="15093" width="15" style="201" customWidth="1"/>
    <col min="15094" max="15094" width="16.453125" style="201" customWidth="1"/>
    <col min="15095" max="15095" width="16.81640625" style="201" customWidth="1"/>
    <col min="15096" max="15096" width="17.26953125" style="201" customWidth="1"/>
    <col min="15097" max="15097" width="9.1796875" style="201"/>
    <col min="15098" max="15098" width="19.7265625" style="201" customWidth="1"/>
    <col min="15099" max="15099" width="20.26953125" style="201" customWidth="1"/>
    <col min="15100" max="15103" width="19.26953125" style="201" customWidth="1"/>
    <col min="15104" max="15104" width="9.1796875" style="201"/>
    <col min="15105" max="15105" width="19.7265625" style="201" customWidth="1"/>
    <col min="15106" max="15106" width="20.26953125" style="201" customWidth="1"/>
    <col min="15107" max="15110" width="19.26953125" style="201" customWidth="1"/>
    <col min="15111" max="15112" width="9.1796875" style="201"/>
    <col min="15113" max="15113" width="15.1796875" style="201" customWidth="1"/>
    <col min="15114" max="15114" width="2.7265625" style="201" customWidth="1"/>
    <col min="15115" max="15347" width="9.1796875" style="201"/>
    <col min="15348" max="15348" width="75.26953125" style="201" customWidth="1"/>
    <col min="15349" max="15349" width="15" style="201" customWidth="1"/>
    <col min="15350" max="15350" width="16.453125" style="201" customWidth="1"/>
    <col min="15351" max="15351" width="16.81640625" style="201" customWidth="1"/>
    <col min="15352" max="15352" width="17.26953125" style="201" customWidth="1"/>
    <col min="15353" max="15353" width="9.1796875" style="201"/>
    <col min="15354" max="15354" width="19.7265625" style="201" customWidth="1"/>
    <col min="15355" max="15355" width="20.26953125" style="201" customWidth="1"/>
    <col min="15356" max="15359" width="19.26953125" style="201" customWidth="1"/>
    <col min="15360" max="15360" width="9.1796875" style="201"/>
    <col min="15361" max="15361" width="19.7265625" style="201" customWidth="1"/>
    <col min="15362" max="15362" width="20.26953125" style="201" customWidth="1"/>
    <col min="15363" max="15366" width="19.26953125" style="201" customWidth="1"/>
    <col min="15367" max="15368" width="9.1796875" style="201"/>
    <col min="15369" max="15369" width="15.1796875" style="201" customWidth="1"/>
    <col min="15370" max="15370" width="2.7265625" style="201" customWidth="1"/>
    <col min="15371" max="15603" width="9.1796875" style="201"/>
    <col min="15604" max="15604" width="75.26953125" style="201" customWidth="1"/>
    <col min="15605" max="15605" width="15" style="201" customWidth="1"/>
    <col min="15606" max="15606" width="16.453125" style="201" customWidth="1"/>
    <col min="15607" max="15607" width="16.81640625" style="201" customWidth="1"/>
    <col min="15608" max="15608" width="17.26953125" style="201" customWidth="1"/>
    <col min="15609" max="15609" width="9.1796875" style="201"/>
    <col min="15610" max="15610" width="19.7265625" style="201" customWidth="1"/>
    <col min="15611" max="15611" width="20.26953125" style="201" customWidth="1"/>
    <col min="15612" max="15615" width="19.26953125" style="201" customWidth="1"/>
    <col min="15616" max="15616" width="9.1796875" style="201"/>
    <col min="15617" max="15617" width="19.7265625" style="201" customWidth="1"/>
    <col min="15618" max="15618" width="20.26953125" style="201" customWidth="1"/>
    <col min="15619" max="15622" width="19.26953125" style="201" customWidth="1"/>
    <col min="15623" max="15624" width="9.1796875" style="201"/>
    <col min="15625" max="15625" width="15.1796875" style="201" customWidth="1"/>
    <col min="15626" max="15626" width="2.7265625" style="201" customWidth="1"/>
    <col min="15627" max="15859" width="9.1796875" style="201"/>
    <col min="15860" max="15860" width="75.26953125" style="201" customWidth="1"/>
    <col min="15861" max="15861" width="15" style="201" customWidth="1"/>
    <col min="15862" max="15862" width="16.453125" style="201" customWidth="1"/>
    <col min="15863" max="15863" width="16.81640625" style="201" customWidth="1"/>
    <col min="15864" max="15864" width="17.26953125" style="201" customWidth="1"/>
    <col min="15865" max="15865" width="9.1796875" style="201"/>
    <col min="15866" max="15866" width="19.7265625" style="201" customWidth="1"/>
    <col min="15867" max="15867" width="20.26953125" style="201" customWidth="1"/>
    <col min="15868" max="15871" width="19.26953125" style="201" customWidth="1"/>
    <col min="15872" max="15872" width="9.1796875" style="201"/>
    <col min="15873" max="15873" width="19.7265625" style="201" customWidth="1"/>
    <col min="15874" max="15874" width="20.26953125" style="201" customWidth="1"/>
    <col min="15875" max="15878" width="19.26953125" style="201" customWidth="1"/>
    <col min="15879" max="15880" width="9.1796875" style="201"/>
    <col min="15881" max="15881" width="15.1796875" style="201" customWidth="1"/>
    <col min="15882" max="15882" width="2.7265625" style="201" customWidth="1"/>
    <col min="15883" max="16115" width="9.1796875" style="201"/>
    <col min="16116" max="16116" width="75.26953125" style="201" customWidth="1"/>
    <col min="16117" max="16117" width="15" style="201" customWidth="1"/>
    <col min="16118" max="16118" width="16.453125" style="201" customWidth="1"/>
    <col min="16119" max="16119" width="16.81640625" style="201" customWidth="1"/>
    <col min="16120" max="16120" width="17.26953125" style="201" customWidth="1"/>
    <col min="16121" max="16121" width="9.1796875" style="201"/>
    <col min="16122" max="16122" width="19.7265625" style="201" customWidth="1"/>
    <col min="16123" max="16123" width="20.26953125" style="201" customWidth="1"/>
    <col min="16124" max="16127" width="19.26953125" style="201" customWidth="1"/>
    <col min="16128" max="16128" width="9.1796875" style="201"/>
    <col min="16129" max="16129" width="19.7265625" style="201" customWidth="1"/>
    <col min="16130" max="16130" width="20.26953125" style="201" customWidth="1"/>
    <col min="16131" max="16134" width="19.26953125" style="201" customWidth="1"/>
    <col min="16135" max="16136" width="9.1796875" style="201"/>
    <col min="16137" max="16137" width="15.1796875" style="201" customWidth="1"/>
    <col min="16138" max="16138" width="2.7265625" style="201" customWidth="1"/>
    <col min="16139" max="16384" width="9.1796875" style="201"/>
  </cols>
  <sheetData>
    <row r="1" spans="1:5" ht="13">
      <c r="A1" s="268"/>
    </row>
    <row r="2" spans="1:5" ht="13">
      <c r="A2" s="268" t="s">
        <v>604</v>
      </c>
    </row>
    <row r="4" spans="1:5" ht="13">
      <c r="A4" s="269" t="s">
        <v>605</v>
      </c>
    </row>
    <row r="5" spans="1:5" ht="13.5" thickBot="1">
      <c r="B5" s="269" t="s">
        <v>606</v>
      </c>
    </row>
    <row r="6" spans="1:5" ht="13.5" thickBot="1">
      <c r="A6" s="270" t="s">
        <v>607</v>
      </c>
      <c r="B6" s="271" t="s">
        <v>608</v>
      </c>
    </row>
    <row r="7" spans="1:5">
      <c r="A7" s="272" t="s">
        <v>609</v>
      </c>
      <c r="B7" s="273">
        <v>0</v>
      </c>
    </row>
    <row r="8" spans="1:5">
      <c r="A8" s="274" t="s">
        <v>610</v>
      </c>
      <c r="B8" s="275">
        <v>0</v>
      </c>
    </row>
    <row r="9" spans="1:5">
      <c r="A9" s="274" t="s">
        <v>611</v>
      </c>
      <c r="B9" s="275">
        <v>0</v>
      </c>
    </row>
    <row r="10" spans="1:5">
      <c r="A10" s="274" t="s">
        <v>612</v>
      </c>
      <c r="B10" s="275">
        <v>0</v>
      </c>
    </row>
    <row r="11" spans="1:5">
      <c r="A11" s="274" t="s">
        <v>613</v>
      </c>
      <c r="B11" s="275">
        <v>0</v>
      </c>
    </row>
    <row r="12" spans="1:5" ht="13" thickBot="1">
      <c r="A12" s="276" t="s">
        <v>614</v>
      </c>
      <c r="B12" s="277">
        <v>0</v>
      </c>
    </row>
    <row r="13" spans="1:5">
      <c r="A13" s="278"/>
      <c r="B13" s="279"/>
      <c r="C13" s="279"/>
      <c r="D13" s="279"/>
      <c r="E13" s="279"/>
    </row>
    <row r="14" spans="1:5" ht="13" thickBot="1"/>
    <row r="15" spans="1:5" ht="13.5" thickBot="1">
      <c r="A15" s="270" t="s">
        <v>615</v>
      </c>
      <c r="B15" s="280" t="s">
        <v>616</v>
      </c>
      <c r="C15" s="280" t="s">
        <v>617</v>
      </c>
      <c r="D15" s="280" t="s">
        <v>618</v>
      </c>
      <c r="E15" s="271" t="s">
        <v>619</v>
      </c>
    </row>
    <row r="16" spans="1:5">
      <c r="A16" s="281" t="s">
        <v>620</v>
      </c>
      <c r="B16" s="282">
        <v>0</v>
      </c>
      <c r="C16" s="282">
        <v>0</v>
      </c>
      <c r="D16" s="282">
        <v>0</v>
      </c>
      <c r="E16" s="273">
        <v>0</v>
      </c>
    </row>
    <row r="17" spans="1:5">
      <c r="A17" s="274" t="s">
        <v>621</v>
      </c>
      <c r="B17" s="282">
        <v>0</v>
      </c>
      <c r="C17" s="282">
        <v>0</v>
      </c>
      <c r="D17" s="282">
        <v>0</v>
      </c>
      <c r="E17" s="283">
        <v>0</v>
      </c>
    </row>
    <row r="18" spans="1:5" ht="13" thickBot="1">
      <c r="A18" s="274" t="s">
        <v>622</v>
      </c>
      <c r="B18" s="282">
        <v>0</v>
      </c>
      <c r="C18" s="282">
        <v>0</v>
      </c>
      <c r="D18" s="282">
        <v>0</v>
      </c>
      <c r="E18" s="284">
        <v>0</v>
      </c>
    </row>
    <row r="19" spans="1:5" ht="13.5" thickBot="1">
      <c r="A19" s="285" t="s">
        <v>623</v>
      </c>
      <c r="B19" s="241" t="s">
        <v>616</v>
      </c>
      <c r="C19" s="241" t="s">
        <v>617</v>
      </c>
      <c r="D19" s="241" t="s">
        <v>618</v>
      </c>
      <c r="E19" s="286" t="s">
        <v>619</v>
      </c>
    </row>
    <row r="20" spans="1:5">
      <c r="A20" s="281" t="s">
        <v>624</v>
      </c>
      <c r="B20" s="282">
        <v>0</v>
      </c>
      <c r="C20" s="282">
        <v>0</v>
      </c>
      <c r="D20" s="282">
        <v>0</v>
      </c>
      <c r="E20" s="273">
        <v>0</v>
      </c>
    </row>
    <row r="21" spans="1:5">
      <c r="A21" s="287" t="s">
        <v>625</v>
      </c>
      <c r="B21" s="282">
        <v>0</v>
      </c>
      <c r="C21" s="282">
        <v>0</v>
      </c>
      <c r="D21" s="282">
        <v>0</v>
      </c>
      <c r="E21" s="283">
        <v>0</v>
      </c>
    </row>
    <row r="22" spans="1:5" ht="13" thickBot="1">
      <c r="A22" s="287" t="s">
        <v>626</v>
      </c>
      <c r="B22" s="282">
        <v>0</v>
      </c>
      <c r="C22" s="282">
        <v>0</v>
      </c>
      <c r="D22" s="282">
        <v>0</v>
      </c>
      <c r="E22" s="284">
        <v>0</v>
      </c>
    </row>
    <row r="23" spans="1:5" ht="13">
      <c r="A23" s="285" t="s">
        <v>627</v>
      </c>
      <c r="B23" s="241" t="s">
        <v>616</v>
      </c>
      <c r="C23" s="241" t="s">
        <v>617</v>
      </c>
      <c r="D23" s="241" t="s">
        <v>618</v>
      </c>
      <c r="E23" s="286" t="s">
        <v>619</v>
      </c>
    </row>
    <row r="24" spans="1:5">
      <c r="A24" s="274" t="s">
        <v>628</v>
      </c>
      <c r="B24" s="282">
        <v>0</v>
      </c>
      <c r="C24" s="282">
        <v>0</v>
      </c>
      <c r="D24" s="282">
        <v>0</v>
      </c>
      <c r="E24" s="288">
        <v>0</v>
      </c>
    </row>
    <row r="25" spans="1:5">
      <c r="A25" s="287" t="s">
        <v>629</v>
      </c>
      <c r="B25" s="282">
        <v>0</v>
      </c>
      <c r="C25" s="282">
        <v>0</v>
      </c>
      <c r="D25" s="282">
        <v>0</v>
      </c>
      <c r="E25" s="288">
        <v>0</v>
      </c>
    </row>
    <row r="26" spans="1:5" ht="13" thickBot="1">
      <c r="A26" s="289" t="s">
        <v>630</v>
      </c>
      <c r="B26" s="282">
        <v>0</v>
      </c>
      <c r="C26" s="282">
        <v>0</v>
      </c>
      <c r="D26" s="290"/>
      <c r="E26" s="291"/>
    </row>
    <row r="27" spans="1:5" ht="13">
      <c r="A27" s="285" t="s">
        <v>631</v>
      </c>
      <c r="B27" s="241" t="s">
        <v>616</v>
      </c>
      <c r="C27" s="241" t="s">
        <v>617</v>
      </c>
      <c r="D27" s="241" t="s">
        <v>618</v>
      </c>
      <c r="E27" s="286" t="s">
        <v>619</v>
      </c>
    </row>
    <row r="28" spans="1:5">
      <c r="A28" s="274" t="s">
        <v>632</v>
      </c>
      <c r="B28" s="282">
        <v>0</v>
      </c>
      <c r="C28" s="282">
        <v>0</v>
      </c>
      <c r="D28" s="282">
        <v>0</v>
      </c>
      <c r="E28" s="288">
        <v>0</v>
      </c>
    </row>
    <row r="29" spans="1:5">
      <c r="A29" s="287" t="s">
        <v>633</v>
      </c>
      <c r="B29" s="282">
        <v>0</v>
      </c>
      <c r="C29" s="282">
        <v>0</v>
      </c>
      <c r="D29" s="282">
        <v>0</v>
      </c>
      <c r="E29" s="288">
        <v>0</v>
      </c>
    </row>
    <row r="30" spans="1:5" ht="13" thickBot="1">
      <c r="A30" s="276" t="s">
        <v>634</v>
      </c>
      <c r="B30" s="282">
        <v>0</v>
      </c>
      <c r="C30" s="282">
        <v>0</v>
      </c>
      <c r="D30" s="282">
        <v>0</v>
      </c>
      <c r="E30" s="288">
        <v>0</v>
      </c>
    </row>
    <row r="31" spans="1:5" ht="13">
      <c r="A31" s="285" t="s">
        <v>635</v>
      </c>
      <c r="B31" s="241" t="s">
        <v>616</v>
      </c>
      <c r="C31" s="241" t="s">
        <v>617</v>
      </c>
      <c r="D31" s="241" t="s">
        <v>618</v>
      </c>
      <c r="E31" s="286" t="s">
        <v>619</v>
      </c>
    </row>
    <row r="32" spans="1:5" ht="12.75" customHeight="1">
      <c r="A32" s="274" t="s">
        <v>636</v>
      </c>
      <c r="B32" s="282">
        <v>0</v>
      </c>
      <c r="C32" s="282">
        <v>0</v>
      </c>
      <c r="D32" s="282">
        <v>0</v>
      </c>
      <c r="E32" s="288">
        <v>0</v>
      </c>
    </row>
    <row r="33" spans="1:5" ht="12.75" customHeight="1">
      <c r="A33" s="274" t="s">
        <v>637</v>
      </c>
      <c r="B33" s="282">
        <v>0</v>
      </c>
      <c r="C33" s="282">
        <v>0</v>
      </c>
      <c r="D33" s="282">
        <v>0</v>
      </c>
      <c r="E33" s="288">
        <v>0</v>
      </c>
    </row>
    <row r="34" spans="1:5" ht="12.75" customHeight="1">
      <c r="A34" s="274" t="s">
        <v>638</v>
      </c>
      <c r="B34" s="282">
        <v>0</v>
      </c>
      <c r="C34" s="282">
        <v>0</v>
      </c>
      <c r="D34" s="282">
        <v>0</v>
      </c>
      <c r="E34" s="288">
        <v>0</v>
      </c>
    </row>
    <row r="35" spans="1:5" ht="13">
      <c r="A35" s="285" t="s">
        <v>639</v>
      </c>
      <c r="B35" s="241" t="s">
        <v>616</v>
      </c>
      <c r="C35" s="241" t="s">
        <v>617</v>
      </c>
      <c r="D35" s="241" t="s">
        <v>618</v>
      </c>
      <c r="E35" s="286" t="s">
        <v>619</v>
      </c>
    </row>
    <row r="36" spans="1:5" ht="12.75" customHeight="1">
      <c r="A36" s="274" t="s">
        <v>640</v>
      </c>
      <c r="B36" s="282">
        <v>0</v>
      </c>
      <c r="C36" s="282">
        <v>0</v>
      </c>
      <c r="D36" s="282">
        <v>0</v>
      </c>
      <c r="E36" s="288">
        <v>0</v>
      </c>
    </row>
    <row r="37" spans="1:5" ht="12.75" customHeight="1">
      <c r="A37" s="274" t="s">
        <v>641</v>
      </c>
      <c r="B37" s="282">
        <v>0</v>
      </c>
      <c r="C37" s="282">
        <v>0</v>
      </c>
      <c r="D37" s="282">
        <v>0</v>
      </c>
      <c r="E37" s="288">
        <v>0</v>
      </c>
    </row>
    <row r="38" spans="1:5" ht="13">
      <c r="A38" s="285" t="s">
        <v>642</v>
      </c>
      <c r="B38" s="241" t="s">
        <v>616</v>
      </c>
      <c r="C38" s="241" t="s">
        <v>617</v>
      </c>
      <c r="D38" s="241" t="s">
        <v>643</v>
      </c>
      <c r="E38" s="286"/>
    </row>
    <row r="39" spans="1:5" ht="12.75" customHeight="1">
      <c r="A39" s="274" t="s">
        <v>644</v>
      </c>
      <c r="B39" s="282">
        <v>0</v>
      </c>
      <c r="C39" s="282">
        <v>0</v>
      </c>
      <c r="D39" s="282">
        <v>0</v>
      </c>
      <c r="E39" s="292"/>
    </row>
    <row r="40" spans="1:5" ht="12.75" customHeight="1">
      <c r="A40" s="274" t="s">
        <v>645</v>
      </c>
      <c r="B40" s="282">
        <v>0</v>
      </c>
      <c r="C40" s="282">
        <v>0</v>
      </c>
      <c r="D40" s="282">
        <v>0</v>
      </c>
      <c r="E40" s="293"/>
    </row>
    <row r="41" spans="1:5" ht="13">
      <c r="A41" s="285" t="s">
        <v>646</v>
      </c>
      <c r="B41" s="241" t="s">
        <v>616</v>
      </c>
      <c r="C41" s="241" t="s">
        <v>647</v>
      </c>
      <c r="D41" s="241" t="s">
        <v>643</v>
      </c>
      <c r="E41" s="286"/>
    </row>
    <row r="42" spans="1:5">
      <c r="A42" s="287" t="s">
        <v>648</v>
      </c>
      <c r="B42" s="282">
        <v>0</v>
      </c>
      <c r="C42" s="282">
        <v>0</v>
      </c>
      <c r="D42" s="282">
        <v>0</v>
      </c>
      <c r="E42" s="294"/>
    </row>
    <row r="43" spans="1:5" ht="13">
      <c r="A43" s="285" t="s">
        <v>649</v>
      </c>
      <c r="B43" s="241" t="s">
        <v>616</v>
      </c>
      <c r="C43" s="241" t="s">
        <v>647</v>
      </c>
      <c r="D43" s="241" t="s">
        <v>643</v>
      </c>
      <c r="E43" s="286"/>
    </row>
    <row r="44" spans="1:5">
      <c r="A44" s="274" t="s">
        <v>650</v>
      </c>
      <c r="B44" s="282">
        <v>0</v>
      </c>
      <c r="C44" s="282">
        <v>0</v>
      </c>
      <c r="D44" s="282">
        <v>0</v>
      </c>
      <c r="E44" s="292"/>
    </row>
    <row r="45" spans="1:5">
      <c r="A45" s="287" t="s">
        <v>651</v>
      </c>
      <c r="B45" s="282">
        <v>0</v>
      </c>
      <c r="C45" s="282">
        <v>0</v>
      </c>
      <c r="D45" s="282">
        <v>0</v>
      </c>
      <c r="E45" s="293"/>
    </row>
    <row r="46" spans="1:5" ht="13">
      <c r="A46" s="285" t="s">
        <v>652</v>
      </c>
      <c r="B46" s="241"/>
      <c r="C46" s="241"/>
      <c r="D46" s="241"/>
      <c r="E46" s="286"/>
    </row>
    <row r="47" spans="1:5">
      <c r="A47" s="274" t="s">
        <v>653</v>
      </c>
      <c r="B47" s="282">
        <v>0</v>
      </c>
      <c r="C47" s="295"/>
      <c r="D47" s="296"/>
      <c r="E47" s="297"/>
    </row>
    <row r="48" spans="1:5">
      <c r="A48" s="287" t="s">
        <v>654</v>
      </c>
      <c r="B48" s="282">
        <v>0</v>
      </c>
      <c r="C48" s="298"/>
      <c r="D48" s="299"/>
      <c r="E48" s="300"/>
    </row>
    <row r="49" spans="1:6" ht="13" thickBot="1">
      <c r="A49" s="276" t="s">
        <v>655</v>
      </c>
      <c r="B49" s="282">
        <v>0</v>
      </c>
      <c r="C49" s="301"/>
      <c r="D49" s="302"/>
      <c r="E49" s="303"/>
    </row>
    <row r="50" spans="1:6" ht="13">
      <c r="A50" s="285" t="s">
        <v>656</v>
      </c>
      <c r="B50" s="241" t="s">
        <v>657</v>
      </c>
      <c r="C50" s="241" t="s">
        <v>658</v>
      </c>
      <c r="D50" s="241" t="s">
        <v>659</v>
      </c>
      <c r="E50" s="286" t="s">
        <v>660</v>
      </c>
    </row>
    <row r="51" spans="1:6" ht="12.75" customHeight="1">
      <c r="A51" s="274" t="s">
        <v>661</v>
      </c>
      <c r="B51" s="282">
        <v>0</v>
      </c>
      <c r="C51" s="282">
        <v>0</v>
      </c>
      <c r="D51" s="282">
        <v>0</v>
      </c>
      <c r="E51" s="288">
        <v>0</v>
      </c>
    </row>
    <row r="52" spans="1:6" s="304" customFormat="1" ht="13">
      <c r="A52" s="285" t="s">
        <v>662</v>
      </c>
      <c r="B52" s="241" t="s">
        <v>663</v>
      </c>
      <c r="C52" s="241" t="s">
        <v>664</v>
      </c>
      <c r="D52" s="241" t="s">
        <v>665</v>
      </c>
      <c r="E52" s="286" t="s">
        <v>666</v>
      </c>
      <c r="F52" s="201"/>
    </row>
    <row r="53" spans="1:6" s="304" customFormat="1">
      <c r="A53" s="287" t="s">
        <v>667</v>
      </c>
      <c r="B53" s="282">
        <v>0</v>
      </c>
      <c r="C53" s="282">
        <v>0</v>
      </c>
      <c r="D53" s="282">
        <v>0</v>
      </c>
      <c r="E53" s="288">
        <v>0</v>
      </c>
    </row>
    <row r="54" spans="1:6" ht="13">
      <c r="A54" s="285" t="s">
        <v>668</v>
      </c>
      <c r="B54" s="241" t="s">
        <v>663</v>
      </c>
      <c r="C54" s="241" t="s">
        <v>669</v>
      </c>
      <c r="D54" s="241"/>
      <c r="E54" s="286"/>
    </row>
    <row r="55" spans="1:6">
      <c r="A55" s="287" t="s">
        <v>667</v>
      </c>
      <c r="B55" s="282">
        <v>0</v>
      </c>
      <c r="C55" s="282">
        <v>0</v>
      </c>
      <c r="D55" s="295"/>
      <c r="E55" s="297"/>
    </row>
    <row r="56" spans="1:6" ht="13" thickBot="1">
      <c r="A56" s="305" t="s">
        <v>670</v>
      </c>
      <c r="B56" s="306">
        <v>0</v>
      </c>
      <c r="C56" s="307">
        <v>0</v>
      </c>
      <c r="D56" s="308"/>
      <c r="E56" s="309"/>
    </row>
    <row r="58" spans="1:6">
      <c r="A58" s="201" t="s">
        <v>671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Blad2</vt:lpstr>
      <vt:lpstr>Inschrijfblad</vt:lpstr>
      <vt:lpstr>Kengetallen</vt:lpstr>
      <vt:lpstr>Ma-Vrij</vt:lpstr>
      <vt:lpstr>IVM SMO Scholen</vt:lpstr>
      <vt:lpstr>IVM Glas</vt:lpstr>
      <vt:lpstr>Uurtariefopbouw Contract</vt:lpstr>
      <vt:lpstr>Afroep ma-vr</vt:lpstr>
      <vt:lpstr>Afroep avonduren</vt:lpstr>
      <vt:lpstr>Afroep weekend</vt:lpstr>
      <vt:lpstr>Afroep feestdagen</vt:lpstr>
      <vt:lpstr>Toelichting Werkprogramma's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basis calculatie CSG</dc:title>
  <dc:creator>Dhr. Dingelstad</dc:creator>
  <cp:lastModifiedBy>Martijn Roovers</cp:lastModifiedBy>
  <cp:lastPrinted>2019-03-14T14:41:14Z</cp:lastPrinted>
  <dcterms:created xsi:type="dcterms:W3CDTF">1998-06-08T08:07:15Z</dcterms:created>
  <dcterms:modified xsi:type="dcterms:W3CDTF">2026-06-04T16:22:38Z</dcterms:modified>
</cp:coreProperties>
</file>