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old.sharepoint.com/sites/afd-jaoond/Gedeelde documenten/PFAS/Bronnenonderzoek Dordrecht/2026 - aanbesteding/1e vragenronde - NvI/"/>
    </mc:Choice>
  </mc:AlternateContent>
  <xr:revisionPtr revIDLastSave="0" documentId="8_{F419A006-FFF7-41A0-AA7C-A5796C112859}" xr6:coauthVersionLast="47" xr6:coauthVersionMax="47" xr10:uidLastSave="{00000000-0000-0000-0000-000000000000}"/>
  <bookViews>
    <workbookView xWindow="-108" yWindow="-108" windowWidth="23256" windowHeight="13896" xr2:uid="{00000000-000D-0000-FFFF-FFFF00000000}"/>
  </bookViews>
  <sheets>
    <sheet name="prijzenblad " sheetId="1" r:id="rId1"/>
  </sheets>
  <definedNames>
    <definedName name="_xlnm.Print_Area" localSheetId="0">'prijzenblad '!$B$1:$G$177</definedName>
    <definedName name="_xlnm.Print_Titles" localSheetId="0">'prijzenblad '!$1:$5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10" i="1" s="1"/>
  <c r="F60" i="1"/>
  <c r="F61" i="1"/>
  <c r="F62" i="1"/>
  <c r="F63" i="1"/>
  <c r="F7" i="1"/>
  <c r="F103" i="1" s="1"/>
  <c r="F97" i="1"/>
  <c r="F93" i="1"/>
  <c r="F94" i="1"/>
  <c r="F95" i="1"/>
  <c r="F96" i="1"/>
  <c r="F98" i="1"/>
  <c r="F92" i="1"/>
  <c r="F13" i="1"/>
  <c r="F85" i="1"/>
  <c r="F86" i="1"/>
  <c r="F84" i="1"/>
  <c r="F73" i="1"/>
  <c r="F74" i="1"/>
  <c r="F75" i="1"/>
  <c r="F76" i="1"/>
  <c r="F77" i="1"/>
  <c r="F78" i="1"/>
  <c r="F79" i="1"/>
  <c r="F72" i="1"/>
  <c r="F49" i="1"/>
  <c r="F50" i="1"/>
  <c r="F52" i="1"/>
  <c r="F53" i="1"/>
  <c r="F54" i="1"/>
  <c r="F55" i="1"/>
  <c r="F56" i="1"/>
  <c r="F24" i="1"/>
  <c r="F25" i="1"/>
  <c r="F26" i="1"/>
  <c r="F31" i="1"/>
  <c r="F35" i="1"/>
  <c r="F39" i="1"/>
  <c r="F43" i="1"/>
  <c r="F44" i="1"/>
  <c r="F48" i="1"/>
  <c r="F23" i="1"/>
  <c r="F14" i="1"/>
  <c r="F15" i="1"/>
  <c r="F16" i="1"/>
  <c r="F17" i="1"/>
  <c r="F18" i="1"/>
  <c r="F81" i="1" l="1"/>
  <c r="F100" i="1"/>
  <c r="F20" i="1"/>
  <c r="F104" i="1" s="1"/>
  <c r="F88" i="1"/>
  <c r="F65" i="1"/>
  <c r="F108" i="1" l="1"/>
  <c r="F106" i="1"/>
  <c r="F107" i="1" l="1"/>
  <c r="F105" i="1"/>
  <c r="F110" i="1" l="1"/>
</calcChain>
</file>

<file path=xl/sharedStrings.xml><?xml version="1.0" encoding="utf-8"?>
<sst xmlns="http://schemas.openxmlformats.org/spreadsheetml/2006/main" count="227" uniqueCount="173">
  <si>
    <t>Prijzenblad inschrijfprijs tarieven werkzaamheden</t>
  </si>
  <si>
    <t>Europese aanbesteding bodemonderzoek PFAS bronnen</t>
  </si>
  <si>
    <t>Post</t>
  </si>
  <si>
    <t>Eenheid</t>
  </si>
  <si>
    <t>Indicatieve  hoeveelheid*</t>
  </si>
  <si>
    <t>Prijs (euro)</t>
  </si>
  <si>
    <r>
      <t xml:space="preserve">Prijs </t>
    </r>
    <r>
      <rPr>
        <b/>
        <sz val="11"/>
        <color rgb="FFFF0000"/>
        <rFont val="Source Sans Pro"/>
        <family val="2"/>
      </rPr>
      <t>X indicatieve hoeveelheid</t>
    </r>
  </si>
  <si>
    <t>Genoemde post is minimaal inclusief de volgende onderdelen</t>
  </si>
  <si>
    <t xml:space="preserve">Voeren startoverleg </t>
  </si>
  <si>
    <t>project</t>
  </si>
  <si>
    <t>startoverleg met opdrachtgever ten kantore OZHZ inclusief verslaglegging door opdrachtnemer</t>
  </si>
  <si>
    <t>Voorbereiding</t>
  </si>
  <si>
    <t>De kosten voor het vooronderzoek bestaan uit een vast bedrag.</t>
  </si>
  <si>
    <t>Uitvoeren historisch onderzoek tot NEN5725</t>
  </si>
  <si>
    <t xml:space="preserve"> locatie</t>
  </si>
  <si>
    <t>Zie "Vooronderzoek per locatie" uit het Progamma van eisen (inclusief contact onderzoeklocatie en terreinopname tbv vooronderzoek en vragen toegang locatie)</t>
  </si>
  <si>
    <t>opstellen conceptueel model inclusief boorplan</t>
  </si>
  <si>
    <t>Zie "Onderzoekstrategie" (hst 5) uit het Progamma van eisen (inclusief advies oppervlaktewater en te analyseren PFAS)</t>
  </si>
  <si>
    <t>bespreken conceptueel model met opdrachtgever</t>
  </si>
  <si>
    <t>definitief maken conceptueel model</t>
  </si>
  <si>
    <t>planning veldwerk</t>
  </si>
  <si>
    <t>Klic-melding</t>
  </si>
  <si>
    <t>TOTAAL VOORBEREIDING</t>
  </si>
  <si>
    <t>Veldwerkzaamheden</t>
  </si>
  <si>
    <t xml:space="preserve">Voor het veldwerk willen wij een verrekenprijs voor onderstaande posten. De overige werkzaamheden van de veldwerker(s) (muv voorrijkosten) dienen in deze posten (als plaatsen peilbuizen en boringen, persoonlijke beschermingsmiddelen en veiligheidsmaatregelen) verwerkt te zijn. </t>
  </si>
  <si>
    <t>Voorrijkosten veldwerk</t>
  </si>
  <si>
    <t>onderzoek</t>
  </si>
  <si>
    <t>tbv plaatsen boringen/peilbuizen inclusief grondwaterbemonstering en inclusief verkeersmaatregelen</t>
  </si>
  <si>
    <t>onvoorziene voorrijkosten</t>
  </si>
  <si>
    <t>gebeurtenis</t>
  </si>
  <si>
    <t>indien door niet aan opdrachtnemer toe te rekenen overmacht een extra keer naar een locatie gegaan moet worden</t>
  </si>
  <si>
    <t>Kosten stagnatie veldwerkploeg</t>
  </si>
  <si>
    <t>uur</t>
  </si>
  <si>
    <t>Betreft de kosten van de veldwerker of veldploeg a.g.v. een niet aan opdrachtnemer toerekenbare oorzaak.</t>
  </si>
  <si>
    <t>Handmatige boring van 0  tot 0,5 m-mv</t>
  </si>
  <si>
    <t>stuk</t>
  </si>
  <si>
    <t>·           monstername grond (van iedere bodemlaag met een max van 0,5 m)</t>
  </si>
  <si>
    <t>·           boorbeschrijvingen, boorstaten conform NEN 5104</t>
  </si>
  <si>
    <t xml:space="preserve">·           afvoer van monsterpotten </t>
  </si>
  <si>
    <t>·           opnemen en terugplaatsen eventuele tegels/klinkers</t>
  </si>
  <si>
    <t>.           XYZ inmeten met GPS</t>
  </si>
  <si>
    <t>Handmatige boring van 0  tot 1,0 m-mv</t>
  </si>
  <si>
    <t xml:space="preserve"> stuk</t>
  </si>
  <si>
    <t>Veldwerk volgens PFAS-richtlijnen Expertisecentrum PFAS</t>
  </si>
  <si>
    <t>Handmatige boring van 0 tot 2,0 m-mv</t>
  </si>
  <si>
    <t>Handmatige boring van 0 tot 5,0 m-mv</t>
  </si>
  <si>
    <t>toeslag plaatsen peilbuis in voorziene boring (maximaal 6,0 m-mv)</t>
  </si>
  <si>
    <t>inclusief peilbuismaterialen, straatpot, filtergrind, bentoniet afdichting en afpompen</t>
  </si>
  <si>
    <t>bemonstering oppervlaktewater</t>
  </si>
  <si>
    <t>Handmatige ramguts</t>
  </si>
  <si>
    <t>puinfunderingen</t>
  </si>
  <si>
    <t>Aan- en afvoer mechanische boormachine</t>
  </si>
  <si>
    <t xml:space="preserve"> keer</t>
  </si>
  <si>
    <t>Opstelkosten mechanische boormachine</t>
  </si>
  <si>
    <t>per boring</t>
  </si>
  <si>
    <t>Inclusief opstelkosten, grondafvoer uit boorgaten, voorzieningen uitlaatgassen.</t>
  </si>
  <si>
    <t>Machinale boringen</t>
  </si>
  <si>
    <t>Machinale ramguts</t>
  </si>
  <si>
    <t xml:space="preserve"> meter</t>
  </si>
  <si>
    <t xml:space="preserve">Pulsboring / sonische boring </t>
  </si>
  <si>
    <t>Bemonsteren peilbuis</t>
  </si>
  <si>
    <t>peilbuis</t>
  </si>
  <si>
    <t xml:space="preserve">Leveren en plaatsen stalen bescherm peilbuiskap </t>
  </si>
  <si>
    <t xml:space="preserve">.           afsluitbaar (inbus) of gelijkwaardig </t>
  </si>
  <si>
    <t>Kernboring/asfaltboring met een diameter van 120 mm</t>
  </si>
  <si>
    <t>cm</t>
  </si>
  <si>
    <t>·           afwerking</t>
  </si>
  <si>
    <t>·           voorrijkosten</t>
  </si>
  <si>
    <t>·           aan/en afvoerkosten</t>
  </si>
  <si>
    <t>·           overige kosten</t>
  </si>
  <si>
    <t>Boring door constructielaag</t>
  </si>
  <si>
    <t>Melding / vergunning voor werkzaamheden in openbare ruimte</t>
  </si>
  <si>
    <t>locatie</t>
  </si>
  <si>
    <t>Doen van melding of vergunningaanvraag ten behoeve van het verkrijgen van toestemming voor werkzaamheden in of nabij dijklichamen en/of beschermingszones.</t>
  </si>
  <si>
    <t>SUBTOTAAL VELDWERKZAAMHEDEN</t>
  </si>
  <si>
    <t>Analyses (incl. AS3000)</t>
  </si>
  <si>
    <t>Voor grond en grondwater prijzen voor de onderstaande analyses</t>
  </si>
  <si>
    <t xml:space="preserve">Voor alle analyses geldt: </t>
  </si>
  <si>
    <t>·           netto prijs volgens AS 3000</t>
  </si>
  <si>
    <t>·           inclusief droge stof, organisch stof, voorbehandeling, vernietigingskosten monster(potten), samenstellen mengmonster</t>
  </si>
  <si>
    <t xml:space="preserve">Analyses </t>
  </si>
  <si>
    <t>PFAS grond (inclusief organisch stof)</t>
  </si>
  <si>
    <t xml:space="preserve">PFAS in grondwater </t>
  </si>
  <si>
    <t>PFAS in oppervlaktewater</t>
  </si>
  <si>
    <t>TOP-analyse grond</t>
  </si>
  <si>
    <t>TOP-analyse grondwater</t>
  </si>
  <si>
    <t>Analyse Ultra Korte Ketens PFAS grondwater</t>
  </si>
  <si>
    <t>HFPO-DA in grondwater</t>
  </si>
  <si>
    <t>HFPO-DA in oppervlaktewater</t>
  </si>
  <si>
    <t>SUBTOTAAL ANALYSES</t>
  </si>
  <si>
    <t>Rapportage</t>
  </si>
  <si>
    <t>Opstellen concept rapportage</t>
  </si>
  <si>
    <t xml:space="preserve">Zie "Uit te voeren werkzaamheden" uit het Progamma van eisen </t>
  </si>
  <si>
    <t>Bespreken concept rapportage met opdrachtgever</t>
  </si>
  <si>
    <t>Opstellen definitieve rapportage</t>
  </si>
  <si>
    <t>In pdf formaat, inclusief digitale export veldwerkgegevens in XML, SIKB tool gevalideerd en BRO waardig</t>
  </si>
  <si>
    <t>SUBTOTAAL RAPPORTAGE</t>
  </si>
  <si>
    <t>Advisering (Deze posten zijn niet van toepassing op vooronderzoek en (aanvullend) verkennend bodemonderzoek)</t>
  </si>
  <si>
    <t>Projectmanager</t>
  </si>
  <si>
    <t xml:space="preserve"> uur</t>
  </si>
  <si>
    <t>inclusief reisuren, reiskosten en overheadkosten.</t>
  </si>
  <si>
    <t>Projectleider</t>
  </si>
  <si>
    <t>Projectmedewerker</t>
  </si>
  <si>
    <t>Specialist (voor bijvoorbeeld  XRF)</t>
  </si>
  <si>
    <t>Tekenaar</t>
  </si>
  <si>
    <t>Veldwerker</t>
  </si>
  <si>
    <t>Analyse PFAS waterbodem (inclusief organisch stof)</t>
  </si>
  <si>
    <t>SUBTOTAAL ADVISERING</t>
  </si>
  <si>
    <t>Totaalprijs</t>
  </si>
  <si>
    <t>Analyses</t>
  </si>
  <si>
    <t>Advisering</t>
  </si>
  <si>
    <t>Stelpost (o.a. verkeersmaatregelen)</t>
  </si>
  <si>
    <t>TOTALE INDICATIEVE INSCHRIJFSOM</t>
  </si>
  <si>
    <t>Getekend voor akkoord</t>
  </si>
  <si>
    <t>Naam Inschrijver</t>
  </si>
  <si>
    <t>Naam en functie van vertegenwoordigingsbevoegde</t>
  </si>
  <si>
    <t>Datum</t>
  </si>
  <si>
    <t>Handtekening</t>
  </si>
  <si>
    <t>*: is afgeleid uit tabel 1 (paragraaf 1.5) van Aanbestedingsleidraad 260036REG Ingenieursdiensten PFAS bodemonderzoek</t>
  </si>
  <si>
    <t>Nummer</t>
  </si>
  <si>
    <t>1.1</t>
  </si>
  <si>
    <t>2.1</t>
  </si>
  <si>
    <t>2.2</t>
  </si>
  <si>
    <t>2.3</t>
  </si>
  <si>
    <t>2.4</t>
  </si>
  <si>
    <t>2.5</t>
  </si>
  <si>
    <t>2.6</t>
  </si>
  <si>
    <t>3.1</t>
  </si>
  <si>
    <t>3.2</t>
  </si>
  <si>
    <t>3.3</t>
  </si>
  <si>
    <t>3.4</t>
  </si>
  <si>
    <t>3.5</t>
  </si>
  <si>
    <t>3.6</t>
  </si>
  <si>
    <t>3.7</t>
  </si>
  <si>
    <t>3.8</t>
  </si>
  <si>
    <t>3.9</t>
  </si>
  <si>
    <t>3.10</t>
  </si>
  <si>
    <t>3.11</t>
  </si>
  <si>
    <t>3.12</t>
  </si>
  <si>
    <t>3.13</t>
  </si>
  <si>
    <t>3.14</t>
  </si>
  <si>
    <t>3.15</t>
  </si>
  <si>
    <t>3.16</t>
  </si>
  <si>
    <t>3.17</t>
  </si>
  <si>
    <t>3.18</t>
  </si>
  <si>
    <t>4.1</t>
  </si>
  <si>
    <t>4.2</t>
  </si>
  <si>
    <t>4.3</t>
  </si>
  <si>
    <t>4.4</t>
  </si>
  <si>
    <t>4.5</t>
  </si>
  <si>
    <t>4.6</t>
  </si>
  <si>
    <t>4.7</t>
  </si>
  <si>
    <t>4.8</t>
  </si>
  <si>
    <t>5.1</t>
  </si>
  <si>
    <t>5.2</t>
  </si>
  <si>
    <t>5.3</t>
  </si>
  <si>
    <t>6.1</t>
  </si>
  <si>
    <t>6.2</t>
  </si>
  <si>
    <t>6.3</t>
  </si>
  <si>
    <t>6.4</t>
  </si>
  <si>
    <t>6.5</t>
  </si>
  <si>
    <t>6.6</t>
  </si>
  <si>
    <t>6.7</t>
  </si>
  <si>
    <t>3.17a</t>
  </si>
  <si>
    <t>Boring door constructielaag - opstelkosten</t>
  </si>
  <si>
    <t>stuks</t>
  </si>
  <si>
    <t>3.16a</t>
  </si>
  <si>
    <t>meter</t>
  </si>
  <si>
    <t>Overleg</t>
  </si>
  <si>
    <t>1.2</t>
  </si>
  <si>
    <t>Eindoverleg na afronding batch</t>
  </si>
  <si>
    <t>Monstername vanaf de waterkant, inclusief materialen, conserveringen en YXY inmeten met GPS</t>
  </si>
  <si>
    <t>Perceel 2  (Omgevingsdienst Zuid Holland Zuid)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</si>
</sst>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_-&quot;€&quot;\ * #,##0.00_-;_-&quot;€&quot;\ * #,##0.00\-;_-&quot;€&quot;\ * &quot;-&quot;??_-;_-@_-"/>
    <numFmt numFmtId="165" formatCode="&quot;€&quot;\ #,##0.00"/>
  </numFmts>
  <fonts count="14" x14ac:knownFonts="1">
    <font>
      <sz val="10"/>
      <name val="Arial"/>
    </font>
    <font>
      <sz val="11"/>
      <name val="Source Sans Pro"/>
      <family val="2"/>
    </font>
    <font>
      <b/>
      <sz val="11"/>
      <color indexed="9"/>
      <name val="Source Sans Pro"/>
      <family val="2"/>
    </font>
    <font>
      <sz val="11"/>
      <color indexed="9"/>
      <name val="Source Sans Pro"/>
      <family val="2"/>
    </font>
    <font>
      <b/>
      <sz val="11"/>
      <name val="Source Sans Pro"/>
      <family val="2"/>
    </font>
    <font>
      <b/>
      <sz val="11"/>
      <color rgb="FFFF0000"/>
      <name val="Source Sans Pro"/>
      <family val="2"/>
    </font>
    <font>
      <sz val="11"/>
      <color rgb="FFFF0000"/>
      <name val="Source Sans Pro"/>
      <family val="2"/>
    </font>
    <font>
      <b/>
      <sz val="11"/>
      <color theme="1"/>
      <name val="Source Sans Pro"/>
      <family val="2"/>
    </font>
    <font>
      <sz val="11"/>
      <color theme="1"/>
      <name val="Source Sans Pro"/>
      <family val="2"/>
    </font>
    <font>
      <sz val="11"/>
      <color indexed="8"/>
      <name val="Source Sans Pro"/>
      <family val="2"/>
    </font>
    <font>
      <sz val="11"/>
      <color rgb="FF00B0F0"/>
      <name val="Source Sans Pro"/>
      <family val="2"/>
    </font>
    <font>
      <b/>
      <i/>
      <sz val="11"/>
      <name val="Source Sans Pro"/>
      <family val="2"/>
    </font>
    <font>
      <sz val="8"/>
      <name val="Arial"/>
    </font>
    <font>
      <sz val="10"/>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249977111117893"/>
        <bgColor indexed="64"/>
      </patternFill>
    </fill>
    <fill>
      <patternFill patternType="solid">
        <fgColor rgb="FF00B050"/>
        <bgColor indexed="64"/>
      </patternFill>
    </fill>
  </fills>
  <borders count="16">
    <border>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s>
  <cellStyleXfs count="1">
    <xf numFmtId="0" fontId="0" fillId="0" borderId="0"/>
  </cellStyleXfs>
  <cellXfs count="253">
    <xf numFmtId="0" fontId="0" fillId="0" borderId="0" xfId="0"/>
    <xf numFmtId="0" fontId="1" fillId="0" borderId="6" xfId="0" applyFont="1" applyBorder="1"/>
    <xf numFmtId="0" fontId="2" fillId="7" borderId="7" xfId="0" applyFont="1" applyFill="1" applyBorder="1"/>
    <xf numFmtId="0" fontId="2" fillId="7" borderId="14" xfId="0" applyFont="1" applyFill="1" applyBorder="1" applyAlignment="1">
      <alignment horizontal="left"/>
    </xf>
    <xf numFmtId="0" fontId="2" fillId="7" borderId="14" xfId="0" applyFont="1" applyFill="1" applyBorder="1" applyAlignment="1">
      <alignment horizontal="center" vertical="center"/>
    </xf>
    <xf numFmtId="44" fontId="2" fillId="7" borderId="14" xfId="0" applyNumberFormat="1" applyFont="1" applyFill="1" applyBorder="1" applyAlignment="1">
      <alignment horizontal="left"/>
    </xf>
    <xf numFmtId="0" fontId="2" fillId="7" borderId="13" xfId="0" applyFont="1" applyFill="1" applyBorder="1" applyAlignment="1">
      <alignment horizontal="left"/>
    </xf>
    <xf numFmtId="0" fontId="1" fillId="0" borderId="0" xfId="0" applyFont="1"/>
    <xf numFmtId="0" fontId="3" fillId="7" borderId="11" xfId="0" applyFont="1" applyFill="1" applyBorder="1"/>
    <xf numFmtId="0" fontId="2" fillId="7" borderId="0" xfId="0" applyFont="1" applyFill="1" applyAlignment="1">
      <alignment horizontal="left"/>
    </xf>
    <xf numFmtId="0" fontId="2" fillId="7" borderId="0" xfId="0" applyFont="1" applyFill="1" applyAlignment="1">
      <alignment horizontal="center" vertical="center"/>
    </xf>
    <xf numFmtId="44" fontId="2" fillId="7" borderId="0" xfId="0" applyNumberFormat="1" applyFont="1" applyFill="1" applyAlignment="1">
      <alignment horizontal="left"/>
    </xf>
    <xf numFmtId="0" fontId="2" fillId="7" borderId="1" xfId="0" applyFont="1" applyFill="1" applyBorder="1" applyAlignment="1">
      <alignment horizontal="left"/>
    </xf>
    <xf numFmtId="0" fontId="2" fillId="7" borderId="0" xfId="0" applyFont="1" applyFill="1" applyAlignment="1">
      <alignment vertical="top"/>
    </xf>
    <xf numFmtId="44" fontId="2" fillId="7" borderId="0" xfId="0" applyNumberFormat="1" applyFont="1" applyFill="1" applyAlignment="1">
      <alignment vertical="top"/>
    </xf>
    <xf numFmtId="0" fontId="2" fillId="7" borderId="1" xfId="0" applyFont="1" applyFill="1" applyBorder="1" applyAlignment="1">
      <alignment vertical="top"/>
    </xf>
    <xf numFmtId="0" fontId="4" fillId="0" borderId="0" xfId="0" applyFont="1"/>
    <xf numFmtId="0" fontId="2" fillId="7" borderId="12" xfId="0" applyFont="1" applyFill="1" applyBorder="1" applyAlignment="1">
      <alignment vertical="top"/>
    </xf>
    <xf numFmtId="0" fontId="2" fillId="7" borderId="15" xfId="0" applyFont="1" applyFill="1" applyBorder="1" applyAlignment="1">
      <alignment vertical="top"/>
    </xf>
    <xf numFmtId="0" fontId="2" fillId="7" borderId="15" xfId="0" applyFont="1" applyFill="1" applyBorder="1" applyAlignment="1">
      <alignment horizontal="center" vertical="center"/>
    </xf>
    <xf numFmtId="44" fontId="2" fillId="7" borderId="15" xfId="0" applyNumberFormat="1" applyFont="1" applyFill="1" applyBorder="1" applyAlignment="1">
      <alignment vertical="top"/>
    </xf>
    <xf numFmtId="0" fontId="2" fillId="7" borderId="5" xfId="0" applyFont="1" applyFill="1" applyBorder="1" applyAlignment="1">
      <alignment vertical="top"/>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6" xfId="0" applyFont="1" applyBorder="1" applyAlignment="1">
      <alignment horizontal="center" vertical="center" wrapText="1"/>
    </xf>
    <xf numFmtId="44" fontId="4" fillId="0" borderId="6" xfId="0" applyNumberFormat="1" applyFont="1" applyBorder="1" applyAlignment="1">
      <alignment vertical="top" wrapText="1"/>
    </xf>
    <xf numFmtId="0" fontId="4" fillId="2" borderId="8" xfId="0" applyFont="1" applyFill="1" applyBorder="1" applyAlignment="1">
      <alignment vertical="top" wrapText="1"/>
    </xf>
    <xf numFmtId="0" fontId="4" fillId="2" borderId="9" xfId="0" applyFont="1" applyFill="1" applyBorder="1" applyAlignment="1">
      <alignment vertical="top" wrapText="1"/>
    </xf>
    <xf numFmtId="0" fontId="1" fillId="2" borderId="9" xfId="0" applyFont="1" applyFill="1" applyBorder="1" applyAlignment="1">
      <alignment horizontal="center" vertical="center" wrapText="1"/>
    </xf>
    <xf numFmtId="0" fontId="1" fillId="2" borderId="9" xfId="0" applyFont="1" applyFill="1" applyBorder="1" applyAlignment="1">
      <alignment vertical="top" wrapText="1"/>
    </xf>
    <xf numFmtId="44" fontId="1" fillId="2" borderId="9" xfId="0" applyNumberFormat="1" applyFont="1" applyFill="1" applyBorder="1" applyAlignment="1">
      <alignment vertical="top" wrapText="1"/>
    </xf>
    <xf numFmtId="0" fontId="1" fillId="2" borderId="2" xfId="0" applyFont="1" applyFill="1" applyBorder="1" applyAlignment="1">
      <alignment vertical="top" wrapText="1"/>
    </xf>
    <xf numFmtId="0" fontId="1" fillId="0" borderId="3" xfId="0" applyFont="1" applyBorder="1"/>
    <xf numFmtId="0" fontId="1" fillId="0" borderId="3" xfId="0" applyFont="1" applyBorder="1" applyAlignment="1">
      <alignment horizontal="center" vertical="center"/>
    </xf>
    <xf numFmtId="0" fontId="1" fillId="0" borderId="7"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center" wrapText="1"/>
    </xf>
    <xf numFmtId="44" fontId="1" fillId="0" borderId="14" xfId="0" applyNumberFormat="1" applyFont="1" applyBorder="1" applyAlignment="1">
      <alignment vertical="top" wrapText="1"/>
    </xf>
    <xf numFmtId="0" fontId="1" fillId="0" borderId="13" xfId="0" applyFont="1" applyBorder="1" applyAlignment="1">
      <alignment vertical="top" wrapText="1"/>
    </xf>
    <xf numFmtId="0" fontId="4" fillId="2" borderId="14" xfId="0" applyFont="1" applyFill="1" applyBorder="1" applyAlignment="1">
      <alignment vertical="top" wrapText="1"/>
    </xf>
    <xf numFmtId="0" fontId="5" fillId="0" borderId="0" xfId="0" applyFont="1"/>
    <xf numFmtId="0" fontId="1" fillId="0" borderId="4" xfId="0" applyFont="1" applyBorder="1"/>
    <xf numFmtId="0" fontId="1" fillId="0" borderId="5" xfId="0" applyFont="1" applyBorder="1" applyAlignment="1">
      <alignment horizontal="center" vertical="center"/>
    </xf>
    <xf numFmtId="44" fontId="1" fillId="0" borderId="4" xfId="0" applyNumberFormat="1" applyFont="1" applyBorder="1" applyAlignment="1">
      <alignment vertical="top" wrapText="1"/>
    </xf>
    <xf numFmtId="0" fontId="1" fillId="0" borderId="3" xfId="0" applyFont="1" applyBorder="1" applyAlignment="1">
      <alignment wrapText="1"/>
    </xf>
    <xf numFmtId="0" fontId="6" fillId="0" borderId="0" xfId="0" applyFont="1"/>
    <xf numFmtId="0" fontId="6" fillId="0" borderId="3" xfId="0" applyFont="1" applyBorder="1"/>
    <xf numFmtId="0" fontId="1" fillId="0" borderId="9" xfId="0" applyFont="1" applyBorder="1"/>
    <xf numFmtId="0" fontId="1" fillId="0" borderId="9" xfId="0" applyFont="1" applyBorder="1" applyAlignment="1">
      <alignment horizontal="center" vertical="center"/>
    </xf>
    <xf numFmtId="0" fontId="1" fillId="0" borderId="15" xfId="0" applyFont="1" applyBorder="1"/>
    <xf numFmtId="0" fontId="1" fillId="0" borderId="14" xfId="0" applyFont="1" applyBorder="1"/>
    <xf numFmtId="0" fontId="7" fillId="2" borderId="8" xfId="0" applyFont="1" applyFill="1" applyBorder="1" applyAlignment="1">
      <alignment vertical="top" wrapText="1"/>
    </xf>
    <xf numFmtId="0" fontId="8" fillId="2" borderId="9" xfId="0" applyFont="1" applyFill="1" applyBorder="1" applyAlignment="1">
      <alignment vertical="top" wrapText="1"/>
    </xf>
    <xf numFmtId="0" fontId="8" fillId="2" borderId="9" xfId="0" applyFont="1" applyFill="1" applyBorder="1" applyAlignment="1">
      <alignment horizontal="center" vertical="center" wrapText="1"/>
    </xf>
    <xf numFmtId="2" fontId="8" fillId="2" borderId="9" xfId="0" applyNumberFormat="1" applyFont="1" applyFill="1" applyBorder="1" applyAlignment="1">
      <alignment vertical="top" wrapText="1"/>
    </xf>
    <xf numFmtId="44" fontId="4" fillId="0" borderId="8" xfId="0" applyNumberFormat="1" applyFont="1" applyBorder="1" applyAlignment="1">
      <alignment vertical="top" wrapText="1"/>
    </xf>
    <xf numFmtId="0" fontId="1" fillId="0" borderId="11" xfId="0" applyFont="1" applyBorder="1"/>
    <xf numFmtId="0" fontId="1" fillId="0" borderId="0" xfId="0" applyFont="1" applyAlignment="1">
      <alignment horizontal="center" vertical="center" wrapText="1"/>
    </xf>
    <xf numFmtId="0" fontId="1" fillId="0" borderId="0" xfId="0" applyFont="1" applyAlignment="1">
      <alignment vertical="top" wrapText="1"/>
    </xf>
    <xf numFmtId="44" fontId="1" fillId="0" borderId="0" xfId="0" applyNumberFormat="1" applyFont="1" applyAlignment="1">
      <alignment vertical="top" wrapText="1"/>
    </xf>
    <xf numFmtId="0" fontId="1" fillId="2" borderId="5" xfId="0" applyFont="1" applyFill="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horizontal="center" vertical="center" wrapText="1"/>
    </xf>
    <xf numFmtId="164" fontId="1" fillId="0" borderId="4" xfId="0" applyNumberFormat="1" applyFont="1" applyBorder="1" applyAlignment="1" applyProtection="1">
      <alignment vertical="top" wrapText="1"/>
      <protection locked="0"/>
    </xf>
    <xf numFmtId="0" fontId="1" fillId="0" borderId="2" xfId="0" applyFont="1" applyBorder="1" applyAlignment="1">
      <alignment vertical="top" wrapText="1"/>
    </xf>
    <xf numFmtId="44" fontId="1" fillId="0" borderId="0" xfId="0" applyNumberFormat="1" applyFont="1"/>
    <xf numFmtId="0" fontId="1" fillId="0" borderId="6" xfId="0" applyFont="1" applyBorder="1" applyAlignment="1">
      <alignment vertical="top" wrapText="1"/>
    </xf>
    <xf numFmtId="0" fontId="1" fillId="0" borderId="8" xfId="0" applyFont="1" applyBorder="1" applyAlignment="1">
      <alignment vertical="top" wrapText="1"/>
    </xf>
    <xf numFmtId="0" fontId="1" fillId="0" borderId="6" xfId="0" applyFont="1" applyBorder="1" applyAlignment="1">
      <alignment horizontal="center" vertical="center" wrapText="1"/>
    </xf>
    <xf numFmtId="44" fontId="1" fillId="0" borderId="6" xfId="0" applyNumberFormat="1" applyFont="1" applyBorder="1" applyAlignment="1">
      <alignment vertical="top" wrapText="1"/>
    </xf>
    <xf numFmtId="0" fontId="9" fillId="0" borderId="1" xfId="0" applyFont="1" applyBorder="1" applyAlignment="1">
      <alignment vertical="top" wrapText="1"/>
    </xf>
    <xf numFmtId="0" fontId="1" fillId="0" borderId="10" xfId="0" applyFont="1" applyBorder="1"/>
    <xf numFmtId="0" fontId="1" fillId="0" borderId="10" xfId="0" applyFont="1" applyBorder="1" applyAlignment="1">
      <alignment vertical="center"/>
    </xf>
    <xf numFmtId="0" fontId="1" fillId="0" borderId="10" xfId="0" applyFont="1" applyBorder="1" applyAlignment="1">
      <alignment vertical="top" wrapText="1"/>
    </xf>
    <xf numFmtId="0" fontId="1" fillId="0" borderId="3" xfId="0" applyFont="1" applyBorder="1" applyAlignment="1">
      <alignment vertical="center"/>
    </xf>
    <xf numFmtId="0" fontId="1" fillId="0" borderId="3" xfId="0" applyFont="1" applyBorder="1" applyAlignment="1">
      <alignment vertical="top" wrapText="1"/>
    </xf>
    <xf numFmtId="0" fontId="9" fillId="0" borderId="5" xfId="0" applyFont="1" applyBorder="1" applyAlignment="1">
      <alignment vertical="top" wrapText="1"/>
    </xf>
    <xf numFmtId="44" fontId="1" fillId="0" borderId="7" xfId="0" applyNumberFormat="1" applyFont="1" applyBorder="1" applyAlignment="1">
      <alignment vertical="top" wrapText="1"/>
    </xf>
    <xf numFmtId="0" fontId="9" fillId="0" borderId="10" xfId="0" applyFont="1" applyBorder="1" applyAlignment="1">
      <alignment vertical="top" wrapText="1"/>
    </xf>
    <xf numFmtId="0" fontId="1" fillId="0" borderId="11" xfId="0" applyFont="1" applyBorder="1" applyAlignment="1">
      <alignment vertical="top" wrapText="1"/>
    </xf>
    <xf numFmtId="0" fontId="1" fillId="0" borderId="1" xfId="0" applyFont="1" applyBorder="1"/>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vertical="top" wrapText="1"/>
    </xf>
    <xf numFmtId="0" fontId="1" fillId="0" borderId="5" xfId="0" applyFont="1" applyBorder="1" applyAlignment="1" applyProtection="1">
      <alignment vertical="top" wrapText="1"/>
      <protection locked="0"/>
    </xf>
    <xf numFmtId="0" fontId="1" fillId="0" borderId="4" xfId="0" applyFont="1" applyBorder="1" applyAlignment="1">
      <alignment horizontal="left" vertical="top"/>
    </xf>
    <xf numFmtId="0" fontId="1" fillId="0" borderId="13" xfId="0" applyFont="1" applyBorder="1" applyAlignment="1">
      <alignment horizontal="center" vertical="center" wrapText="1"/>
    </xf>
    <xf numFmtId="0" fontId="9" fillId="0" borderId="4" xfId="0" applyFont="1" applyBorder="1" applyAlignment="1">
      <alignment vertical="top" wrapText="1"/>
    </xf>
    <xf numFmtId="44" fontId="5" fillId="0" borderId="0" xfId="0" applyNumberFormat="1" applyFont="1"/>
    <xf numFmtId="44" fontId="10" fillId="0" borderId="0" xfId="0" applyNumberFormat="1" applyFont="1"/>
    <xf numFmtId="0" fontId="1" fillId="5" borderId="6" xfId="0" applyFont="1" applyFill="1" applyBorder="1" applyAlignment="1">
      <alignment horizontal="center" vertical="center" wrapText="1"/>
    </xf>
    <xf numFmtId="164" fontId="1" fillId="0" borderId="6" xfId="0" applyNumberFormat="1" applyFont="1" applyBorder="1" applyAlignment="1">
      <alignment vertical="top" wrapText="1"/>
    </xf>
    <xf numFmtId="0" fontId="1" fillId="0" borderId="12" xfId="0" applyFont="1" applyBorder="1" applyAlignment="1">
      <alignment vertical="top" wrapText="1"/>
    </xf>
    <xf numFmtId="0" fontId="1" fillId="0" borderId="12" xfId="0" applyFont="1" applyBorder="1" applyAlignment="1">
      <alignment horizontal="center" vertical="center" wrapText="1"/>
    </xf>
    <xf numFmtId="164" fontId="1" fillId="0" borderId="10" xfId="0" applyNumberFormat="1" applyFont="1" applyBorder="1" applyAlignment="1" applyProtection="1">
      <alignment horizontal="left" vertical="top" wrapText="1"/>
      <protection locked="0"/>
    </xf>
    <xf numFmtId="44" fontId="1" fillId="0" borderId="15" xfId="0" applyNumberFormat="1" applyFont="1" applyBorder="1" applyAlignment="1">
      <alignment vertical="top" wrapText="1"/>
    </xf>
    <xf numFmtId="0" fontId="6" fillId="0" borderId="3" xfId="0" applyFont="1" applyBorder="1" applyAlignment="1">
      <alignment vertical="top" wrapText="1"/>
    </xf>
    <xf numFmtId="0" fontId="1" fillId="0" borderId="11" xfId="0" applyFont="1" applyBorder="1" applyAlignment="1">
      <alignment horizontal="center" vertical="center" wrapText="1"/>
    </xf>
    <xf numFmtId="164" fontId="1" fillId="0" borderId="4" xfId="0" applyNumberFormat="1" applyFont="1" applyBorder="1" applyAlignment="1" applyProtection="1">
      <alignment horizontal="left" vertical="top" wrapText="1"/>
      <protection locked="0"/>
    </xf>
    <xf numFmtId="44" fontId="1" fillId="0" borderId="2" xfId="0" applyNumberFormat="1" applyFont="1" applyBorder="1" applyAlignment="1">
      <alignment vertical="top" wrapText="1"/>
    </xf>
    <xf numFmtId="0" fontId="6" fillId="0" borderId="5" xfId="0" applyFont="1" applyBorder="1" applyAlignment="1">
      <alignment vertical="top" wrapText="1"/>
    </xf>
    <xf numFmtId="164" fontId="1" fillId="0" borderId="5" xfId="0" applyNumberFormat="1" applyFont="1" applyBorder="1" applyAlignment="1" applyProtection="1">
      <alignment vertical="top" wrapText="1"/>
      <protection locked="0"/>
    </xf>
    <xf numFmtId="0" fontId="1" fillId="0" borderId="1" xfId="0" applyFont="1" applyBorder="1" applyAlignment="1">
      <alignment horizontal="center" vertical="center" wrapText="1"/>
    </xf>
    <xf numFmtId="164" fontId="1" fillId="0" borderId="1" xfId="0" applyNumberFormat="1" applyFont="1" applyBorder="1" applyAlignment="1" applyProtection="1">
      <alignment vertical="top" wrapText="1"/>
      <protection locked="0"/>
    </xf>
    <xf numFmtId="44" fontId="1" fillId="0" borderId="8" xfId="0" applyNumberFormat="1" applyFont="1" applyBorder="1" applyAlignment="1">
      <alignment vertical="top" wrapText="1"/>
    </xf>
    <xf numFmtId="0" fontId="9" fillId="0" borderId="6" xfId="0" applyFont="1" applyBorder="1" applyAlignment="1">
      <alignment vertical="top" wrapText="1"/>
    </xf>
    <xf numFmtId="0" fontId="10" fillId="0" borderId="0" xfId="0" applyFont="1"/>
    <xf numFmtId="44" fontId="1" fillId="0" borderId="6" xfId="0" applyNumberFormat="1" applyFont="1" applyBorder="1" applyAlignment="1">
      <alignment horizontal="center" vertical="top" wrapText="1"/>
    </xf>
    <xf numFmtId="0" fontId="8" fillId="0" borderId="4" xfId="0" applyFont="1" applyBorder="1" applyAlignment="1">
      <alignment vertical="top" wrapText="1"/>
    </xf>
    <xf numFmtId="0" fontId="8" fillId="0" borderId="8" xfId="0" applyFont="1" applyBorder="1" applyAlignment="1">
      <alignment vertical="top" wrapText="1"/>
    </xf>
    <xf numFmtId="165" fontId="8" fillId="0" borderId="15" xfId="0" applyNumberFormat="1" applyFont="1" applyBorder="1" applyAlignment="1" applyProtection="1">
      <alignment vertical="top" wrapText="1"/>
      <protection locked="0"/>
    </xf>
    <xf numFmtId="2" fontId="1" fillId="0" borderId="0" xfId="0" applyNumberFormat="1" applyFont="1" applyAlignment="1">
      <alignment vertical="top" wrapText="1"/>
    </xf>
    <xf numFmtId="44" fontId="11" fillId="0" borderId="3" xfId="0" applyNumberFormat="1" applyFont="1" applyBorder="1" applyAlignment="1">
      <alignment vertical="top" wrapText="1"/>
    </xf>
    <xf numFmtId="0" fontId="8" fillId="5" borderId="10" xfId="0" applyFont="1" applyFill="1" applyBorder="1" applyAlignment="1">
      <alignment vertical="top" wrapText="1"/>
    </xf>
    <xf numFmtId="0" fontId="1" fillId="2" borderId="14" xfId="0" applyFont="1" applyFill="1" applyBorder="1" applyAlignment="1">
      <alignment horizontal="center" vertical="center" wrapText="1"/>
    </xf>
    <xf numFmtId="0" fontId="1" fillId="2" borderId="14" xfId="0" applyFont="1" applyFill="1" applyBorder="1" applyAlignment="1">
      <alignment vertical="top" wrapText="1"/>
    </xf>
    <xf numFmtId="44" fontId="1" fillId="2" borderId="14" xfId="0" applyNumberFormat="1" applyFont="1" applyFill="1" applyBorder="1" applyAlignment="1">
      <alignment vertical="top" wrapText="1"/>
    </xf>
    <xf numFmtId="0" fontId="1" fillId="2" borderId="13" xfId="0" applyFont="1" applyFill="1" applyBorder="1" applyAlignment="1">
      <alignment vertical="top" wrapText="1"/>
    </xf>
    <xf numFmtId="0" fontId="1" fillId="2" borderId="15" xfId="0" applyFont="1" applyFill="1" applyBorder="1" applyAlignment="1">
      <alignment vertical="top" wrapText="1"/>
    </xf>
    <xf numFmtId="0" fontId="1" fillId="2" borderId="0" xfId="0" applyFont="1" applyFill="1" applyAlignment="1">
      <alignment vertical="top" wrapText="1"/>
    </xf>
    <xf numFmtId="44" fontId="1" fillId="2" borderId="0" xfId="0" applyNumberFormat="1" applyFont="1" applyFill="1" applyAlignment="1">
      <alignment vertical="top" wrapText="1"/>
    </xf>
    <xf numFmtId="0" fontId="1" fillId="2" borderId="1" xfId="0" applyFont="1" applyFill="1" applyBorder="1" applyAlignment="1">
      <alignment vertical="top" wrapText="1"/>
    </xf>
    <xf numFmtId="0" fontId="9" fillId="2" borderId="1" xfId="0" applyFont="1" applyFill="1" applyBorder="1" applyAlignment="1">
      <alignment vertical="top" wrapText="1"/>
    </xf>
    <xf numFmtId="44" fontId="1" fillId="2" borderId="15" xfId="0" applyNumberFormat="1" applyFont="1" applyFill="1" applyBorder="1" applyAlignment="1">
      <alignment vertical="top" wrapText="1"/>
    </xf>
    <xf numFmtId="0" fontId="9" fillId="2" borderId="5" xfId="0" applyFont="1" applyFill="1" applyBorder="1" applyAlignment="1">
      <alignment vertical="top" wrapText="1"/>
    </xf>
    <xf numFmtId="0" fontId="1" fillId="2" borderId="15" xfId="0" applyFont="1" applyFill="1" applyBorder="1" applyAlignment="1">
      <alignment horizontal="center" vertical="center" wrapText="1"/>
    </xf>
    <xf numFmtId="0" fontId="8" fillId="0" borderId="0" xfId="0" applyFont="1"/>
    <xf numFmtId="2" fontId="1" fillId="2" borderId="9" xfId="0" applyNumberFormat="1" applyFont="1" applyFill="1" applyBorder="1" applyAlignment="1">
      <alignment vertical="top" wrapText="1"/>
    </xf>
    <xf numFmtId="44" fontId="11" fillId="0" borderId="4" xfId="0" applyNumberFormat="1" applyFont="1" applyBorder="1" applyAlignment="1">
      <alignment vertical="top" wrapText="1"/>
    </xf>
    <xf numFmtId="0" fontId="9" fillId="5" borderId="10" xfId="0" applyFont="1" applyFill="1" applyBorder="1" applyAlignment="1">
      <alignment vertical="top" wrapText="1"/>
    </xf>
    <xf numFmtId="0" fontId="1" fillId="6" borderId="2" xfId="0" applyFont="1" applyFill="1" applyBorder="1" applyAlignment="1">
      <alignment vertical="top" wrapText="1"/>
    </xf>
    <xf numFmtId="164" fontId="1" fillId="0" borderId="3" xfId="0" applyNumberFormat="1" applyFont="1" applyBorder="1" applyAlignment="1" applyProtection="1">
      <alignment vertical="top" wrapText="1"/>
      <protection locked="0"/>
    </xf>
    <xf numFmtId="44" fontId="1" fillId="0" borderId="3" xfId="0" applyNumberFormat="1" applyFont="1" applyBorder="1" applyAlignment="1">
      <alignment vertical="top" wrapText="1"/>
    </xf>
    <xf numFmtId="10" fontId="1" fillId="0" borderId="5" xfId="0" applyNumberFormat="1" applyFont="1" applyBorder="1" applyAlignment="1" applyProtection="1">
      <alignment vertical="top" wrapText="1"/>
      <protection locked="0"/>
    </xf>
    <xf numFmtId="10" fontId="1" fillId="0" borderId="2" xfId="0" applyNumberFormat="1" applyFont="1" applyBorder="1" applyAlignment="1" applyProtection="1">
      <alignment vertical="top" wrapText="1"/>
      <protection locked="0"/>
    </xf>
    <xf numFmtId="0" fontId="1" fillId="0" borderId="0" xfId="0" applyFont="1" applyAlignment="1">
      <alignment horizontal="center" vertical="center"/>
    </xf>
    <xf numFmtId="0" fontId="1" fillId="0" borderId="1" xfId="0" applyFont="1" applyBorder="1" applyAlignment="1">
      <alignment vertical="top"/>
    </xf>
    <xf numFmtId="0" fontId="1" fillId="0" borderId="0" xfId="0" applyFont="1" applyAlignment="1">
      <alignment horizontal="center" vertical="top" wrapText="1"/>
    </xf>
    <xf numFmtId="0" fontId="1" fillId="0" borderId="1" xfId="0" applyFont="1" applyBorder="1" applyAlignment="1">
      <alignment vertical="top" wrapText="1"/>
    </xf>
    <xf numFmtId="0" fontId="1" fillId="2" borderId="8" xfId="0" applyFont="1" applyFill="1" applyBorder="1" applyAlignment="1">
      <alignment vertical="top" wrapText="1"/>
    </xf>
    <xf numFmtId="0" fontId="1" fillId="2" borderId="2" xfId="0" applyFont="1" applyFill="1" applyBorder="1" applyAlignment="1">
      <alignment horizontal="center" vertical="center" wrapText="1"/>
    </xf>
    <xf numFmtId="2" fontId="1" fillId="2" borderId="2" xfId="0" applyNumberFormat="1" applyFont="1" applyFill="1" applyBorder="1" applyAlignment="1">
      <alignment vertical="top" wrapText="1"/>
    </xf>
    <xf numFmtId="44" fontId="1" fillId="3" borderId="2" xfId="0" applyNumberFormat="1" applyFont="1" applyFill="1" applyBorder="1" applyAlignment="1">
      <alignment vertical="top" wrapText="1"/>
    </xf>
    <xf numFmtId="8" fontId="1" fillId="0" borderId="4" xfId="0" applyNumberFormat="1" applyFont="1" applyBorder="1" applyAlignment="1">
      <alignment vertical="top" wrapText="1"/>
    </xf>
    <xf numFmtId="0" fontId="4" fillId="3" borderId="8" xfId="0" applyFont="1" applyFill="1" applyBorder="1" applyAlignment="1">
      <alignment vertical="top" wrapText="1"/>
    </xf>
    <xf numFmtId="0" fontId="1" fillId="3" borderId="9" xfId="0" applyFont="1" applyFill="1" applyBorder="1"/>
    <xf numFmtId="0" fontId="1" fillId="3" borderId="9" xfId="0" applyFont="1" applyFill="1" applyBorder="1" applyAlignment="1">
      <alignment horizontal="center" vertical="center"/>
    </xf>
    <xf numFmtId="0" fontId="1" fillId="3" borderId="2" xfId="0" applyFont="1" applyFill="1" applyBorder="1"/>
    <xf numFmtId="44" fontId="11" fillId="5" borderId="2" xfId="0" applyNumberFormat="1" applyFont="1" applyFill="1" applyBorder="1"/>
    <xf numFmtId="0" fontId="1" fillId="0" borderId="0" xfId="0" applyFont="1" applyAlignment="1">
      <alignment vertical="top"/>
    </xf>
    <xf numFmtId="0" fontId="1" fillId="4" borderId="7" xfId="0" applyFont="1" applyFill="1" applyBorder="1"/>
    <xf numFmtId="0" fontId="1" fillId="0" borderId="10" xfId="0" applyFont="1" applyBorder="1" applyAlignment="1">
      <alignment wrapText="1"/>
    </xf>
    <xf numFmtId="0" fontId="1" fillId="0" borderId="0" xfId="0" applyFont="1" applyAlignment="1">
      <alignment horizontal="left" vertical="top"/>
    </xf>
    <xf numFmtId="0" fontId="4" fillId="0" borderId="0" xfId="0" applyFont="1" applyAlignment="1">
      <alignment horizontal="left" vertical="top"/>
    </xf>
    <xf numFmtId="0" fontId="6" fillId="0" borderId="6" xfId="0" applyFont="1" applyBorder="1" applyAlignment="1">
      <alignment vertical="top" wrapText="1"/>
    </xf>
    <xf numFmtId="0" fontId="6" fillId="0" borderId="6" xfId="0" applyFont="1" applyBorder="1" applyAlignment="1">
      <alignment horizontal="center" vertical="center" wrapText="1"/>
    </xf>
    <xf numFmtId="0" fontId="6" fillId="0" borderId="1" xfId="0" applyFont="1" applyBorder="1" applyAlignment="1">
      <alignment vertical="top" wrapText="1"/>
    </xf>
    <xf numFmtId="164" fontId="6" fillId="0" borderId="4" xfId="0" applyNumberFormat="1" applyFont="1" applyBorder="1" applyAlignment="1" applyProtection="1">
      <alignment vertical="top" wrapText="1"/>
      <protection locked="0"/>
    </xf>
    <xf numFmtId="44" fontId="6" fillId="0" borderId="6" xfId="0" applyNumberFormat="1" applyFont="1" applyBorder="1" applyAlignment="1">
      <alignment horizontal="center" vertical="top" wrapText="1"/>
    </xf>
    <xf numFmtId="0" fontId="6" fillId="0" borderId="11" xfId="0" applyFont="1" applyBorder="1"/>
    <xf numFmtId="0" fontId="6" fillId="0" borderId="3" xfId="0" applyFont="1" applyBorder="1" applyProtection="1">
      <protection locked="0"/>
    </xf>
    <xf numFmtId="0" fontId="6" fillId="0" borderId="10" xfId="0" applyFont="1" applyBorder="1" applyAlignment="1">
      <alignment horizontal="center" vertical="center"/>
    </xf>
    <xf numFmtId="0" fontId="5" fillId="2" borderId="8" xfId="0" applyFont="1" applyFill="1" applyBorder="1" applyAlignment="1">
      <alignment vertical="top" wrapText="1"/>
    </xf>
    <xf numFmtId="0" fontId="6" fillId="0" borderId="0" xfId="0" applyFont="1" applyAlignment="1">
      <alignment horizontal="center" vertical="center"/>
    </xf>
    <xf numFmtId="0" fontId="6" fillId="0" borderId="1" xfId="0" applyFont="1" applyBorder="1"/>
    <xf numFmtId="0" fontId="6" fillId="0" borderId="4" xfId="0" applyFont="1" applyBorder="1"/>
    <xf numFmtId="0" fontId="1" fillId="0" borderId="10" xfId="0" applyFont="1" applyBorder="1" applyAlignment="1">
      <alignment horizontal="center" vertical="center"/>
    </xf>
    <xf numFmtId="0" fontId="6" fillId="0" borderId="4" xfId="0" applyFont="1" applyBorder="1" applyAlignment="1">
      <alignment horizontal="center" vertical="center"/>
    </xf>
    <xf numFmtId="44" fontId="5" fillId="0" borderId="4" xfId="0" applyNumberFormat="1" applyFont="1" applyBorder="1" applyAlignment="1">
      <alignment vertical="top" wrapText="1"/>
    </xf>
    <xf numFmtId="0" fontId="5" fillId="2" borderId="9" xfId="0" applyFont="1" applyFill="1" applyBorder="1" applyAlignment="1">
      <alignment vertical="top" wrapText="1"/>
    </xf>
    <xf numFmtId="0" fontId="6" fillId="0" borderId="2" xfId="0" applyFont="1" applyBorder="1"/>
    <xf numFmtId="0" fontId="1" fillId="0" borderId="5" xfId="0" applyFont="1" applyBorder="1"/>
    <xf numFmtId="0" fontId="4" fillId="0" borderId="0" xfId="0" applyFont="1" applyAlignment="1">
      <alignment vertical="top" wrapText="1"/>
    </xf>
    <xf numFmtId="0" fontId="1" fillId="0" borderId="2"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indent="3"/>
    </xf>
    <xf numFmtId="0" fontId="1" fillId="0" borderId="5" xfId="0" applyFont="1" applyBorder="1" applyAlignment="1">
      <alignment horizontal="left" vertical="top" wrapText="1" indent="3"/>
    </xf>
    <xf numFmtId="0" fontId="1" fillId="0" borderId="9" xfId="0" applyFont="1" applyBorder="1" applyAlignment="1">
      <alignment vertical="top" wrapText="1"/>
    </xf>
    <xf numFmtId="0" fontId="6" fillId="0" borderId="13" xfId="0" applyFont="1" applyBorder="1" applyAlignment="1">
      <alignment vertical="top" wrapText="1"/>
    </xf>
    <xf numFmtId="0" fontId="8" fillId="0" borderId="2" xfId="0" applyFont="1" applyBorder="1" applyAlignment="1">
      <alignment vertical="top" wrapText="1"/>
    </xf>
    <xf numFmtId="0" fontId="1" fillId="0" borderId="15" xfId="0" applyFont="1" applyBorder="1" applyAlignment="1">
      <alignment vertical="top" wrapText="1"/>
    </xf>
    <xf numFmtId="0" fontId="6" fillId="2" borderId="2" xfId="0" applyFont="1" applyFill="1" applyBorder="1" applyAlignment="1">
      <alignment vertical="top" wrapText="1"/>
    </xf>
    <xf numFmtId="0" fontId="1" fillId="0" borderId="4" xfId="0" quotePrefix="1" applyFont="1" applyBorder="1" applyAlignment="1">
      <alignment horizontal="left" vertical="top"/>
    </xf>
    <xf numFmtId="0" fontId="6" fillId="0" borderId="4" xfId="0" quotePrefix="1" applyFont="1" applyBorder="1" applyAlignment="1">
      <alignment horizontal="left" vertical="top"/>
    </xf>
    <xf numFmtId="0" fontId="6" fillId="0" borderId="4" xfId="0" applyFont="1" applyBorder="1" applyAlignment="1">
      <alignment horizontal="left" vertical="top"/>
    </xf>
    <xf numFmtId="0" fontId="4" fillId="0" borderId="4" xfId="0" applyFont="1" applyBorder="1" applyAlignment="1">
      <alignment vertical="top" wrapText="1"/>
    </xf>
    <xf numFmtId="0" fontId="1" fillId="0" borderId="4" xfId="0" applyFont="1" applyBorder="1" applyAlignment="1">
      <alignment horizontal="center" vertical="center"/>
    </xf>
    <xf numFmtId="44" fontId="1" fillId="0" borderId="4" xfId="0" applyNumberFormat="1" applyFont="1" applyBorder="1"/>
    <xf numFmtId="0" fontId="1" fillId="0" borderId="4" xfId="0" applyFont="1" applyBorder="1" applyAlignment="1">
      <alignment vertical="top"/>
    </xf>
    <xf numFmtId="0" fontId="6" fillId="0" borderId="0" xfId="0" quotePrefix="1" applyFont="1" applyAlignment="1">
      <alignment horizontal="left" vertical="top"/>
    </xf>
    <xf numFmtId="0" fontId="4" fillId="0" borderId="6" xfId="0" applyFont="1" applyBorder="1" applyAlignment="1">
      <alignment horizontal="left" vertical="top"/>
    </xf>
    <xf numFmtId="0" fontId="4" fillId="0" borderId="3" xfId="0" applyFont="1" applyBorder="1" applyAlignment="1">
      <alignment horizontal="left" vertical="top"/>
    </xf>
    <xf numFmtId="0" fontId="1" fillId="0" borderId="13" xfId="0" applyFont="1" applyBorder="1" applyAlignment="1">
      <alignment horizontal="left" vertical="top"/>
    </xf>
    <xf numFmtId="0" fontId="0" fillId="0" borderId="1" xfId="0" applyBorder="1" applyAlignment="1">
      <alignment horizontal="left" vertical="top"/>
    </xf>
    <xf numFmtId="0" fontId="0" fillId="0" borderId="5" xfId="0" applyBorder="1" applyAlignment="1">
      <alignment horizontal="left" vertical="top"/>
    </xf>
    <xf numFmtId="0" fontId="1" fillId="0" borderId="6" xfId="0" applyFont="1" applyBorder="1" applyAlignment="1">
      <alignment horizontal="left" vertical="top"/>
    </xf>
    <xf numFmtId="0" fontId="0" fillId="0" borderId="10" xfId="0" applyBorder="1" applyAlignment="1">
      <alignment horizontal="left" vertical="top"/>
    </xf>
    <xf numFmtId="0" fontId="0" fillId="0" borderId="3" xfId="0" applyBorder="1" applyAlignment="1">
      <alignment horizontal="left" vertical="top"/>
    </xf>
    <xf numFmtId="0" fontId="1" fillId="0" borderId="6" xfId="0" applyFont="1" applyBorder="1" applyAlignment="1">
      <alignment horizontal="left" vertical="top"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1" fillId="0" borderId="4" xfId="0" applyFont="1" applyBorder="1" applyAlignment="1">
      <alignment horizontal="left" vertical="top"/>
    </xf>
    <xf numFmtId="0" fontId="13" fillId="0" borderId="4" xfId="0" applyFont="1" applyBorder="1" applyAlignment="1">
      <alignment horizontal="left" vertical="top"/>
    </xf>
    <xf numFmtId="0" fontId="1" fillId="0" borderId="13" xfId="0" applyFont="1" applyBorder="1" applyAlignment="1">
      <alignment vertical="top" wrapText="1"/>
    </xf>
    <xf numFmtId="0" fontId="0" fillId="0" borderId="1" xfId="0" applyBorder="1" applyAlignment="1">
      <alignment vertical="top" wrapText="1"/>
    </xf>
    <xf numFmtId="0" fontId="0" fillId="0" borderId="5" xfId="0" applyBorder="1" applyAlignment="1">
      <alignment vertical="top" wrapText="1"/>
    </xf>
    <xf numFmtId="0" fontId="6" fillId="0" borderId="6" xfId="0" applyFont="1" applyBorder="1" applyAlignment="1">
      <alignment horizontal="left" vertical="center"/>
    </xf>
    <xf numFmtId="0" fontId="0" fillId="0" borderId="10" xfId="0" applyBorder="1" applyAlignment="1">
      <alignment horizontal="left" vertical="center"/>
    </xf>
    <xf numFmtId="0" fontId="0" fillId="0" borderId="3" xfId="0" applyBorder="1" applyAlignment="1">
      <alignment horizontal="left" vertical="center"/>
    </xf>
    <xf numFmtId="44" fontId="1" fillId="0" borderId="6" xfId="0" applyNumberFormat="1" applyFont="1" applyBorder="1" applyAlignment="1">
      <alignment vertical="top" wrapText="1"/>
    </xf>
    <xf numFmtId="0" fontId="1" fillId="0" borderId="10" xfId="0" applyFont="1" applyBorder="1" applyAlignment="1">
      <alignment vertical="top" wrapText="1"/>
    </xf>
    <xf numFmtId="0" fontId="1" fillId="0" borderId="3" xfId="0" applyFont="1" applyBorder="1" applyAlignment="1">
      <alignment vertical="top" wrapText="1"/>
    </xf>
    <xf numFmtId="44" fontId="1" fillId="0" borderId="7" xfId="0" applyNumberFormat="1" applyFont="1" applyBorder="1" applyAlignment="1">
      <alignment vertical="top" wrapText="1"/>
    </xf>
    <xf numFmtId="164" fontId="1" fillId="0" borderId="4" xfId="0" applyNumberFormat="1" applyFont="1" applyBorder="1" applyAlignment="1" applyProtection="1">
      <alignment vertical="top" wrapText="1"/>
      <protection locked="0"/>
    </xf>
    <xf numFmtId="0" fontId="1" fillId="0" borderId="10" xfId="0" applyFont="1" applyBorder="1" applyProtection="1">
      <protection locked="0"/>
    </xf>
    <xf numFmtId="0" fontId="1" fillId="0" borderId="3" xfId="0" applyFont="1" applyBorder="1" applyProtection="1">
      <protection locked="0"/>
    </xf>
    <xf numFmtId="0" fontId="1" fillId="0" borderId="2" xfId="0" applyFont="1" applyBorder="1" applyAlignment="1">
      <alignment vertical="top" wrapText="1"/>
    </xf>
    <xf numFmtId="0" fontId="1" fillId="0" borderId="1" xfId="0" applyFont="1" applyBorder="1"/>
    <xf numFmtId="0" fontId="1" fillId="0" borderId="5" xfId="0" applyFont="1" applyBorder="1"/>
    <xf numFmtId="0" fontId="1" fillId="0" borderId="0" xfId="0" applyFont="1" applyProtection="1">
      <protection locked="0"/>
    </xf>
    <xf numFmtId="0" fontId="1" fillId="0" borderId="1" xfId="0" applyFont="1" applyBorder="1" applyProtection="1">
      <protection locked="0"/>
    </xf>
    <xf numFmtId="0" fontId="1" fillId="0" borderId="11" xfId="0" applyFont="1" applyBorder="1" applyProtection="1">
      <protection locked="0"/>
    </xf>
    <xf numFmtId="0" fontId="1" fillId="0" borderId="12" xfId="0" applyFont="1" applyBorder="1" applyProtection="1">
      <protection locked="0"/>
    </xf>
    <xf numFmtId="0" fontId="1" fillId="0" borderId="15" xfId="0" applyFont="1" applyBorder="1" applyProtection="1">
      <protection locked="0"/>
    </xf>
    <xf numFmtId="0" fontId="1" fillId="0" borderId="5" xfId="0" applyFont="1" applyBorder="1" applyProtection="1">
      <protection locked="0"/>
    </xf>
    <xf numFmtId="0" fontId="1" fillId="0" borderId="8" xfId="0" applyFont="1" applyBorder="1" applyAlignment="1">
      <alignment vertical="top" wrapText="1"/>
    </xf>
    <xf numFmtId="0" fontId="1" fillId="0" borderId="11" xfId="0" applyFont="1" applyBorder="1"/>
    <xf numFmtId="0" fontId="1" fillId="0" borderId="12" xfId="0" applyFont="1" applyBorder="1"/>
    <xf numFmtId="0" fontId="4" fillId="2" borderId="9" xfId="0" applyFont="1" applyFill="1" applyBorder="1" applyAlignment="1">
      <alignment vertical="top" wrapText="1"/>
    </xf>
    <xf numFmtId="0" fontId="1" fillId="0" borderId="0" xfId="0" applyFont="1"/>
    <xf numFmtId="0" fontId="1" fillId="0" borderId="15" xfId="0" applyFont="1" applyBorder="1"/>
    <xf numFmtId="164" fontId="1" fillId="0" borderId="6" xfId="0" applyNumberFormat="1" applyFont="1" applyBorder="1" applyAlignment="1" applyProtection="1">
      <alignment vertical="top" wrapText="1"/>
      <protection locked="0"/>
    </xf>
    <xf numFmtId="0" fontId="1" fillId="0" borderId="6" xfId="0" applyFont="1" applyBorder="1" applyAlignment="1" applyProtection="1">
      <alignment horizontal="center"/>
      <protection locked="0"/>
    </xf>
    <xf numFmtId="0" fontId="1" fillId="0" borderId="14" xfId="0" applyFont="1" applyBorder="1" applyProtection="1">
      <protection locked="0"/>
    </xf>
    <xf numFmtId="0" fontId="1" fillId="0" borderId="13" xfId="0" applyFont="1" applyBorder="1" applyProtection="1">
      <protection locked="0"/>
    </xf>
    <xf numFmtId="0" fontId="1" fillId="0" borderId="4" xfId="0" applyFont="1" applyBorder="1" applyAlignment="1">
      <alignment horizontal="center"/>
    </xf>
    <xf numFmtId="0" fontId="1" fillId="0" borderId="9" xfId="0" applyFont="1" applyBorder="1"/>
    <xf numFmtId="0" fontId="1" fillId="0" borderId="2" xfId="0" applyFont="1" applyBorder="1"/>
    <xf numFmtId="0" fontId="4" fillId="2" borderId="2" xfId="0" applyFont="1" applyFill="1" applyBorder="1" applyAlignment="1">
      <alignment vertical="top"/>
    </xf>
    <xf numFmtId="0" fontId="1" fillId="4" borderId="13" xfId="0" applyFont="1" applyFill="1" applyBorder="1" applyAlignment="1">
      <alignment horizontal="center"/>
    </xf>
    <xf numFmtId="0" fontId="1" fillId="0" borderId="14" xfId="0" applyFont="1" applyBorder="1"/>
    <xf numFmtId="0" fontId="1" fillId="0" borderId="13" xfId="0" applyFont="1" applyBorder="1"/>
    <xf numFmtId="0" fontId="1" fillId="2" borderId="9" xfId="0" applyFont="1" applyFill="1" applyBorder="1" applyAlignment="1">
      <alignment vertical="top" wrapText="1"/>
    </xf>
    <xf numFmtId="0" fontId="1" fillId="0" borderId="6" xfId="0" applyFont="1" applyBorder="1" applyAlignment="1">
      <alignment horizontal="center" vertical="center" wrapText="1"/>
    </xf>
    <xf numFmtId="0" fontId="1" fillId="0" borderId="10" xfId="0" applyFont="1" applyBorder="1" applyAlignment="1">
      <alignment vertical="center"/>
    </xf>
    <xf numFmtId="0" fontId="1" fillId="0" borderId="3" xfId="0" applyFont="1" applyBorder="1" applyAlignment="1">
      <alignment vertical="center"/>
    </xf>
    <xf numFmtId="0" fontId="1" fillId="2" borderId="15" xfId="0" applyFont="1" applyFill="1" applyBorder="1" applyAlignment="1">
      <alignment vertical="top" wrapText="1"/>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1" fillId="0" borderId="6" xfId="0" applyFont="1" applyBorder="1" applyAlignment="1">
      <alignment vertical="top" wrapText="1"/>
    </xf>
    <xf numFmtId="0" fontId="0" fillId="0" borderId="10" xfId="0" applyBorder="1" applyAlignment="1">
      <alignment vertical="top" wrapText="1"/>
    </xf>
    <xf numFmtId="0" fontId="0" fillId="0" borderId="3" xfId="0" applyBorder="1" applyAlignment="1">
      <alignment vertical="top" wrapText="1"/>
    </xf>
    <xf numFmtId="0" fontId="6" fillId="0" borderId="6"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pageSetUpPr fitToPage="1"/>
  </sheetPr>
  <dimension ref="A1:I126"/>
  <sheetViews>
    <sheetView showGridLines="0" tabSelected="1" zoomScale="75" zoomScaleNormal="110" zoomScaleSheetLayoutView="80" workbookViewId="0">
      <pane ySplit="5" topLeftCell="A90" activePane="bottomLeft" state="frozen"/>
      <selection pane="bottomLeft" activeCell="D99" sqref="D99"/>
    </sheetView>
  </sheetViews>
  <sheetFormatPr defaultColWidth="9.21875" defaultRowHeight="14.4" x14ac:dyDescent="0.3"/>
  <cols>
    <col min="1" max="1" width="9.21875" style="152"/>
    <col min="2" max="2" width="63.77734375" style="7" customWidth="1"/>
    <col min="3" max="3" width="10.77734375" style="7" customWidth="1"/>
    <col min="4" max="4" width="12.77734375" style="135" customWidth="1"/>
    <col min="5" max="5" width="9.77734375" style="7" customWidth="1"/>
    <col min="6" max="6" width="15.21875" style="65" customWidth="1"/>
    <col min="7" max="7" width="85.77734375" style="149" customWidth="1"/>
    <col min="8" max="8" width="9.21875" style="7" customWidth="1"/>
    <col min="9" max="16384" width="9.21875" style="7"/>
  </cols>
  <sheetData>
    <row r="1" spans="1:8" ht="16.5" customHeight="1" x14ac:dyDescent="0.3">
      <c r="A1" s="8"/>
      <c r="B1" s="2" t="s">
        <v>0</v>
      </c>
      <c r="C1" s="3"/>
      <c r="D1" s="4"/>
      <c r="E1" s="3"/>
      <c r="F1" s="5"/>
      <c r="G1" s="6"/>
    </row>
    <row r="2" spans="1:8" ht="12.75" customHeight="1" x14ac:dyDescent="0.3">
      <c r="A2" s="8"/>
      <c r="B2" s="8" t="s">
        <v>1</v>
      </c>
      <c r="C2" s="9"/>
      <c r="D2" s="10"/>
      <c r="E2" s="9"/>
      <c r="F2" s="11"/>
      <c r="G2" s="12"/>
    </row>
    <row r="3" spans="1:8" s="16" customFormat="1" ht="14.25" customHeight="1" x14ac:dyDescent="0.3">
      <c r="A3" s="8"/>
      <c r="B3" s="8" t="s">
        <v>172</v>
      </c>
      <c r="C3" s="13"/>
      <c r="D3" s="10"/>
      <c r="E3" s="13"/>
      <c r="F3" s="14"/>
      <c r="G3" s="15"/>
    </row>
    <row r="4" spans="1:8" s="16" customFormat="1" ht="14.25" customHeight="1" thickBot="1" x14ac:dyDescent="0.35">
      <c r="A4" s="8"/>
      <c r="B4" s="17"/>
      <c r="C4" s="18"/>
      <c r="D4" s="19"/>
      <c r="E4" s="18"/>
      <c r="F4" s="20"/>
      <c r="G4" s="21"/>
    </row>
    <row r="5" spans="1:8" s="16" customFormat="1" ht="28.5" customHeight="1" thickBot="1" x14ac:dyDescent="0.35">
      <c r="A5" s="153" t="s">
        <v>119</v>
      </c>
      <c r="B5" s="22" t="s">
        <v>2</v>
      </c>
      <c r="C5" s="23" t="s">
        <v>3</v>
      </c>
      <c r="D5" s="24" t="s">
        <v>4</v>
      </c>
      <c r="E5" s="22" t="s">
        <v>5</v>
      </c>
      <c r="F5" s="25" t="s">
        <v>6</v>
      </c>
      <c r="G5" s="22" t="s">
        <v>7</v>
      </c>
    </row>
    <row r="6" spans="1:8" ht="14.25" customHeight="1" thickBot="1" x14ac:dyDescent="0.35">
      <c r="A6" s="85">
        <v>1</v>
      </c>
      <c r="B6" s="169" t="s">
        <v>168</v>
      </c>
      <c r="C6" s="27"/>
      <c r="D6" s="28"/>
      <c r="E6" s="29"/>
      <c r="F6" s="30"/>
      <c r="G6" s="31"/>
    </row>
    <row r="7" spans="1:8" ht="15" thickBot="1" x14ac:dyDescent="0.35">
      <c r="A7" s="182" t="s">
        <v>120</v>
      </c>
      <c r="B7" s="80" t="s">
        <v>8</v>
      </c>
      <c r="C7" s="71" t="s">
        <v>9</v>
      </c>
      <c r="D7" s="166">
        <v>1</v>
      </c>
      <c r="E7" s="71"/>
      <c r="F7" s="69">
        <f>D7*E7</f>
        <v>0</v>
      </c>
      <c r="G7" s="32" t="s">
        <v>10</v>
      </c>
    </row>
    <row r="8" spans="1:8" s="45" customFormat="1" ht="15" thickBot="1" x14ac:dyDescent="0.35">
      <c r="A8" s="183" t="s">
        <v>169</v>
      </c>
      <c r="B8" s="170" t="s">
        <v>170</v>
      </c>
      <c r="C8" s="165" t="s">
        <v>165</v>
      </c>
      <c r="D8" s="167">
        <v>8</v>
      </c>
      <c r="E8" s="165"/>
      <c r="F8" s="43">
        <f>D8*E8</f>
        <v>0</v>
      </c>
      <c r="G8" s="164"/>
    </row>
    <row r="9" spans="1:8" s="45" customFormat="1" ht="15" thickBot="1" x14ac:dyDescent="0.35">
      <c r="A9" s="189"/>
      <c r="D9" s="163"/>
      <c r="F9" s="59"/>
      <c r="G9" s="164"/>
    </row>
    <row r="10" spans="1:8" s="45" customFormat="1" ht="15" thickBot="1" x14ac:dyDescent="0.35">
      <c r="A10" s="189"/>
      <c r="B10" s="162" t="s">
        <v>22</v>
      </c>
      <c r="C10" s="52"/>
      <c r="D10" s="53"/>
      <c r="E10" s="54"/>
      <c r="F10" s="168">
        <f>SUM(F7:F8)</f>
        <v>0</v>
      </c>
      <c r="G10" s="164"/>
    </row>
    <row r="11" spans="1:8" ht="28.5" customHeight="1" thickBot="1" x14ac:dyDescent="0.35">
      <c r="B11" s="35"/>
      <c r="C11" s="35"/>
      <c r="D11" s="36"/>
      <c r="E11" s="35"/>
      <c r="F11" s="37"/>
      <c r="G11" s="38"/>
    </row>
    <row r="12" spans="1:8" ht="14.25" customHeight="1" thickBot="1" x14ac:dyDescent="0.35">
      <c r="A12" s="85">
        <v>2</v>
      </c>
      <c r="B12" s="27" t="s">
        <v>11</v>
      </c>
      <c r="C12" s="39"/>
      <c r="D12" s="28"/>
      <c r="E12" s="29"/>
      <c r="F12" s="30"/>
      <c r="G12" s="31" t="s">
        <v>12</v>
      </c>
      <c r="H12" s="40"/>
    </row>
    <row r="13" spans="1:8" ht="28.95" customHeight="1" thickBot="1" x14ac:dyDescent="0.35">
      <c r="A13" s="85" t="s">
        <v>121</v>
      </c>
      <c r="B13" s="49" t="s">
        <v>13</v>
      </c>
      <c r="C13" s="41" t="s">
        <v>14</v>
      </c>
      <c r="D13" s="42">
        <v>80</v>
      </c>
      <c r="E13" s="32"/>
      <c r="F13" s="43">
        <f>D13*E13</f>
        <v>0</v>
      </c>
      <c r="G13" s="44" t="s">
        <v>15</v>
      </c>
      <c r="H13" s="45"/>
    </row>
    <row r="14" spans="1:8" ht="33.6" customHeight="1" thickBot="1" x14ac:dyDescent="0.35">
      <c r="A14" s="85" t="s">
        <v>122</v>
      </c>
      <c r="B14" s="171" t="s">
        <v>16</v>
      </c>
      <c r="C14" s="32" t="s">
        <v>14</v>
      </c>
      <c r="D14" s="33">
        <v>80</v>
      </c>
      <c r="E14" s="32"/>
      <c r="F14" s="43">
        <f t="shared" ref="F14:F18" si="0">D14*E14</f>
        <v>0</v>
      </c>
      <c r="G14" s="44" t="s">
        <v>17</v>
      </c>
      <c r="H14" s="45"/>
    </row>
    <row r="15" spans="1:8" ht="15" thickBot="1" x14ac:dyDescent="0.35">
      <c r="A15" s="85" t="s">
        <v>123</v>
      </c>
      <c r="B15" s="171" t="s">
        <v>18</v>
      </c>
      <c r="C15" s="32" t="s">
        <v>14</v>
      </c>
      <c r="D15" s="33">
        <v>80</v>
      </c>
      <c r="E15" s="32"/>
      <c r="F15" s="43">
        <f t="shared" si="0"/>
        <v>0</v>
      </c>
      <c r="G15" s="46"/>
      <c r="H15" s="45"/>
    </row>
    <row r="16" spans="1:8" s="16" customFormat="1" ht="14.25" customHeight="1" thickBot="1" x14ac:dyDescent="0.35">
      <c r="A16" s="85" t="s">
        <v>124</v>
      </c>
      <c r="B16" s="171" t="s">
        <v>19</v>
      </c>
      <c r="C16" s="32" t="s">
        <v>14</v>
      </c>
      <c r="D16" s="33">
        <v>80</v>
      </c>
      <c r="E16" s="32"/>
      <c r="F16" s="43">
        <f t="shared" si="0"/>
        <v>0</v>
      </c>
      <c r="G16" s="32"/>
      <c r="H16" s="45"/>
    </row>
    <row r="17" spans="1:9" s="16" customFormat="1" ht="14.25" customHeight="1" thickBot="1" x14ac:dyDescent="0.35">
      <c r="A17" s="85" t="s">
        <v>125</v>
      </c>
      <c r="B17" s="171" t="s">
        <v>20</v>
      </c>
      <c r="C17" s="32" t="s">
        <v>14</v>
      </c>
      <c r="D17" s="33">
        <v>80</v>
      </c>
      <c r="E17" s="32"/>
      <c r="F17" s="43">
        <f t="shared" si="0"/>
        <v>0</v>
      </c>
      <c r="G17" s="32"/>
      <c r="H17" s="45"/>
    </row>
    <row r="18" spans="1:9" s="16" customFormat="1" ht="14.25" customHeight="1" thickBot="1" x14ac:dyDescent="0.35">
      <c r="A18" s="85" t="s">
        <v>126</v>
      </c>
      <c r="B18" s="171" t="s">
        <v>21</v>
      </c>
      <c r="C18" s="32" t="s">
        <v>14</v>
      </c>
      <c r="D18" s="33">
        <v>80</v>
      </c>
      <c r="E18" s="32"/>
      <c r="F18" s="43">
        <f t="shared" si="0"/>
        <v>0</v>
      </c>
      <c r="G18" s="32"/>
    </row>
    <row r="19" spans="1:9" s="16" customFormat="1" ht="14.25" customHeight="1" thickBot="1" x14ac:dyDescent="0.35">
      <c r="A19" s="190"/>
      <c r="B19" s="47"/>
      <c r="C19" s="47"/>
      <c r="D19" s="48"/>
      <c r="E19" s="47"/>
      <c r="F19" s="49"/>
      <c r="G19" s="50"/>
      <c r="H19" s="7"/>
    </row>
    <row r="20" spans="1:9" ht="14.25" customHeight="1" thickBot="1" x14ac:dyDescent="0.35">
      <c r="B20" s="51" t="s">
        <v>22</v>
      </c>
      <c r="C20" s="52"/>
      <c r="D20" s="53"/>
      <c r="E20" s="54"/>
      <c r="F20" s="55">
        <f>SUM(F13:F18)</f>
        <v>0</v>
      </c>
      <c r="G20" s="56"/>
    </row>
    <row r="21" spans="1:9" s="16" customFormat="1" ht="14.25" customHeight="1" thickBot="1" x14ac:dyDescent="0.35">
      <c r="A21" s="191"/>
      <c r="B21" s="172"/>
      <c r="C21" s="7"/>
      <c r="D21" s="57"/>
      <c r="E21" s="58"/>
      <c r="F21" s="59"/>
      <c r="G21" s="49"/>
    </row>
    <row r="22" spans="1:9" ht="61.8" customHeight="1" thickBot="1" x14ac:dyDescent="0.35">
      <c r="A22" s="85">
        <v>3</v>
      </c>
      <c r="B22" s="27" t="s">
        <v>23</v>
      </c>
      <c r="C22" s="29"/>
      <c r="D22" s="28"/>
      <c r="E22" s="29"/>
      <c r="F22" s="30"/>
      <c r="G22" s="60" t="s">
        <v>24</v>
      </c>
    </row>
    <row r="23" spans="1:9" ht="29.4" thickBot="1" x14ac:dyDescent="0.35">
      <c r="A23" s="85" t="s">
        <v>127</v>
      </c>
      <c r="B23" s="64" t="s">
        <v>25</v>
      </c>
      <c r="C23" s="61" t="s">
        <v>26</v>
      </c>
      <c r="D23" s="62">
        <v>80</v>
      </c>
      <c r="E23" s="63"/>
      <c r="F23" s="43">
        <f>D23*E23</f>
        <v>0</v>
      </c>
      <c r="G23" s="64" t="s">
        <v>27</v>
      </c>
      <c r="I23" s="65"/>
    </row>
    <row r="24" spans="1:9" ht="29.4" thickBot="1" x14ac:dyDescent="0.35">
      <c r="A24" s="85" t="s">
        <v>128</v>
      </c>
      <c r="B24" s="38" t="s">
        <v>28</v>
      </c>
      <c r="C24" s="61" t="s">
        <v>29</v>
      </c>
      <c r="D24" s="62">
        <v>10</v>
      </c>
      <c r="E24" s="63"/>
      <c r="F24" s="43">
        <f t="shared" ref="F24:F63" si="1">D24*E24</f>
        <v>0</v>
      </c>
      <c r="G24" s="64" t="s">
        <v>30</v>
      </c>
      <c r="I24" s="65"/>
    </row>
    <row r="25" spans="1:9" ht="14.25" customHeight="1" thickBot="1" x14ac:dyDescent="0.35">
      <c r="A25" s="85" t="s">
        <v>129</v>
      </c>
      <c r="B25" s="38" t="s">
        <v>31</v>
      </c>
      <c r="C25" s="61" t="s">
        <v>32</v>
      </c>
      <c r="D25" s="62">
        <v>20</v>
      </c>
      <c r="E25" s="63"/>
      <c r="F25" s="43">
        <f t="shared" si="1"/>
        <v>0</v>
      </c>
      <c r="G25" s="64" t="s">
        <v>33</v>
      </c>
      <c r="I25" s="65"/>
    </row>
    <row r="26" spans="1:9" ht="15" thickBot="1" x14ac:dyDescent="0.35">
      <c r="A26" s="192" t="s">
        <v>130</v>
      </c>
      <c r="B26" s="216" t="s">
        <v>34</v>
      </c>
      <c r="C26" s="225" t="s">
        <v>35</v>
      </c>
      <c r="D26" s="68">
        <v>10</v>
      </c>
      <c r="E26" s="213"/>
      <c r="F26" s="209">
        <f t="shared" si="1"/>
        <v>0</v>
      </c>
      <c r="G26" s="70" t="s">
        <v>36</v>
      </c>
      <c r="I26" s="65"/>
    </row>
    <row r="27" spans="1:9" x14ac:dyDescent="0.3">
      <c r="A27" s="193"/>
      <c r="B27" s="217"/>
      <c r="C27" s="226"/>
      <c r="D27" s="72"/>
      <c r="E27" s="214"/>
      <c r="F27" s="210"/>
      <c r="G27" s="70" t="s">
        <v>37</v>
      </c>
      <c r="I27" s="65"/>
    </row>
    <row r="28" spans="1:9" x14ac:dyDescent="0.3">
      <c r="A28" s="193"/>
      <c r="B28" s="217"/>
      <c r="C28" s="226"/>
      <c r="D28" s="72"/>
      <c r="E28" s="214"/>
      <c r="F28" s="210"/>
      <c r="G28" s="70" t="s">
        <v>38</v>
      </c>
    </row>
    <row r="29" spans="1:9" x14ac:dyDescent="0.3">
      <c r="A29" s="193"/>
      <c r="B29" s="217"/>
      <c r="C29" s="226"/>
      <c r="D29" s="72"/>
      <c r="E29" s="214"/>
      <c r="F29" s="210"/>
      <c r="G29" s="70" t="s">
        <v>39</v>
      </c>
    </row>
    <row r="30" spans="1:9" ht="15.75" customHeight="1" thickBot="1" x14ac:dyDescent="0.35">
      <c r="A30" s="194"/>
      <c r="B30" s="218"/>
      <c r="C30" s="227"/>
      <c r="D30" s="74"/>
      <c r="E30" s="215"/>
      <c r="F30" s="211"/>
      <c r="G30" s="76" t="s">
        <v>40</v>
      </c>
    </row>
    <row r="31" spans="1:9" ht="15" thickBot="1" x14ac:dyDescent="0.35">
      <c r="A31" s="195" t="s">
        <v>131</v>
      </c>
      <c r="B31" s="216" t="s">
        <v>41</v>
      </c>
      <c r="C31" s="225" t="s">
        <v>42</v>
      </c>
      <c r="D31" s="68">
        <v>10</v>
      </c>
      <c r="E31" s="213"/>
      <c r="F31" s="209">
        <f t="shared" si="1"/>
        <v>0</v>
      </c>
      <c r="G31" s="70" t="s">
        <v>43</v>
      </c>
      <c r="I31" s="65"/>
    </row>
    <row r="32" spans="1:9" x14ac:dyDescent="0.3">
      <c r="A32" s="196"/>
      <c r="B32" s="217"/>
      <c r="C32" s="226"/>
      <c r="D32" s="72"/>
      <c r="E32" s="214"/>
      <c r="F32" s="210"/>
      <c r="G32" s="70" t="s">
        <v>38</v>
      </c>
    </row>
    <row r="33" spans="1:9" x14ac:dyDescent="0.3">
      <c r="A33" s="196"/>
      <c r="B33" s="217"/>
      <c r="C33" s="226"/>
      <c r="D33" s="72"/>
      <c r="E33" s="214"/>
      <c r="F33" s="210"/>
      <c r="G33" s="70" t="s">
        <v>39</v>
      </c>
    </row>
    <row r="34" spans="1:9" ht="14.25" customHeight="1" thickBot="1" x14ac:dyDescent="0.35">
      <c r="A34" s="197"/>
      <c r="B34" s="218"/>
      <c r="C34" s="227"/>
      <c r="D34" s="74"/>
      <c r="E34" s="215"/>
      <c r="F34" s="211"/>
      <c r="G34" s="70" t="s">
        <v>40</v>
      </c>
    </row>
    <row r="35" spans="1:9" ht="15" thickBot="1" x14ac:dyDescent="0.35">
      <c r="A35" s="195" t="s">
        <v>132</v>
      </c>
      <c r="B35" s="216" t="s">
        <v>44</v>
      </c>
      <c r="C35" s="225" t="s">
        <v>42</v>
      </c>
      <c r="D35" s="68">
        <v>80</v>
      </c>
      <c r="E35" s="213"/>
      <c r="F35" s="212">
        <f t="shared" si="1"/>
        <v>0</v>
      </c>
      <c r="G35" s="1" t="s">
        <v>43</v>
      </c>
      <c r="I35" s="65"/>
    </row>
    <row r="36" spans="1:9" x14ac:dyDescent="0.3">
      <c r="A36" s="196"/>
      <c r="B36" s="217"/>
      <c r="C36" s="226"/>
      <c r="D36" s="72"/>
      <c r="E36" s="214"/>
      <c r="F36" s="210"/>
      <c r="G36" s="78" t="s">
        <v>38</v>
      </c>
    </row>
    <row r="37" spans="1:9" x14ac:dyDescent="0.3">
      <c r="A37" s="196"/>
      <c r="B37" s="217"/>
      <c r="C37" s="226"/>
      <c r="D37" s="72"/>
      <c r="E37" s="214"/>
      <c r="F37" s="210"/>
      <c r="G37" s="78" t="s">
        <v>39</v>
      </c>
    </row>
    <row r="38" spans="1:9" ht="14.25" customHeight="1" thickBot="1" x14ac:dyDescent="0.35">
      <c r="A38" s="197"/>
      <c r="B38" s="218"/>
      <c r="C38" s="227"/>
      <c r="D38" s="74"/>
      <c r="E38" s="215"/>
      <c r="F38" s="211"/>
      <c r="G38" s="71" t="s">
        <v>40</v>
      </c>
    </row>
    <row r="39" spans="1:9" x14ac:dyDescent="0.3">
      <c r="A39" s="198" t="s">
        <v>133</v>
      </c>
      <c r="B39" s="203" t="s">
        <v>45</v>
      </c>
      <c r="C39" s="34" t="s">
        <v>42</v>
      </c>
      <c r="D39" s="68">
        <v>160</v>
      </c>
      <c r="E39" s="231"/>
      <c r="F39" s="212">
        <f t="shared" si="1"/>
        <v>0</v>
      </c>
      <c r="G39" s="1" t="s">
        <v>43</v>
      </c>
    </row>
    <row r="40" spans="1:9" ht="13.5" customHeight="1" x14ac:dyDescent="0.3">
      <c r="A40" s="199"/>
      <c r="B40" s="217"/>
      <c r="D40" s="72"/>
      <c r="E40" s="214"/>
      <c r="F40" s="210"/>
      <c r="G40" s="70" t="s">
        <v>38</v>
      </c>
      <c r="I40" s="65"/>
    </row>
    <row r="41" spans="1:9" ht="13.5" customHeight="1" x14ac:dyDescent="0.3">
      <c r="A41" s="199"/>
      <c r="B41" s="217"/>
      <c r="D41" s="72"/>
      <c r="E41" s="214"/>
      <c r="F41" s="210"/>
      <c r="G41" s="70" t="s">
        <v>39</v>
      </c>
      <c r="I41" s="65"/>
    </row>
    <row r="42" spans="1:9" ht="14.25" customHeight="1" thickBot="1" x14ac:dyDescent="0.35">
      <c r="A42" s="200"/>
      <c r="B42" s="217"/>
      <c r="C42" s="79"/>
      <c r="D42" s="72"/>
      <c r="E42" s="214"/>
      <c r="F42" s="211"/>
      <c r="G42" s="80" t="s">
        <v>40</v>
      </c>
      <c r="I42" s="65"/>
    </row>
    <row r="43" spans="1:9" ht="14.25" customHeight="1" thickBot="1" x14ac:dyDescent="0.35">
      <c r="A43" s="85" t="s">
        <v>134</v>
      </c>
      <c r="B43" s="64" t="s">
        <v>46</v>
      </c>
      <c r="C43" s="66" t="s">
        <v>42</v>
      </c>
      <c r="D43" s="81">
        <v>240</v>
      </c>
      <c r="E43" s="61"/>
      <c r="F43" s="43">
        <f t="shared" si="1"/>
        <v>0</v>
      </c>
      <c r="G43" s="61" t="s">
        <v>47</v>
      </c>
      <c r="I43" s="65"/>
    </row>
    <row r="44" spans="1:9" ht="14.25" customHeight="1" x14ac:dyDescent="0.3">
      <c r="A44" s="195" t="s">
        <v>135</v>
      </c>
      <c r="B44" s="203" t="s">
        <v>48</v>
      </c>
      <c r="C44" s="206" t="s">
        <v>165</v>
      </c>
      <c r="D44" s="243">
        <v>40</v>
      </c>
      <c r="E44" s="249"/>
      <c r="F44" s="209">
        <f t="shared" si="1"/>
        <v>0</v>
      </c>
      <c r="G44" s="252" t="s">
        <v>171</v>
      </c>
      <c r="I44" s="65"/>
    </row>
    <row r="45" spans="1:9" ht="14.25" customHeight="1" x14ac:dyDescent="0.3">
      <c r="A45" s="196"/>
      <c r="B45" s="204"/>
      <c r="C45" s="207"/>
      <c r="D45" s="247"/>
      <c r="E45" s="250"/>
      <c r="F45" s="250"/>
      <c r="G45" s="250"/>
      <c r="I45" s="65"/>
    </row>
    <row r="46" spans="1:9" ht="14.25" customHeight="1" x14ac:dyDescent="0.3">
      <c r="A46" s="196"/>
      <c r="B46" s="204"/>
      <c r="C46" s="207"/>
      <c r="D46" s="247"/>
      <c r="E46" s="250"/>
      <c r="F46" s="250"/>
      <c r="G46" s="250"/>
      <c r="I46" s="65"/>
    </row>
    <row r="47" spans="1:9" ht="14.25" customHeight="1" thickBot="1" x14ac:dyDescent="0.35">
      <c r="A47" s="197"/>
      <c r="B47" s="205"/>
      <c r="C47" s="208"/>
      <c r="D47" s="248"/>
      <c r="E47" s="251"/>
      <c r="F47" s="251"/>
      <c r="G47" s="251"/>
      <c r="I47" s="65"/>
    </row>
    <row r="48" spans="1:9" ht="27.75" customHeight="1" thickBot="1" x14ac:dyDescent="0.35">
      <c r="A48" s="85" t="s">
        <v>136</v>
      </c>
      <c r="B48" s="64" t="s">
        <v>49</v>
      </c>
      <c r="C48" s="96" t="s">
        <v>167</v>
      </c>
      <c r="D48" s="82">
        <v>50</v>
      </c>
      <c r="E48" s="63"/>
      <c r="F48" s="43">
        <f t="shared" si="1"/>
        <v>0</v>
      </c>
      <c r="G48" s="84" t="s">
        <v>50</v>
      </c>
    </row>
    <row r="49" spans="1:9" ht="14.25" customHeight="1" thickBot="1" x14ac:dyDescent="0.35">
      <c r="A49" s="85" t="s">
        <v>137</v>
      </c>
      <c r="B49" s="173" t="s">
        <v>51</v>
      </c>
      <c r="C49" s="83" t="s">
        <v>52</v>
      </c>
      <c r="D49" s="86">
        <v>20</v>
      </c>
      <c r="E49" s="63"/>
      <c r="F49" s="43">
        <f t="shared" si="1"/>
        <v>0</v>
      </c>
      <c r="G49" s="87"/>
      <c r="I49" s="88"/>
    </row>
    <row r="50" spans="1:9" ht="14.25" customHeight="1" thickBot="1" x14ac:dyDescent="0.35">
      <c r="A50" s="85" t="s">
        <v>138</v>
      </c>
      <c r="B50" s="174" t="s">
        <v>53</v>
      </c>
      <c r="C50" s="75" t="s">
        <v>54</v>
      </c>
      <c r="D50" s="86">
        <v>80</v>
      </c>
      <c r="E50" s="63"/>
      <c r="F50" s="43">
        <f t="shared" si="1"/>
        <v>0</v>
      </c>
      <c r="G50" s="70" t="s">
        <v>55</v>
      </c>
      <c r="I50" s="89"/>
    </row>
    <row r="51" spans="1:9" x14ac:dyDescent="0.3">
      <c r="A51" s="195" t="s">
        <v>139</v>
      </c>
      <c r="B51" s="38" t="s">
        <v>56</v>
      </c>
      <c r="C51" s="34"/>
      <c r="D51" s="90"/>
      <c r="E51" s="91"/>
      <c r="F51" s="69"/>
      <c r="G51" s="38"/>
      <c r="I51" s="65"/>
    </row>
    <row r="52" spans="1:9" ht="14.25" customHeight="1" thickBot="1" x14ac:dyDescent="0.35">
      <c r="A52" s="196"/>
      <c r="B52" s="175" t="s">
        <v>57</v>
      </c>
      <c r="C52" s="92" t="s">
        <v>58</v>
      </c>
      <c r="D52" s="93">
        <v>40</v>
      </c>
      <c r="E52" s="94"/>
      <c r="F52" s="95">
        <f t="shared" si="1"/>
        <v>0</v>
      </c>
      <c r="G52" s="96"/>
    </row>
    <row r="53" spans="1:9" ht="14.25" customHeight="1" thickBot="1" x14ac:dyDescent="0.35">
      <c r="A53" s="197"/>
      <c r="B53" s="176" t="s">
        <v>59</v>
      </c>
      <c r="C53" s="79" t="s">
        <v>58</v>
      </c>
      <c r="D53" s="97">
        <v>160</v>
      </c>
      <c r="E53" s="98"/>
      <c r="F53" s="99">
        <f t="shared" si="1"/>
        <v>0</v>
      </c>
      <c r="G53" s="100"/>
    </row>
    <row r="54" spans="1:9" ht="15" thickBot="1" x14ac:dyDescent="0.35">
      <c r="A54" s="85" t="s">
        <v>140</v>
      </c>
      <c r="B54" s="177" t="s">
        <v>60</v>
      </c>
      <c r="C54" s="67" t="s">
        <v>61</v>
      </c>
      <c r="D54" s="81">
        <v>240</v>
      </c>
      <c r="E54" s="101"/>
      <c r="F54" s="77">
        <f t="shared" si="1"/>
        <v>0</v>
      </c>
      <c r="G54" s="87" t="s">
        <v>43</v>
      </c>
    </row>
    <row r="55" spans="1:9" ht="14.25" customHeight="1" thickBot="1" x14ac:dyDescent="0.35">
      <c r="A55" s="85" t="s">
        <v>141</v>
      </c>
      <c r="B55" s="83" t="s">
        <v>62</v>
      </c>
      <c r="C55" s="75" t="s">
        <v>61</v>
      </c>
      <c r="D55" s="102">
        <v>25</v>
      </c>
      <c r="E55" s="103"/>
      <c r="F55" s="104">
        <f t="shared" si="1"/>
        <v>0</v>
      </c>
      <c r="G55" s="73" t="s">
        <v>63</v>
      </c>
      <c r="H55" s="40"/>
    </row>
    <row r="56" spans="1:9" ht="15" thickBot="1" x14ac:dyDescent="0.35">
      <c r="A56" s="195" t="s">
        <v>142</v>
      </c>
      <c r="B56" s="216" t="s">
        <v>64</v>
      </c>
      <c r="C56" s="225" t="s">
        <v>65</v>
      </c>
      <c r="D56" s="243">
        <v>1500</v>
      </c>
      <c r="E56" s="213"/>
      <c r="F56" s="212">
        <f t="shared" si="1"/>
        <v>0</v>
      </c>
      <c r="G56" s="105" t="s">
        <v>66</v>
      </c>
      <c r="H56" s="106"/>
    </row>
    <row r="57" spans="1:9" x14ac:dyDescent="0.3">
      <c r="A57" s="196"/>
      <c r="B57" s="217"/>
      <c r="C57" s="226"/>
      <c r="D57" s="244"/>
      <c r="E57" s="214"/>
      <c r="F57" s="210"/>
      <c r="G57" s="70" t="s">
        <v>67</v>
      </c>
      <c r="I57" s="65"/>
    </row>
    <row r="58" spans="1:9" x14ac:dyDescent="0.3">
      <c r="A58" s="196"/>
      <c r="B58" s="217"/>
      <c r="C58" s="226"/>
      <c r="D58" s="244"/>
      <c r="E58" s="214"/>
      <c r="F58" s="210"/>
      <c r="G58" s="70" t="s">
        <v>68</v>
      </c>
    </row>
    <row r="59" spans="1:9" ht="14.25" customHeight="1" thickBot="1" x14ac:dyDescent="0.35">
      <c r="A59" s="197"/>
      <c r="B59" s="218"/>
      <c r="C59" s="227"/>
      <c r="D59" s="245"/>
      <c r="E59" s="215"/>
      <c r="F59" s="211"/>
      <c r="G59" s="76" t="s">
        <v>69</v>
      </c>
    </row>
    <row r="60" spans="1:9" s="45" customFormat="1" ht="14.25" customHeight="1" thickBot="1" x14ac:dyDescent="0.35">
      <c r="A60" s="184" t="s">
        <v>166</v>
      </c>
      <c r="B60" s="164" t="s">
        <v>64</v>
      </c>
      <c r="C60" s="159" t="s">
        <v>165</v>
      </c>
      <c r="D60" s="161">
        <v>10</v>
      </c>
      <c r="E60" s="160"/>
      <c r="F60" s="158">
        <f>D60*E60</f>
        <v>0</v>
      </c>
      <c r="G60" s="156"/>
    </row>
    <row r="61" spans="1:9" ht="15" thickBot="1" x14ac:dyDescent="0.35">
      <c r="A61" s="85" t="s">
        <v>143</v>
      </c>
      <c r="B61" s="38" t="s">
        <v>70</v>
      </c>
      <c r="C61" s="66" t="s">
        <v>65</v>
      </c>
      <c r="D61" s="68">
        <v>1500</v>
      </c>
      <c r="E61" s="63"/>
      <c r="F61" s="107">
        <f>D61*E61</f>
        <v>0</v>
      </c>
      <c r="G61" s="70"/>
    </row>
    <row r="62" spans="1:9" s="45" customFormat="1" ht="15" thickBot="1" x14ac:dyDescent="0.35">
      <c r="A62" s="184" t="s">
        <v>163</v>
      </c>
      <c r="B62" s="178" t="s">
        <v>164</v>
      </c>
      <c r="C62" s="154" t="s">
        <v>165</v>
      </c>
      <c r="D62" s="155">
        <v>10</v>
      </c>
      <c r="E62" s="157"/>
      <c r="F62" s="158">
        <f>D62*E62</f>
        <v>0</v>
      </c>
      <c r="G62" s="156"/>
    </row>
    <row r="63" spans="1:9" ht="27.75" customHeight="1" thickBot="1" x14ac:dyDescent="0.35">
      <c r="A63" s="85" t="s">
        <v>144</v>
      </c>
      <c r="B63" s="179" t="s">
        <v>71</v>
      </c>
      <c r="C63" s="109" t="s">
        <v>72</v>
      </c>
      <c r="D63" s="81">
        <v>10</v>
      </c>
      <c r="E63" s="110"/>
      <c r="F63" s="104">
        <f t="shared" si="1"/>
        <v>0</v>
      </c>
      <c r="G63" s="108" t="s">
        <v>73</v>
      </c>
    </row>
    <row r="64" spans="1:9" ht="14.25" customHeight="1" thickBot="1" x14ac:dyDescent="0.35">
      <c r="B64" s="180"/>
      <c r="C64" s="58"/>
      <c r="D64" s="57"/>
      <c r="E64" s="111"/>
      <c r="F64" s="95"/>
      <c r="G64" s="70"/>
    </row>
    <row r="65" spans="1:7" ht="14.25" customHeight="1" thickBot="1" x14ac:dyDescent="0.35">
      <c r="B65" s="51" t="s">
        <v>74</v>
      </c>
      <c r="C65" s="52"/>
      <c r="D65" s="53"/>
      <c r="E65" s="54"/>
      <c r="F65" s="112">
        <f>SUM(F23:F63)</f>
        <v>0</v>
      </c>
      <c r="G65" s="113"/>
    </row>
    <row r="66" spans="1:7" ht="12.75" customHeight="1" thickBot="1" x14ac:dyDescent="0.35">
      <c r="B66" s="177"/>
      <c r="C66" s="58"/>
      <c r="D66" s="57"/>
      <c r="E66" s="111"/>
      <c r="F66" s="59"/>
      <c r="G66" s="70"/>
    </row>
    <row r="67" spans="1:7" ht="15" thickBot="1" x14ac:dyDescent="0.35">
      <c r="A67" s="201">
        <v>4</v>
      </c>
      <c r="B67" s="228" t="s">
        <v>75</v>
      </c>
      <c r="C67" s="242"/>
      <c r="D67" s="114"/>
      <c r="E67" s="115"/>
      <c r="F67" s="116"/>
      <c r="G67" s="117" t="s">
        <v>76</v>
      </c>
    </row>
    <row r="68" spans="1:7" ht="15" thickBot="1" x14ac:dyDescent="0.35">
      <c r="A68" s="202"/>
      <c r="B68" s="229"/>
      <c r="C68" s="229"/>
      <c r="D68" s="246"/>
      <c r="E68" s="119"/>
      <c r="F68" s="120"/>
      <c r="G68" s="121" t="s">
        <v>77</v>
      </c>
    </row>
    <row r="69" spans="1:7" ht="15" thickBot="1" x14ac:dyDescent="0.35">
      <c r="A69" s="202"/>
      <c r="B69" s="229"/>
      <c r="C69" s="229"/>
      <c r="D69" s="229"/>
      <c r="E69" s="119"/>
      <c r="F69" s="120"/>
      <c r="G69" s="122" t="s">
        <v>78</v>
      </c>
    </row>
    <row r="70" spans="1:7" ht="27.75" customHeight="1" thickBot="1" x14ac:dyDescent="0.35">
      <c r="A70" s="202"/>
      <c r="B70" s="230"/>
      <c r="C70" s="230"/>
      <c r="D70" s="230"/>
      <c r="E70" s="118"/>
      <c r="F70" s="123"/>
      <c r="G70" s="124" t="s">
        <v>79</v>
      </c>
    </row>
    <row r="71" spans="1:7" s="126" customFormat="1" ht="14.25" customHeight="1" thickBot="1" x14ac:dyDescent="0.35">
      <c r="A71" s="85"/>
      <c r="B71" s="27" t="s">
        <v>80</v>
      </c>
      <c r="C71" s="29"/>
      <c r="D71" s="125"/>
      <c r="E71" s="29"/>
      <c r="F71" s="30"/>
      <c r="G71" s="31"/>
    </row>
    <row r="72" spans="1:7" ht="14.25" customHeight="1" thickBot="1" x14ac:dyDescent="0.35">
      <c r="A72" s="85" t="s">
        <v>145</v>
      </c>
      <c r="B72" s="83" t="s">
        <v>81</v>
      </c>
      <c r="C72" s="61" t="s">
        <v>35</v>
      </c>
      <c r="D72" s="82">
        <v>240</v>
      </c>
      <c r="E72" s="63"/>
      <c r="F72" s="43">
        <f>D72*E72</f>
        <v>0</v>
      </c>
      <c r="G72" s="76"/>
    </row>
    <row r="73" spans="1:7" ht="15" thickBot="1" x14ac:dyDescent="0.35">
      <c r="A73" s="85" t="s">
        <v>146</v>
      </c>
      <c r="B73" s="64" t="s">
        <v>82</v>
      </c>
      <c r="C73" s="61" t="s">
        <v>35</v>
      </c>
      <c r="D73" s="82">
        <v>240</v>
      </c>
      <c r="E73" s="63"/>
      <c r="F73" s="43">
        <f t="shared" ref="F73:F79" si="2">D73*E73</f>
        <v>0</v>
      </c>
      <c r="G73" s="76"/>
    </row>
    <row r="74" spans="1:7" ht="15" thickBot="1" x14ac:dyDescent="0.35">
      <c r="A74" s="85" t="s">
        <v>147</v>
      </c>
      <c r="B74" s="64" t="s">
        <v>83</v>
      </c>
      <c r="C74" s="61" t="s">
        <v>35</v>
      </c>
      <c r="D74" s="82">
        <v>40</v>
      </c>
      <c r="E74" s="63"/>
      <c r="F74" s="43">
        <f t="shared" si="2"/>
        <v>0</v>
      </c>
      <c r="G74" s="76"/>
    </row>
    <row r="75" spans="1:7" ht="15" thickBot="1" x14ac:dyDescent="0.35">
      <c r="A75" s="85" t="s">
        <v>148</v>
      </c>
      <c r="B75" s="64" t="s">
        <v>84</v>
      </c>
      <c r="C75" s="61" t="s">
        <v>35</v>
      </c>
      <c r="D75" s="82">
        <v>10</v>
      </c>
      <c r="E75" s="63"/>
      <c r="F75" s="43">
        <f t="shared" si="2"/>
        <v>0</v>
      </c>
      <c r="G75" s="76"/>
    </row>
    <row r="76" spans="1:7" ht="15" thickBot="1" x14ac:dyDescent="0.35">
      <c r="A76" s="85" t="s">
        <v>149</v>
      </c>
      <c r="B76" s="64" t="s">
        <v>85</v>
      </c>
      <c r="C76" s="61" t="s">
        <v>35</v>
      </c>
      <c r="D76" s="82">
        <v>20</v>
      </c>
      <c r="E76" s="63"/>
      <c r="F76" s="43">
        <f t="shared" si="2"/>
        <v>0</v>
      </c>
      <c r="G76" s="76"/>
    </row>
    <row r="77" spans="1:7" ht="15" thickBot="1" x14ac:dyDescent="0.35">
      <c r="A77" s="85" t="s">
        <v>150</v>
      </c>
      <c r="B77" s="64" t="s">
        <v>86</v>
      </c>
      <c r="C77" s="61" t="s">
        <v>35</v>
      </c>
      <c r="D77" s="82">
        <v>20</v>
      </c>
      <c r="E77" s="63"/>
      <c r="F77" s="43">
        <f t="shared" si="2"/>
        <v>0</v>
      </c>
      <c r="G77" s="76"/>
    </row>
    <row r="78" spans="1:7" ht="15" thickBot="1" x14ac:dyDescent="0.35">
      <c r="A78" s="85" t="s">
        <v>151</v>
      </c>
      <c r="B78" s="64" t="s">
        <v>87</v>
      </c>
      <c r="C78" s="61" t="s">
        <v>35</v>
      </c>
      <c r="D78" s="82">
        <v>10</v>
      </c>
      <c r="E78" s="63"/>
      <c r="F78" s="43">
        <f t="shared" si="2"/>
        <v>0</v>
      </c>
      <c r="G78" s="76"/>
    </row>
    <row r="79" spans="1:7" ht="15" thickBot="1" x14ac:dyDescent="0.35">
      <c r="A79" s="85" t="s">
        <v>152</v>
      </c>
      <c r="B79" s="64" t="s">
        <v>88</v>
      </c>
      <c r="C79" s="61" t="s">
        <v>35</v>
      </c>
      <c r="D79" s="82">
        <v>10</v>
      </c>
      <c r="E79" s="63"/>
      <c r="F79" s="43">
        <f t="shared" si="2"/>
        <v>0</v>
      </c>
      <c r="G79" s="76"/>
    </row>
    <row r="80" spans="1:7" ht="18.75" customHeight="1" thickBot="1" x14ac:dyDescent="0.35">
      <c r="B80" s="177"/>
      <c r="C80" s="58"/>
      <c r="D80" s="57"/>
      <c r="E80" s="111"/>
      <c r="F80" s="59"/>
      <c r="G80" s="70"/>
    </row>
    <row r="81" spans="1:7" ht="14.25" customHeight="1" thickBot="1" x14ac:dyDescent="0.35">
      <c r="B81" s="26" t="s">
        <v>89</v>
      </c>
      <c r="C81" s="29"/>
      <c r="D81" s="28"/>
      <c r="E81" s="127"/>
      <c r="F81" s="128">
        <f>SUM(F72:F79)</f>
        <v>0</v>
      </c>
      <c r="G81" s="129"/>
    </row>
    <row r="82" spans="1:7" ht="14.25" customHeight="1" thickBot="1" x14ac:dyDescent="0.35">
      <c r="B82" s="177"/>
      <c r="C82" s="58"/>
      <c r="D82" s="57"/>
      <c r="E82" s="111"/>
      <c r="F82" s="59"/>
      <c r="G82" s="70"/>
    </row>
    <row r="83" spans="1:7" s="45" customFormat="1" ht="27.75" customHeight="1" thickBot="1" x14ac:dyDescent="0.35">
      <c r="A83" s="85">
        <v>5</v>
      </c>
      <c r="B83" s="27" t="s">
        <v>90</v>
      </c>
      <c r="C83" s="29"/>
      <c r="D83" s="28"/>
      <c r="E83" s="29"/>
      <c r="F83" s="30"/>
      <c r="G83" s="130"/>
    </row>
    <row r="84" spans="1:7" ht="14.25" customHeight="1" thickBot="1" x14ac:dyDescent="0.35">
      <c r="A84" s="85" t="s">
        <v>153</v>
      </c>
      <c r="B84" s="83" t="s">
        <v>91</v>
      </c>
      <c r="C84" s="61" t="s">
        <v>26</v>
      </c>
      <c r="D84" s="82">
        <v>80</v>
      </c>
      <c r="E84" s="131"/>
      <c r="F84" s="132">
        <f>D84*E84</f>
        <v>0</v>
      </c>
      <c r="G84" s="83" t="s">
        <v>92</v>
      </c>
    </row>
    <row r="85" spans="1:7" ht="81.75" customHeight="1" thickBot="1" x14ac:dyDescent="0.35">
      <c r="A85" s="85" t="s">
        <v>154</v>
      </c>
      <c r="B85" s="83" t="s">
        <v>93</v>
      </c>
      <c r="C85" s="61" t="s">
        <v>26</v>
      </c>
      <c r="D85" s="82">
        <v>80</v>
      </c>
      <c r="E85" s="133"/>
      <c r="F85" s="132">
        <f t="shared" ref="F85:F86" si="3">D85*E85</f>
        <v>0</v>
      </c>
      <c r="G85" s="83"/>
    </row>
    <row r="86" spans="1:7" ht="54.75" customHeight="1" thickBot="1" x14ac:dyDescent="0.35">
      <c r="A86" s="85" t="s">
        <v>155</v>
      </c>
      <c r="B86" s="64" t="s">
        <v>94</v>
      </c>
      <c r="C86" s="61" t="s">
        <v>26</v>
      </c>
      <c r="D86" s="62">
        <v>80</v>
      </c>
      <c r="E86" s="134"/>
      <c r="F86" s="132">
        <f t="shared" si="3"/>
        <v>0</v>
      </c>
      <c r="G86" s="64" t="s">
        <v>95</v>
      </c>
    </row>
    <row r="87" spans="1:7" ht="14.25" customHeight="1" thickBot="1" x14ac:dyDescent="0.35">
      <c r="B87" s="180"/>
      <c r="C87" s="58"/>
      <c r="D87" s="57"/>
      <c r="E87" s="111"/>
      <c r="F87" s="59"/>
      <c r="G87" s="70"/>
    </row>
    <row r="88" spans="1:7" ht="14.25" customHeight="1" thickBot="1" x14ac:dyDescent="0.35">
      <c r="B88" s="26" t="s">
        <v>96</v>
      </c>
      <c r="C88" s="29"/>
      <c r="D88" s="28"/>
      <c r="E88" s="127"/>
      <c r="F88" s="128">
        <f>SUM(F84:F86)</f>
        <v>0</v>
      </c>
      <c r="G88" s="129"/>
    </row>
    <row r="89" spans="1:7" ht="14.25" customHeight="1" x14ac:dyDescent="0.3">
      <c r="B89" s="35"/>
      <c r="C89" s="58"/>
      <c r="D89" s="57"/>
      <c r="E89" s="111"/>
      <c r="F89" s="59"/>
      <c r="G89" s="70"/>
    </row>
    <row r="90" spans="1:7" ht="14.25" customHeight="1" thickBot="1" x14ac:dyDescent="0.35">
      <c r="G90" s="136"/>
    </row>
    <row r="91" spans="1:7" ht="14.25" customHeight="1" thickBot="1" x14ac:dyDescent="0.35">
      <c r="A91" s="85">
        <v>6</v>
      </c>
      <c r="B91" s="238" t="s">
        <v>97</v>
      </c>
      <c r="C91" s="236"/>
      <c r="D91" s="236"/>
      <c r="E91" s="236"/>
      <c r="F91" s="236"/>
      <c r="G91" s="237"/>
    </row>
    <row r="92" spans="1:7" ht="14.25" customHeight="1" thickBot="1" x14ac:dyDescent="0.35">
      <c r="A92" s="85" t="s">
        <v>156</v>
      </c>
      <c r="B92" s="83" t="s">
        <v>98</v>
      </c>
      <c r="C92" s="75" t="s">
        <v>99</v>
      </c>
      <c r="D92" s="82">
        <v>20</v>
      </c>
      <c r="E92" s="131"/>
      <c r="F92" s="132">
        <f>D92*E92</f>
        <v>0</v>
      </c>
      <c r="G92" s="83" t="s">
        <v>100</v>
      </c>
    </row>
    <row r="93" spans="1:7" ht="14.25" customHeight="1" thickBot="1" x14ac:dyDescent="0.35">
      <c r="A93" s="85" t="s">
        <v>157</v>
      </c>
      <c r="B93" s="83" t="s">
        <v>101</v>
      </c>
      <c r="C93" s="61" t="s">
        <v>99</v>
      </c>
      <c r="D93" s="82">
        <v>50</v>
      </c>
      <c r="E93" s="63"/>
      <c r="F93" s="43">
        <f t="shared" ref="F93:F98" si="4">D93*E93</f>
        <v>0</v>
      </c>
      <c r="G93" s="83" t="s">
        <v>100</v>
      </c>
    </row>
    <row r="94" spans="1:7" ht="14.25" customHeight="1" thickBot="1" x14ac:dyDescent="0.35">
      <c r="A94" s="85" t="s">
        <v>158</v>
      </c>
      <c r="B94" s="83" t="s">
        <v>102</v>
      </c>
      <c r="C94" s="61" t="s">
        <v>32</v>
      </c>
      <c r="D94" s="82">
        <v>50</v>
      </c>
      <c r="E94" s="63"/>
      <c r="F94" s="43">
        <f t="shared" si="4"/>
        <v>0</v>
      </c>
      <c r="G94" s="83" t="s">
        <v>100</v>
      </c>
    </row>
    <row r="95" spans="1:7" ht="14.25" customHeight="1" thickBot="1" x14ac:dyDescent="0.35">
      <c r="A95" s="85" t="s">
        <v>159</v>
      </c>
      <c r="B95" s="83" t="s">
        <v>103</v>
      </c>
      <c r="C95" s="61" t="s">
        <v>32</v>
      </c>
      <c r="D95" s="82">
        <v>20</v>
      </c>
      <c r="E95" s="63"/>
      <c r="F95" s="43">
        <f t="shared" si="4"/>
        <v>0</v>
      </c>
      <c r="G95" s="83" t="s">
        <v>100</v>
      </c>
    </row>
    <row r="96" spans="1:7" ht="14.25" customHeight="1" thickBot="1" x14ac:dyDescent="0.35">
      <c r="A96" s="85" t="s">
        <v>160</v>
      </c>
      <c r="B96" s="83" t="s">
        <v>104</v>
      </c>
      <c r="C96" s="61" t="s">
        <v>32</v>
      </c>
      <c r="D96" s="82">
        <v>20</v>
      </c>
      <c r="E96" s="63"/>
      <c r="F96" s="43">
        <f t="shared" si="4"/>
        <v>0</v>
      </c>
      <c r="G96" s="83" t="s">
        <v>100</v>
      </c>
    </row>
    <row r="97" spans="1:7" ht="14.25" customHeight="1" thickBot="1" x14ac:dyDescent="0.35">
      <c r="A97" s="85" t="s">
        <v>161</v>
      </c>
      <c r="B97" s="83" t="s">
        <v>105</v>
      </c>
      <c r="C97" s="61" t="s">
        <v>32</v>
      </c>
      <c r="D97" s="82">
        <v>50</v>
      </c>
      <c r="E97" s="63"/>
      <c r="F97" s="43">
        <f t="shared" si="4"/>
        <v>0</v>
      </c>
      <c r="G97" s="83" t="s">
        <v>100</v>
      </c>
    </row>
    <row r="98" spans="1:7" ht="14.25" customHeight="1" thickBot="1" x14ac:dyDescent="0.35">
      <c r="A98" s="85" t="s">
        <v>162</v>
      </c>
      <c r="B98" s="83" t="s">
        <v>106</v>
      </c>
      <c r="C98" s="61" t="s">
        <v>35</v>
      </c>
      <c r="D98" s="82">
        <v>20</v>
      </c>
      <c r="E98" s="63"/>
      <c r="F98" s="43">
        <f t="shared" si="4"/>
        <v>0</v>
      </c>
      <c r="G98" s="83"/>
    </row>
    <row r="99" spans="1:7" ht="14.25" customHeight="1" thickBot="1" x14ac:dyDescent="0.35">
      <c r="C99" s="58"/>
      <c r="D99" s="57"/>
      <c r="E99" s="137"/>
      <c r="F99" s="59"/>
      <c r="G99" s="138"/>
    </row>
    <row r="100" spans="1:7" ht="14.25" customHeight="1" thickBot="1" x14ac:dyDescent="0.35">
      <c r="B100" s="26" t="s">
        <v>107</v>
      </c>
      <c r="C100" s="29"/>
      <c r="D100" s="28"/>
      <c r="E100" s="127"/>
      <c r="F100" s="128">
        <f>+SUM(F92:F98)</f>
        <v>0</v>
      </c>
      <c r="G100" s="138"/>
    </row>
    <row r="101" spans="1:7" ht="15" thickBot="1" x14ac:dyDescent="0.35">
      <c r="B101" s="58"/>
      <c r="G101" s="136"/>
    </row>
    <row r="102" spans="1:7" ht="14.25" customHeight="1" thickBot="1" x14ac:dyDescent="0.35">
      <c r="B102" s="185" t="s">
        <v>108</v>
      </c>
      <c r="C102" s="41"/>
      <c r="D102" s="186"/>
      <c r="E102" s="41"/>
      <c r="F102" s="187"/>
      <c r="G102" s="188"/>
    </row>
    <row r="103" spans="1:7" ht="14.25" customHeight="1" thickBot="1" x14ac:dyDescent="0.35">
      <c r="A103" s="85">
        <v>1</v>
      </c>
      <c r="B103" s="181" t="s">
        <v>168</v>
      </c>
      <c r="C103" s="139"/>
      <c r="D103" s="140"/>
      <c r="E103" s="141"/>
      <c r="F103" s="43">
        <f>+$F$7</f>
        <v>0</v>
      </c>
      <c r="G103" s="31"/>
    </row>
    <row r="104" spans="1:7" ht="14.25" customHeight="1" thickBot="1" x14ac:dyDescent="0.35">
      <c r="A104" s="85">
        <v>2</v>
      </c>
      <c r="B104" s="31" t="s">
        <v>11</v>
      </c>
      <c r="C104" s="139"/>
      <c r="D104" s="140"/>
      <c r="E104" s="141"/>
      <c r="F104" s="43">
        <f>+$F$20</f>
        <v>0</v>
      </c>
      <c r="G104" s="31"/>
    </row>
    <row r="105" spans="1:7" ht="14.25" customHeight="1" thickBot="1" x14ac:dyDescent="0.35">
      <c r="A105" s="85">
        <v>3</v>
      </c>
      <c r="B105" s="31" t="s">
        <v>23</v>
      </c>
      <c r="C105" s="139"/>
      <c r="D105" s="140"/>
      <c r="E105" s="141"/>
      <c r="F105" s="142">
        <f>+$F$65</f>
        <v>0</v>
      </c>
      <c r="G105" s="31"/>
    </row>
    <row r="106" spans="1:7" ht="14.25" customHeight="1" thickBot="1" x14ac:dyDescent="0.35">
      <c r="A106" s="85">
        <v>4</v>
      </c>
      <c r="B106" s="31" t="s">
        <v>109</v>
      </c>
      <c r="C106" s="139"/>
      <c r="D106" s="140"/>
      <c r="E106" s="141"/>
      <c r="F106" s="142">
        <f>$F$81</f>
        <v>0</v>
      </c>
      <c r="G106" s="31"/>
    </row>
    <row r="107" spans="1:7" ht="14.25" customHeight="1" thickBot="1" x14ac:dyDescent="0.35">
      <c r="A107" s="85">
        <v>5</v>
      </c>
      <c r="B107" s="31" t="s">
        <v>90</v>
      </c>
      <c r="C107" s="139"/>
      <c r="D107" s="140"/>
      <c r="E107" s="141"/>
      <c r="F107" s="142">
        <f>$F$88</f>
        <v>0</v>
      </c>
      <c r="G107" s="31"/>
    </row>
    <row r="108" spans="1:7" ht="14.25" customHeight="1" thickBot="1" x14ac:dyDescent="0.35">
      <c r="A108" s="85">
        <v>6</v>
      </c>
      <c r="B108" s="31" t="s">
        <v>110</v>
      </c>
      <c r="C108" s="139"/>
      <c r="D108" s="140"/>
      <c r="E108" s="141"/>
      <c r="F108" s="142">
        <f>$F$100</f>
        <v>0</v>
      </c>
      <c r="G108" s="31"/>
    </row>
    <row r="109" spans="1:7" ht="14.25" customHeight="1" thickBot="1" x14ac:dyDescent="0.35">
      <c r="A109" s="85">
        <v>7</v>
      </c>
      <c r="B109" s="29" t="s">
        <v>111</v>
      </c>
      <c r="C109" s="29"/>
      <c r="D109" s="28"/>
      <c r="E109" s="141"/>
      <c r="F109" s="143">
        <v>25000</v>
      </c>
      <c r="G109" s="119"/>
    </row>
    <row r="110" spans="1:7" ht="16.5" customHeight="1" thickBot="1" x14ac:dyDescent="0.35">
      <c r="B110" s="144" t="s">
        <v>112</v>
      </c>
      <c r="C110" s="145"/>
      <c r="D110" s="146"/>
      <c r="E110" s="147"/>
      <c r="F110" s="148">
        <f>SUM(F103:F109)</f>
        <v>25000</v>
      </c>
    </row>
    <row r="111" spans="1:7" ht="14.25" customHeight="1" thickBot="1" x14ac:dyDescent="0.35">
      <c r="B111" s="50"/>
    </row>
    <row r="112" spans="1:7" ht="14.25" customHeight="1" thickBot="1" x14ac:dyDescent="0.35">
      <c r="B112" s="150"/>
      <c r="C112" s="239"/>
      <c r="D112" s="240"/>
      <c r="E112" s="240"/>
      <c r="F112" s="241"/>
    </row>
    <row r="113" spans="2:6" ht="14.25" customHeight="1" thickBot="1" x14ac:dyDescent="0.35">
      <c r="B113" s="56"/>
      <c r="C113" s="235" t="s">
        <v>113</v>
      </c>
      <c r="D113" s="236"/>
      <c r="E113" s="236"/>
      <c r="F113" s="237"/>
    </row>
    <row r="114" spans="2:6" x14ac:dyDescent="0.3">
      <c r="B114" s="71" t="s">
        <v>114</v>
      </c>
      <c r="C114" s="232"/>
      <c r="D114" s="233"/>
      <c r="E114" s="233"/>
      <c r="F114" s="234"/>
    </row>
    <row r="115" spans="2:6" x14ac:dyDescent="0.3">
      <c r="B115" s="151" t="s">
        <v>115</v>
      </c>
      <c r="C115" s="214"/>
      <c r="D115" s="219"/>
      <c r="E115" s="219"/>
      <c r="F115" s="220"/>
    </row>
    <row r="116" spans="2:6" x14ac:dyDescent="0.3">
      <c r="B116" s="71" t="s">
        <v>116</v>
      </c>
      <c r="C116" s="214"/>
      <c r="D116" s="219"/>
      <c r="E116" s="219"/>
      <c r="F116" s="220"/>
    </row>
    <row r="117" spans="2:6" ht="15" thickBot="1" x14ac:dyDescent="0.35">
      <c r="B117" s="71" t="s">
        <v>117</v>
      </c>
      <c r="C117" s="215"/>
      <c r="D117" s="219"/>
      <c r="E117" s="219"/>
      <c r="F117" s="220"/>
    </row>
    <row r="118" spans="2:6" x14ac:dyDescent="0.3">
      <c r="B118" s="71"/>
      <c r="C118" s="221"/>
      <c r="D118" s="219"/>
      <c r="E118" s="219"/>
      <c r="F118" s="220"/>
    </row>
    <row r="119" spans="2:6" x14ac:dyDescent="0.3">
      <c r="B119" s="71"/>
      <c r="C119" s="221"/>
      <c r="D119" s="219"/>
      <c r="E119" s="219"/>
      <c r="F119" s="220"/>
    </row>
    <row r="120" spans="2:6" x14ac:dyDescent="0.3">
      <c r="B120" s="71"/>
      <c r="C120" s="221"/>
      <c r="D120" s="219"/>
      <c r="E120" s="219"/>
      <c r="F120" s="220"/>
    </row>
    <row r="121" spans="2:6" x14ac:dyDescent="0.3">
      <c r="B121" s="71"/>
      <c r="C121" s="221"/>
      <c r="D121" s="219"/>
      <c r="E121" s="219"/>
      <c r="F121" s="220"/>
    </row>
    <row r="122" spans="2:6" ht="14.25" customHeight="1" thickBot="1" x14ac:dyDescent="0.35">
      <c r="B122" s="32"/>
      <c r="C122" s="222"/>
      <c r="D122" s="223"/>
      <c r="E122" s="223"/>
      <c r="F122" s="224"/>
    </row>
    <row r="124" spans="2:6" x14ac:dyDescent="0.3">
      <c r="B124" s="7" t="s">
        <v>118</v>
      </c>
    </row>
    <row r="126" spans="2:6" ht="18.75" customHeight="1" x14ac:dyDescent="0.3"/>
  </sheetData>
  <mergeCells count="44">
    <mergeCell ref="C113:F113"/>
    <mergeCell ref="B91:G91"/>
    <mergeCell ref="C112:F112"/>
    <mergeCell ref="C35:C38"/>
    <mergeCell ref="E35:E38"/>
    <mergeCell ref="C67:C70"/>
    <mergeCell ref="F56:F59"/>
    <mergeCell ref="D56:D59"/>
    <mergeCell ref="D68:D70"/>
    <mergeCell ref="D44:D47"/>
    <mergeCell ref="E44:E47"/>
    <mergeCell ref="F44:F47"/>
    <mergeCell ref="G44:G47"/>
    <mergeCell ref="B26:B30"/>
    <mergeCell ref="C117:F122"/>
    <mergeCell ref="C56:C59"/>
    <mergeCell ref="E56:E59"/>
    <mergeCell ref="B31:B34"/>
    <mergeCell ref="C115:F115"/>
    <mergeCell ref="B67:B70"/>
    <mergeCell ref="B56:B59"/>
    <mergeCell ref="C31:C34"/>
    <mergeCell ref="E31:E34"/>
    <mergeCell ref="C116:F116"/>
    <mergeCell ref="C26:C30"/>
    <mergeCell ref="E39:E42"/>
    <mergeCell ref="B39:B42"/>
    <mergeCell ref="B35:B38"/>
    <mergeCell ref="C114:F114"/>
    <mergeCell ref="F26:F30"/>
    <mergeCell ref="F31:F34"/>
    <mergeCell ref="F35:F38"/>
    <mergeCell ref="F39:F42"/>
    <mergeCell ref="E26:E30"/>
    <mergeCell ref="A51:A53"/>
    <mergeCell ref="A67:A70"/>
    <mergeCell ref="B44:B47"/>
    <mergeCell ref="C44:C47"/>
    <mergeCell ref="A56:A59"/>
    <mergeCell ref="A26:A30"/>
    <mergeCell ref="A31:A34"/>
    <mergeCell ref="A35:A38"/>
    <mergeCell ref="A39:A42"/>
    <mergeCell ref="A44:A47"/>
  </mergeCells>
  <phoneticPr fontId="12" type="noConversion"/>
  <pageMargins left="0.7" right="0.7" top="0.75" bottom="0.75" header="0.3" footer="0.3"/>
  <pageSetup paperSize="8" scale="81" fitToHeight="0" orientation="portrait" r:id="rId1"/>
  <headerFooter alignWithMargins="0">
    <oddFooter>&amp;R&amp;P van &amp;N</oddFooter>
  </headerFooter>
  <rowBreaks count="3" manualBreakCount="3">
    <brk id="65" max="16383" man="1"/>
    <brk id="81" max="16383" man="1"/>
    <brk id="124" min="1"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ba25a7a-e915-4276-833c-6575bc1da025" xsi:nil="true"/>
    <lcf76f155ced4ddcb4097134ff3c332f xmlns="2d99f15f-cf07-484e-a6b2-d764e48b776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f52719ceab826e0e200d592d949b05ae">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3147855e258a5313b20d1fe2b324510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18E4C2-4898-4022-A69E-B7C82C49BDF8}">
  <ds:schemaRefs>
    <ds:schemaRef ds:uri="http://schemas.microsoft.com/sharepoint/v3/contenttype/forms"/>
  </ds:schemaRefs>
</ds:datastoreItem>
</file>

<file path=customXml/itemProps2.xml><?xml version="1.0" encoding="utf-8"?>
<ds:datastoreItem xmlns:ds="http://schemas.openxmlformats.org/officeDocument/2006/customXml" ds:itemID="{6FF41893-C586-4DDF-8BB3-1750BC28AFBC}">
  <ds:schemaRefs>
    <ds:schemaRef ds:uri="http://schemas.microsoft.com/office/2006/metadata/properties"/>
    <ds:schemaRef ds:uri="http://schemas.microsoft.com/office/infopath/2007/PartnerControls"/>
    <ds:schemaRef ds:uri="bba25a7a-e915-4276-833c-6575bc1da025"/>
    <ds:schemaRef ds:uri="2d99f15f-cf07-484e-a6b2-d764e48b776b"/>
    <ds:schemaRef ds:uri="e6e48508-78da-46f1-bf31-c29ee85b11dc"/>
    <ds:schemaRef ds:uri="c6d8c1e9-66f8-4673-a163-9a4926aec887"/>
  </ds:schemaRefs>
</ds:datastoreItem>
</file>

<file path=customXml/itemProps3.xml><?xml version="1.0" encoding="utf-8"?>
<ds:datastoreItem xmlns:ds="http://schemas.openxmlformats.org/officeDocument/2006/customXml" ds:itemID="{31F24673-5386-4E58-BB82-0C49B70B3682}"/>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prijzenblad </vt:lpstr>
      <vt:lpstr>'prijzenblad '!Afdrukbereik</vt:lpstr>
      <vt:lpstr>'prijzenblad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plous0</dc:creator>
  <cp:keywords/>
  <dc:description/>
  <cp:lastModifiedBy>Bok-Kamermans, CM (Carla)</cp:lastModifiedBy>
  <cp:revision/>
  <dcterms:created xsi:type="dcterms:W3CDTF">2012-08-31T07:46:56Z</dcterms:created>
  <dcterms:modified xsi:type="dcterms:W3CDTF">2026-09-04T09:02:28Z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7904bdd38c54d03b88fc2860555689c">
    <vt:lpwstr>Stadsrealisatie|4405f9e0-f96b-43f4-90ce-fb4270fb22d0</vt:lpwstr>
  </property>
  <property fmtid="{D5CDD505-2E9C-101B-9397-08002B2CF9AE}" pid="3" name="Afdeling">
    <vt:lpwstr>3</vt:lpwstr>
  </property>
  <property fmtid="{D5CDD505-2E9C-101B-9397-08002B2CF9AE}" pid="4" name="n44ced7fe27645ccaf20ac6542df7133">
    <vt:lpwstr/>
  </property>
  <property fmtid="{D5CDD505-2E9C-101B-9397-08002B2CF9AE}" pid="5" name="Organisatieeenheid">
    <vt:lpwstr/>
  </property>
  <property fmtid="{D5CDD505-2E9C-101B-9397-08002B2CF9AE}" pid="6" name="Thema">
    <vt:lpwstr>1</vt:lpwstr>
  </property>
  <property fmtid="{D5CDD505-2E9C-101B-9397-08002B2CF9AE}" pid="7" name="jc3f68c56f6840beaeb4d148944adba3">
    <vt:lpwstr>Ruimte en infrastructuur|2a079ea2-c997-4759-9cfc-456718b27997</vt:lpwstr>
  </property>
  <property fmtid="{D5CDD505-2E9C-101B-9397-08002B2CF9AE}" pid="8" name="TaxCatchAll">
    <vt:lpwstr>1;#Ruimte en infrastructuur|2a079ea2-c997-4759-9cfc-456718b27997;#3;#Stadsrealisatie|4405f9e0-f96b-43f4-90ce-fb4270fb22d0</vt:lpwstr>
  </property>
  <property fmtid="{D5CDD505-2E9C-101B-9397-08002B2CF9AE}" pid="9" name="Verantwoordelijke">
    <vt:lpwstr>13</vt:lpwstr>
  </property>
  <property fmtid="{D5CDD505-2E9C-101B-9397-08002B2CF9AE}" pid="10" name="display_urn:schemas-microsoft-com:office:office#Verantwoordelijke">
    <vt:lpwstr>Henk Jan Jansen van Doorn</vt:lpwstr>
  </property>
  <property fmtid="{D5CDD505-2E9C-101B-9397-08002B2CF9AE}" pid="11" name="_dlc_DocId">
    <vt:lpwstr>FX3Y3Z6CWT2W-542230476-253</vt:lpwstr>
  </property>
  <property fmtid="{D5CDD505-2E9C-101B-9397-08002B2CF9AE}" pid="12" name="_dlc_DocIdItemGuid">
    <vt:lpwstr>b45fd78f-352b-47ad-8195-794e6f3050d7</vt:lpwstr>
  </property>
  <property fmtid="{D5CDD505-2E9C-101B-9397-08002B2CF9AE}" pid="13" name="_dlc_DocIdUrl">
    <vt:lpwstr>https://irvnnijmegen.sharepoint.com/sites/P-Aanbestedingbodemadviesdiensten2026/_layouts/15/DocIdRedir.aspx?ID=FX3Y3Z6CWT2W-542230476-253, FX3Y3Z6CWT2W-542230476-253</vt:lpwstr>
  </property>
  <property fmtid="{D5CDD505-2E9C-101B-9397-08002B2CF9AE}" pid="14" name="StatusTeamSite">
    <vt:lpwstr>Actueel</vt:lpwstr>
  </property>
  <property fmtid="{D5CDD505-2E9C-101B-9397-08002B2CF9AE}" pid="15" name="ExternIdentificatiekenmerk">
    <vt:lpwstr/>
  </property>
  <property fmtid="{D5CDD505-2E9C-101B-9397-08002B2CF9AE}" pid="16" name="DocumentSetDescription">
    <vt:lpwstr/>
  </property>
  <property fmtid="{D5CDD505-2E9C-101B-9397-08002B2CF9AE}" pid="17" name="IdentificatiekenmerkTeamsite">
    <vt:lpwstr/>
  </property>
  <property fmtid="{D5CDD505-2E9C-101B-9397-08002B2CF9AE}" pid="18" name="BevoegdGezag">
    <vt:lpwstr>Gemeente Nijmegen</vt:lpwstr>
  </property>
  <property fmtid="{D5CDD505-2E9C-101B-9397-08002B2CF9AE}" pid="19" name="Aggregatieniveau">
    <vt:lpwstr>Dossier</vt:lpwstr>
  </property>
  <property fmtid="{D5CDD505-2E9C-101B-9397-08002B2CF9AE}" pid="20" name="ContentTypeId">
    <vt:lpwstr>0x01010055D86B268DC18941817A99BA3EFC6952</vt:lpwstr>
  </property>
  <property fmtid="{D5CDD505-2E9C-101B-9397-08002B2CF9AE}" pid="21" name="MediaServiceImageTags">
    <vt:lpwstr/>
  </property>
</Properties>
</file>