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ourhosting60210.sharepoint.com/sites/HOV2533GRSProjectmanagement'tAchterom/Gedeelde documenten/09 tekeningen/Losse inventaris/"/>
    </mc:Choice>
  </mc:AlternateContent>
  <xr:revisionPtr revIDLastSave="287" documentId="8_{13D8D768-634D-4122-AE5D-A22EAC5C62B1}" xr6:coauthVersionLast="47" xr6:coauthVersionMax="47" xr10:uidLastSave="{7F6E9408-39BF-4297-A91E-B94DFCBBFCCD}"/>
  <bookViews>
    <workbookView xWindow="-12120" yWindow="-21720" windowWidth="51840" windowHeight="21120" xr2:uid="{00000000-000D-0000-FFFF-FFFF00000000}"/>
  </bookViews>
  <sheets>
    <sheet name="Prijsinvulformulier losse inven" sheetId="3" r:id="rId1"/>
  </sheets>
  <definedNames>
    <definedName name="_xlnm._FilterDatabase" localSheetId="0" hidden="1">'Prijsinvulformulier losse inven'!$A$17:$P$68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2" i="3" l="1"/>
  <c r="Q34" i="3"/>
  <c r="Q38" i="3"/>
  <c r="Q51" i="3"/>
  <c r="Q52" i="3"/>
  <c r="Q53" i="3"/>
  <c r="M19" i="3"/>
  <c r="O19" i="3" s="1"/>
  <c r="Q19" i="3" s="1"/>
  <c r="M20" i="3"/>
  <c r="O20" i="3" s="1"/>
  <c r="Q20" i="3" s="1"/>
  <c r="M21" i="3"/>
  <c r="O21" i="3" s="1"/>
  <c r="Q21" i="3" s="1"/>
  <c r="M22" i="3"/>
  <c r="O22" i="3" s="1"/>
  <c r="Q22" i="3" s="1"/>
  <c r="M25" i="3"/>
  <c r="O25" i="3"/>
  <c r="Q25" i="3" s="1"/>
  <c r="M26" i="3"/>
  <c r="O26" i="3" s="1"/>
  <c r="Q26" i="3" s="1"/>
  <c r="M27" i="3"/>
  <c r="O27" i="3" s="1"/>
  <c r="Q27" i="3" s="1"/>
  <c r="M28" i="3"/>
  <c r="O28" i="3"/>
  <c r="Q28" i="3" s="1"/>
  <c r="M29" i="3"/>
  <c r="O29" i="3"/>
  <c r="Q29" i="3" s="1"/>
  <c r="M30" i="3"/>
  <c r="O30" i="3"/>
  <c r="Q30" i="3" s="1"/>
  <c r="M31" i="3"/>
  <c r="O31" i="3" s="1"/>
  <c r="Q31" i="3" s="1"/>
  <c r="M32" i="3"/>
  <c r="O32" i="3" s="1"/>
  <c r="M33" i="3"/>
  <c r="O33" i="3" s="1"/>
  <c r="Q33" i="3" s="1"/>
  <c r="M34" i="3"/>
  <c r="O34" i="3" s="1"/>
  <c r="M35" i="3"/>
  <c r="O35" i="3" s="1"/>
  <c r="Q35" i="3" s="1"/>
  <c r="M38" i="3"/>
  <c r="O38" i="3"/>
  <c r="M39" i="3"/>
  <c r="O39" i="3" s="1"/>
  <c r="Q39" i="3" s="1"/>
  <c r="M40" i="3"/>
  <c r="O40" i="3"/>
  <c r="Q40" i="3" s="1"/>
  <c r="M41" i="3"/>
  <c r="O41" i="3"/>
  <c r="Q41" i="3" s="1"/>
  <c r="M42" i="3"/>
  <c r="O42" i="3"/>
  <c r="Q42" i="3" s="1"/>
  <c r="M43" i="3"/>
  <c r="O43" i="3"/>
  <c r="Q43" i="3" s="1"/>
  <c r="M44" i="3"/>
  <c r="O44" i="3"/>
  <c r="Q44" i="3" s="1"/>
  <c r="M45" i="3"/>
  <c r="O45" i="3" s="1"/>
  <c r="Q45" i="3" s="1"/>
  <c r="M46" i="3"/>
  <c r="O46" i="3" s="1"/>
  <c r="Q46" i="3" s="1"/>
  <c r="M47" i="3"/>
  <c r="O47" i="3"/>
  <c r="Q47" i="3" s="1"/>
  <c r="M48" i="3"/>
  <c r="O48" i="3" s="1"/>
  <c r="Q48" i="3" s="1"/>
  <c r="M51" i="3"/>
  <c r="O51" i="3" s="1"/>
  <c r="M52" i="3"/>
  <c r="O52" i="3"/>
  <c r="M53" i="3"/>
  <c r="O53" i="3"/>
  <c r="M54" i="3"/>
  <c r="O54" i="3"/>
  <c r="Q54" i="3" s="1"/>
  <c r="M55" i="3"/>
  <c r="O55" i="3"/>
  <c r="Q55" i="3" s="1"/>
  <c r="M56" i="3"/>
  <c r="O56" i="3"/>
  <c r="Q56" i="3" s="1"/>
  <c r="M57" i="3"/>
  <c r="O57" i="3"/>
  <c r="Q57" i="3" s="1"/>
  <c r="M58" i="3"/>
  <c r="O58" i="3" s="1"/>
  <c r="Q58" i="3" s="1"/>
  <c r="M59" i="3"/>
  <c r="O59" i="3"/>
  <c r="Q59" i="3" s="1"/>
  <c r="M60" i="3"/>
  <c r="O60" i="3"/>
  <c r="Q60" i="3" s="1"/>
  <c r="M61" i="3"/>
  <c r="O61" i="3" s="1"/>
  <c r="Q61" i="3" s="1"/>
  <c r="M62" i="3"/>
  <c r="O62" i="3"/>
  <c r="Q62" i="3" s="1"/>
  <c r="M63" i="3"/>
  <c r="O63" i="3" s="1"/>
  <c r="Q63" i="3" s="1"/>
  <c r="M64" i="3"/>
  <c r="O64" i="3"/>
  <c r="Q64" i="3" s="1"/>
  <c r="M65" i="3"/>
  <c r="O65" i="3"/>
  <c r="Q65" i="3" s="1"/>
  <c r="M68" i="3"/>
  <c r="O68" i="3"/>
  <c r="Q68" i="3" s="1"/>
  <c r="Q69" i="3" l="1"/>
</calcChain>
</file>

<file path=xl/sharedStrings.xml><?xml version="1.0" encoding="utf-8"?>
<sst xmlns="http://schemas.openxmlformats.org/spreadsheetml/2006/main" count="214" uniqueCount="180">
  <si>
    <t xml:space="preserve">oth_ architecten bv  </t>
  </si>
  <si>
    <t>kruithuisstraat 23, 1018 wj amsterdam, 020-6274576, www.oth.nl</t>
  </si>
  <si>
    <t>Project</t>
  </si>
  <si>
    <t>Betreft</t>
  </si>
  <si>
    <t>Werknr</t>
  </si>
  <si>
    <t>Datum</t>
  </si>
  <si>
    <t>Status</t>
  </si>
  <si>
    <t>Definitief</t>
  </si>
  <si>
    <t xml:space="preserve">NOTE: de positie van los meubilair in het gebouw is (aan de hand van onderstaande codering) terug te vinden op de indelingsplattegronden / plaatsingstekeningen </t>
  </si>
  <si>
    <t>Verklaring codes OTH:</t>
  </si>
  <si>
    <t>X.B.YY</t>
  </si>
  <si>
    <t>X.N.YY</t>
  </si>
  <si>
    <t>X = type meubel</t>
  </si>
  <si>
    <t>B = bestaand meubel</t>
  </si>
  <si>
    <t>N = nieuw meubel</t>
  </si>
  <si>
    <t>YY = (volg)nummer</t>
  </si>
  <si>
    <t>Code OTH</t>
  </si>
  <si>
    <t>Omschrijving</t>
  </si>
  <si>
    <t>Locatie</t>
  </si>
  <si>
    <t>Begane grond</t>
  </si>
  <si>
    <t>1e verdieping</t>
  </si>
  <si>
    <t>2e verdieping</t>
  </si>
  <si>
    <t>3e verdieping</t>
  </si>
  <si>
    <t>4e verdieping</t>
  </si>
  <si>
    <t>5e verdieping</t>
  </si>
  <si>
    <t>6e verdieping</t>
  </si>
  <si>
    <t>7e verdieping</t>
  </si>
  <si>
    <t>Aantal totaal benodigt</t>
  </si>
  <si>
    <t>Aantal bestaand</t>
  </si>
  <si>
    <t>Bijbestellen</t>
  </si>
  <si>
    <t>S.</t>
  </si>
  <si>
    <t>Stoelen</t>
  </si>
  <si>
    <t>S.N.01A</t>
  </si>
  <si>
    <t>Vergaderruimten 1.02+1.03+1.04+1.05+1.09</t>
  </si>
  <si>
    <t>S.N.01B</t>
  </si>
  <si>
    <t>Vergaderruimten 1.11+1.12+1.13</t>
  </si>
  <si>
    <t>S.N.02</t>
  </si>
  <si>
    <t>Vergaderruimten 1.06+1.07+1.08+1.10</t>
  </si>
  <si>
    <t>S.N.03</t>
  </si>
  <si>
    <t>Multifunctionele ruimte 2.02</t>
  </si>
  <si>
    <t>K.</t>
  </si>
  <si>
    <t>Krukken + poufs</t>
  </si>
  <si>
    <t>K.N.01A</t>
  </si>
  <si>
    <t>Pantry geel</t>
  </si>
  <si>
    <t>K.N.01B</t>
  </si>
  <si>
    <t>Pantry rood</t>
  </si>
  <si>
    <t>K.N.01C</t>
  </si>
  <si>
    <t>Pantry blauw</t>
  </si>
  <si>
    <t>K.N.01D</t>
  </si>
  <si>
    <t>Pantry groen</t>
  </si>
  <si>
    <t>K.N.02</t>
  </si>
  <si>
    <t>Belcellen + project ruimte 3.02</t>
  </si>
  <si>
    <t>K.N.03A</t>
  </si>
  <si>
    <t>Project ruimte 3.02</t>
  </si>
  <si>
    <t>K.N.03B</t>
  </si>
  <si>
    <t>K.N.04A</t>
  </si>
  <si>
    <t>K.N.04B</t>
  </si>
  <si>
    <t>K.N.04C</t>
  </si>
  <si>
    <t>K.N.05</t>
  </si>
  <si>
    <t>Project ruimte 3.02 + Multifunctionele ruimte 6.02</t>
  </si>
  <si>
    <t>T.</t>
  </si>
  <si>
    <t>Tafels</t>
  </si>
  <si>
    <t>T.N.01</t>
  </si>
  <si>
    <t>T.N.02</t>
  </si>
  <si>
    <t>Vergaderruimten 1.09+1.12</t>
  </si>
  <si>
    <t>T.N.03</t>
  </si>
  <si>
    <t>Vergaderruimten 2.15+5.17+6.14+7.15</t>
  </si>
  <si>
    <t>T.B.05</t>
  </si>
  <si>
    <t>Overlegruimten 3.09+5.12+7.10</t>
  </si>
  <si>
    <t>T.N.04</t>
  </si>
  <si>
    <t>Overlegruimten 2.07+2.09+3.06+3.08+4.07+5.09+5.11+6.07+7.07+7.09
Projectuimte 3.02</t>
  </si>
  <si>
    <t>T.B.09</t>
  </si>
  <si>
    <t>Pantry's</t>
  </si>
  <si>
    <t>T.N.05</t>
  </si>
  <si>
    <t>T.N.06</t>
  </si>
  <si>
    <t>T.N.07</t>
  </si>
  <si>
    <t>Kolfruimte 5.22</t>
  </si>
  <si>
    <t>T.N.08</t>
  </si>
  <si>
    <t>BHV ruimte 5.02</t>
  </si>
  <si>
    <t>T.N.09</t>
  </si>
  <si>
    <t>Multifunctionele ruimte 6.02</t>
  </si>
  <si>
    <t>B.</t>
  </si>
  <si>
    <t xml:space="preserve"> Banken / fauteuils</t>
  </si>
  <si>
    <t>Multifunctionele ruimte 7.02</t>
  </si>
  <si>
    <t>B.N.02A</t>
  </si>
  <si>
    <t>Overlegruimten 2.07+2.09</t>
  </si>
  <si>
    <t>B.N.01A</t>
  </si>
  <si>
    <t>Overlegruimte 2.09</t>
  </si>
  <si>
    <t>B.N.02B</t>
  </si>
  <si>
    <t>Overlegruimten 3.06+3.08+4.07</t>
  </si>
  <si>
    <t>B.N.01B</t>
  </si>
  <si>
    <t>Overlegruimte 3.08</t>
  </si>
  <si>
    <t>B.N.02C</t>
  </si>
  <si>
    <t>Overlegruimte 5.11</t>
  </si>
  <si>
    <t>B.N.01C</t>
  </si>
  <si>
    <t>B.N.02D</t>
  </si>
  <si>
    <t>Overlegruimten 7.07+7.09</t>
  </si>
  <si>
    <t>B.N.01D</t>
  </si>
  <si>
    <t>Overlegruimte 7.09</t>
  </si>
  <si>
    <t>B.N.04A</t>
  </si>
  <si>
    <t>Multifunctionele ruimte 4.02</t>
  </si>
  <si>
    <t>B.N.04B</t>
  </si>
  <si>
    <t>B.N.05A</t>
  </si>
  <si>
    <t>B.N.05B</t>
  </si>
  <si>
    <t>B.N.06</t>
  </si>
  <si>
    <t>B.N.07</t>
  </si>
  <si>
    <t>B.N.08</t>
  </si>
  <si>
    <t>Lobby</t>
  </si>
  <si>
    <t xml:space="preserve">O. </t>
  </si>
  <si>
    <t>Overige</t>
  </si>
  <si>
    <t>O.N.02</t>
  </si>
  <si>
    <t>Product</t>
  </si>
  <si>
    <t>Vergaderstoel</t>
  </si>
  <si>
    <t>Kuipstoel</t>
  </si>
  <si>
    <t>Barkruk</t>
  </si>
  <si>
    <t>Krukje</t>
  </si>
  <si>
    <t>Pouf</t>
  </si>
  <si>
    <t>Zit-sta poufje</t>
  </si>
  <si>
    <t>Bijzettafel rond</t>
  </si>
  <si>
    <t xml:space="preserve">ALGEMEEN
• Ronde bijzettafel met rand bij tafelblad; rand heeft een gat/uitsnede
• 4 rechthoekige poten, schuin geplaatst t.o.v. tafelblad
• Houten fineerlijst die langs de rand van de tafel loopt
• Vervaardigd uit MDF of essenhoutmultiplex en poten van massief essenhout, afgewerkt met lak op waterbasis
• Vervaardigd uit FSC™-gecertificeerd hout
AFMETINGEN: 720dx360h
ONDERSTEL: gelakt essenfineer, zwart 
TAFELBLAD: gelakt essenfineer, zwart </t>
  </si>
  <si>
    <t>Ronde bistrotafel</t>
  </si>
  <si>
    <t>Ateliertafel verrijdbaar</t>
  </si>
  <si>
    <t xml:space="preserve">Bijzettafel </t>
  </si>
  <si>
    <t>ALGEMEEN
• Zacht, kiezelsteenachtig oppervlak met taps toelopende rand
• Klavervormig onderstel, wordt naar beneden toe dikker/breeder
AFMETINGEN: 530bx420dx450h
ONDERSTEL: eiken fineer
TAFELBLAD: eikenhout</t>
  </si>
  <si>
    <t>Overlegtafel</t>
  </si>
  <si>
    <t>Fauteuil</t>
  </si>
  <si>
    <t>Bank</t>
  </si>
  <si>
    <t>Basiselement voor modulair podium</t>
  </si>
  <si>
    <t>ALGEMEEN
• Basiselement met 2 gatgrepen op de zijkanten
• Hoekig ontwerp, strakke kubus
• Natuurlijke uitstraling, ruw
AFMETINGEN: 500bx500dx400h
ZITHOOGTE: 400mm
MATERIAAL: Gelakt multiplex</t>
  </si>
  <si>
    <t>ALGEMEEN
• Basiselement met 2 gatgrepen op de zijkanten
• Hoekig ontwerp, strakke kubus
• Natuurlijke uitstraling, ruw
AFMETINGEN: 1000bx500dx400h
ZITHOOGTE: 400mm
MATERIAAL: Gelakt multiplex</t>
  </si>
  <si>
    <t>Zitkussen voor podium</t>
  </si>
  <si>
    <t>ALGEMEEN
• Rechthoekig kussen passend voor op de bovengenoemde basiselementen m.b.t. podium
• Koudschuimkussen, volledig bekleed met stof
• Met ritssluiting
AFMETINGEN: 460bx460dx53h
STOF: Kvadrat Remix 632</t>
  </si>
  <si>
    <t>ALGEMEEN
• Rechthoekig kussen passend voor op de bovengenoemde basiselementen m.b.t. podium
• Koudschuimkussen, volledig bekleed met stof
• Met ritssluiting
AFMETINGEN: 960bx460dx53h
STOF: Kvadrat Remix 632</t>
  </si>
  <si>
    <t>Modulair wachtbankje</t>
  </si>
  <si>
    <r>
      <t>ALGEMEEN
• Wachtbankje bestaat uit 2 modules, 1x element links (SX) en 1x hoekelement
• Zitting en rugleuning in 2 kleuren, kleur van de zitting komt in de rugleuning terug (zijkant/binnenkant)
• Organische vorm, niet symmetrisch
• Rugleuning gaat van laag (rechterkant) naar hoog (linkerkant)
• Zitframe van staal met een bovenste laag van koudgeschuimd polyurethaan en vering door middel van elastische riemen
• Rugleuningframe van staal met een bovenste laag van koudgeschuimd polyurethaan
AFMETINGEN: 2330bx890dx790h
ZITHOOGTE: 400mm
ONDERSTEL: Voet van gepolijst aluminium met antislip rubberen glijders
STOF ZITTING: Pugi•rg Poseidon 251 (=Poseidon D42P)</t>
    </r>
    <r>
      <rPr>
        <sz val="9"/>
        <rFont val="Aptos Narrow"/>
        <family val="2"/>
        <scheme val="minor"/>
      </rPr>
      <t xml:space="preserve">
STOF RUGLEUNING: Pugi•rg Poseidon 502 (=Poseidon D46P)</t>
    </r>
  </si>
  <si>
    <t>Whiteboard Divider</t>
  </si>
  <si>
    <t>Vergadertafel rond</t>
  </si>
  <si>
    <t xml:space="preserve">ALGEMEEN
• Kuipstoeltje
• Zitting en rugleuning gestoffeerd, binnen- en buitenkant
• De zitting is doorlopend in de rug- en armleuning (vormen één doorlopend geheel)
• Met armleuningen/zijkanten
• Afgerond ontwerp, geen scherpe randen
AFMETINGEN: onderstel 680bx680d mm, zitschaal 620bx570dx380h mm
ZITHOOGTE: in hoogte verstelbaar
ONDERSTEL: Draaivoet met vier sterpoten, zwart gepoedercoat aluminium
WIELEN: geschikt voor tapijt      
STOF: Synergy, GS42 Forest green                                                                                                                                                                                                                            </t>
  </si>
  <si>
    <t>ALGEMEEN
• Vijfhoekig poefje, ongerelmatige vorm (NIET symmetrisch!)
• Volledig gestoffeerd
• Kan gecombineerd worden met andere poefjes van dezelfde serie
AFMETINGEN: 950bx700dx400h
ZITHOOGTE: 400mm
ONDERSTEL: MDF plint, RAL 7021
GLIJDERS: geschikt voor tapijt      
STOF: Kvadrat Mosaic 2 682</t>
  </si>
  <si>
    <t>ALGEMEEN
• Vijfhoekig poefje, ongerelmatige vorm (NIET symmetrisch!)
• Volledig gestoffeerd
• Kan gecombineerd worden met andere poefjes van dezelfde serie
AFMETINGEN: 950bx700dx400h
ZITHOOGTE: 400mm
ONDERSTEL: MDF plint, RAL 7021
GLIJDERS: geschikt voor tapijt      
STOF: Kvadrat Mosaic 2 662</t>
  </si>
  <si>
    <t>ALGEMEEN
• Vijfhoekig poefje, ongerelmatige vorm (NIET symmetrisch!)
• Volledig gestoffeerd
• Kan gecombineerd worden met andere poefjes van dezelfde serie
AFMETINGEN: 700bx540dx400h
ZITHOOGTE: 400mm
ONDERSTEL: MDF plint, RAL 7021
GLIJDERS: geschikt voor tapijt      
STOF: Kvadrat Mosaic 2 222</t>
  </si>
  <si>
    <t>ALGEMEEN
• Vijfhoekig poefje, ongerelmatige vorm (NIET symmetrisch!)
• Volledig gestoffeerd
• Kan gecombineerd worden met andere poefjes van dezelfde serie
AFMETINGEN: 700bx540dx400h
ZITHOOGTE: 400mm
ONDERSTEL: MDF plint, RAL 7021
GLIJDERS: geschikt voor tapijt      
STOF: Kvadrat Mosaic 2 262</t>
  </si>
  <si>
    <t>ALGEMEEN
• Vijfhoekig poefje, ongerelmatige vorm (NIET symmetrisch!)
• Volledig gestoffeerd
• Kan gecombineerd worden met andere poefjes van dezelfde serie
AFMETINGEN: 700bx540dx400h
ZITHOOGTE: 400mm
ONDERSTEL: MDF plint, RAL 7021
GLIJDERS: geschikt voor tapijt      
STOF: Kvadrat Mosaic 2 662</t>
  </si>
  <si>
    <t>ALGEMEEN
• Zitting en rugleuning gestoffeerd, binnen- en buitenkant
• De zitting is doorlopend in de rugleuning (geen gat tussen de twee)
• Zitting is een dik, comfortabel kussen
• De rugleuning is een schaal die rondom de zitting loopt
• Afgerond ontwerp, geen scherpe randen
AFMETINGEN: 850bx870dx770h
ZITHOOGTE: 450mm
ONDERSTEL: 4 eiken houten poten
GLIJDERS: geschikt voor tapijt      
STOF: Kvadrat Field 2 123</t>
  </si>
  <si>
    <t xml:space="preserve">ALGEMEEN
• Mobiele screens met geintegreerd whiteboard, beide kanten
• Deels gestoffeerd (onderste helft), beide kanten
• Verrijdbaar, op wielen
• 50mm frame
• Gevuld met 50mm schapenwol 4500gr/m2
AFMETINGEN: 1000bx1800h
MATERIAAL: aluminium frame, RAL 7035
STOF: Camira CUZ31 Trevelyan
WIELEN: grijs, geschikt voor tapijt      </t>
  </si>
  <si>
    <t xml:space="preserve">ALGEMEEN
• Kuipstoeltje
• Zitting en rugleuning gestoffeerd, binnen- en buitenkant
• De zitting is doorlopend in de rug- en armleuning (vormen één doorlopend geheel)• Met armleuningen/zijkanten
• Afgerond ontwerp, geen scherpe randen
AFMETINGEN: onderstel 680lx680b mm, zitschaal 620bx570dx380h mm
ZITHOOGTE: in hoogte verstelbaar
ONDERSTEL: Draaivoet met vier sterpoten, zwart gepoedercoat aluminium
WIELEN: zwart, geschikt voor tapijt      
STOF: Synergy, GS37 Brown melange                                                                                                                                                                                                                  </t>
  </si>
  <si>
    <t xml:space="preserve">ALGEMEEN
• Zitting en rugleuning gestoffeerd, binnen- en buitenkant
• De zitting is doorlopend in de rugleuning (vormen één doorlopend geheel)
• Zonder armleuningen
• Afgerond ontwerp, geen scherpe randen
• Telkens twee poten zijn onder de zitkuip met elkaar verbonden (het staal loopt in één stuk door)
AFMETINGEN: 425bx445d
ZITHOOGTE: afstemmen op bladhoogte 1050 mm, bladdikte 100 mmHOOGTE RUGLEUNING: max. 250mm
ONDERSTEL: 4 stalen poten met voetensteun, grijs gepoedercoat
GLIJDERS: geschikt voor harde vloer       
STOF: Kvadrat Remix 733                                                                                                                                                                                        
</t>
  </si>
  <si>
    <t xml:space="preserve">ALGEMEEN
• Zitting en rugleuning gestoffeerd, binnen- en buitenkant
• De zitting is doorlopend in de rugleuning (vormen één doorlopend geheel)
• Zonder armleuningen
• Afgerond ontwerp, geen scherpe randen
• Telkens twee poten zijn onder de zitkuip met elkaar verbonden (het staal loopt in één stuk door)
AFMETINGEN: 425bx445d
ZITHOOGTE: afstemmen op bladhoogte 1050 mm, bladdikte 100 mmHOOGTE RUGLEUNING: max. 250mm
ONDERSTEL: 4 stalen poten met voetensteun, grijs gepoedercoat
GLIJDERS: geschikt voor harde vloer      
STOF: Kvadrat Remix 566                                                                                                                                                                                        
</t>
  </si>
  <si>
    <t xml:space="preserve">ALGEMEEN
• Zitting en rugleuning gestoffeerd, binnen- en buitenkant
• De zitting is doorlopend in de rugleuning (vormen één doorlopend geheel)
• Zonder armleuningen
• Afgerond ontwerp, geen scherpe randen
• Telkens twee poten zijn onder de zitkuip met elkaar verbonden (het staal loopt in één stuk door)
AFMETINGEN: 425bx445d
ZITHOOGTE: afstemmen op bladhoogte 1050 mm, bladdikte 100 mmHOOGTE RUGLEUNING: max. 250mm
ONDERSTEL: 4 stalen poten met voetensteun, grijs gepoedercoat
GLIJDERS: geschikt voor harde vloer      
STOF: Kvadrat Twill Weave 440                                                                                                                                                                                                     
</t>
  </si>
  <si>
    <t xml:space="preserve">ALGEMEEN
• Zitting en rugleuning gestoffeerd, binnen- en buitenkant
• De zitting is doorlopend in de rugleuning (vormen één doorlopend geheel)
• Zonder armleuningen
• Afgerond ontwerp, geen scherpe randen
AFMETINGEN: 510bx530dx770h
ZITHOOGTE: afstemmen met T.N.05
ONDERSTEL: 4 stalen poten, zwart gepoedercoat
GLIJDERS: geschikt voor tapijt      
STOF: Kvadrat Twill Weave 440                                                                                                                                                                                                     
</t>
  </si>
  <si>
    <t xml:space="preserve">ALGEMEEN
• Stapelbare stoel
• Zitting en rugleuning gestoffeerd, binnen- en buitenkant
• De zitting is doorlopend in de rugleuning (vormen één doorlopend geheel)
• Zonder armleuningen
• Hoekig, strak ontwerp
AFMETINGEN: onderstel 515bx520dx480h mm, zitschaal 430bx430dx405h mm
ZITHOOGTE: afstemmen met T.N.01
ONDERSTEL: Slee met  gepoedercoat stalen frame Ø 11 mm zwart
GLIJDERS: zwart plastic, geschikt voor tapijt      
STOF: Synergy, GS37 Brown melange                                                                                                                                                                                                                  </t>
  </si>
  <si>
    <r>
      <t>ALGEMEEN
• Zitting en rugleuning gestoffeerd, binnen- en buitenkant
• De zitting is NIET doorlopend in de rugleuning, beide delen zijn los en door metalen stangen verbonden
• Zonder armleuningen
• Afgerond ontwerp, geen scherpe randen
• Onderstel bestaat uit een stalen buisconstructie met een diameter van 18 mm
• Rond element aan de rugleuning waar  metalen stangen omheen buigen, als verbinding tussen zitting en rugleuning
AFMETINGEN: 420bx470d
ZITHOOGTE: afstemmen op bladhoogte 1050 mm, bladdikte 100 mm
HO</t>
    </r>
    <r>
      <rPr>
        <sz val="9"/>
        <rFont val="Aptos Narrow"/>
        <family val="2"/>
        <scheme val="minor"/>
      </rPr>
      <t>OGTE RUGLEUNING: max. 300mm</t>
    </r>
    <r>
      <rPr>
        <sz val="9"/>
        <color theme="1"/>
        <rFont val="Aptos Narrow"/>
        <family val="2"/>
        <scheme val="minor"/>
      </rPr>
      <t xml:space="preserve">
ONDERSTEL: 4 stalen poten met voetensteun, grijs gepoedercoat
GLIJDERS: geschikt voor tapijt      
STOF: Ondarreta Bouclé 04                                                                           </t>
    </r>
  </si>
  <si>
    <t xml:space="preserve">ALGEMEEN
• Zitting en rugleuning gestoffeerd, binnen- en buitenkant
• De zitting is doorlopend in de rugleuning (vormen één doorlopend geheel)
• Zonder armleuningen
• Afgerond ontwerp, geen scherpe randen
• Telkens twee poten zijn onder de zitkuip met elkaar verbonden (het staal loopt in één stuk door)
AFMETINGEN: 425bx445d
ZITHOOGTE: afstemmen op bladhoogte 1050 mm, bladdikte 100 mm
HOOGTE RUGLEUNING: max. 250mm
ONDERSTEL: 4 stalen poten met voetensteun, grijs gepoedercoat
GLIJDERS: geschikt voor harde vloer      
STOF: Kvadrat Remix 933                                                                                                                                                                                   
</t>
  </si>
  <si>
    <t>ALGEMEEN
• Kegelvormig hol lichaam met een ingelegde, met snijschuim beklede deksel als zitvlak
• Het frame en de zitting zijn volledig bekleed met driedimensionaal weefsel
• In het midden taps toelopende voet van zwart, antislip kunststof met geïntegreerde stalen gewichten en dempingscilinders 
• Draagriem van zwart, zeer sterk kunststof
• Als hij licht wordt aangestoten, zwaait hij terug en komt hij weer in de uitgangspositie terecht – en dat vanuit een hellingshoek van maximaal 50° ten opzichte van de rechtopstaande basispositie
• Gewicht van 4,5 kg
AFMETINGEN: 320bx320dx670h
ZITHOOGTE: 670mm
STOF: 202/0108 Grijs</t>
  </si>
  <si>
    <t>Verrijdbare opklapbare vergadertafel</t>
  </si>
  <si>
    <t xml:space="preserve">ALGEMEEN
• Mechanisme waarmee het tafelblad met één handbeweging omhoog kan worden geklapt
• De stabilisatievoeten draaien automatisch naar binnen, waardoor de tafel moeiteloos door smalle gangpaden, deuren en liften kan worden verplaatst
• Kunnen  ruimtebesparend worden gestapeld; de eerste tafel heeft een diepte van slechts 42 cm nodig en elke extra tafel slechts 8 cm, zonder dat er zijdelings moet worden verschoven
• Twee wielen per tafelpoot
AFMETINGEN: 1400bx700dx730h
ONDERSTEL: zwart gepoedercoat, mat
TAFELBLAD: laminaat 25/02 acacia
WIELEN: zwart, geschikt voor tapijt      </t>
  </si>
  <si>
    <t>ALGEMEEN
• Vergadertafel rond
• Stijl moet aansluiten bij bestaande tafels
• Dun tafelblad, max. 25mm
• Sterpoot, x-poot
AFMETINGEN: 1200dx750h
ONDERSTEL: Zwart staal,  4-sterpoot
TAFELBLAD: Licht hout, HPL afstemmen passend bij hergebruikte tafels (T.B.02 en T.B.03)</t>
  </si>
  <si>
    <t>ALGEMEEN
• Vergadertafel rond
• Dun tafelblad, max. 25mm
• Kolompoot met ronde vloerplaat
AFMETINGEN: 1000dx750h
ONDERSTEL: Zwart metaal
TAFELBLAD: Licht hout, HPL afstemmen passend bij hergebruikte tafels (T.B.05)</t>
  </si>
  <si>
    <t>Vergadertafel</t>
  </si>
  <si>
    <t>ALGEMEEN:
• Vergadertafel rechthoekig
• Dun tafelblad, max. 25mm
• 4 slanke poten, aan de buitenste rand van het tafelblad
AFMETINGEN:1600bx1000dx800h 
ONDERSTEL: Zwart metaal
TAFELBLAD: Licht hout, HPL afstemmen passend bij hergebruikte tafels (T.B.05)</t>
  </si>
  <si>
    <t>Tafel rechthoekig</t>
  </si>
  <si>
    <t>ALGEMEEN:
• Dun tafelblad, max. 25mm
• Vierkante kolompoot met vierkante vloerplaat
AFMETINGEN: 650bx650dx750h
ONDERSTEL: Zwart metaal
TAFELBLAD: Licht hout, HPL afstemmen passend bij hergebruikte tafels (T.B.05)</t>
  </si>
  <si>
    <t>ALGEMEEN
• Kolompoot met ronde vloerplaat
• Blad vervaardigd uit FSC™-gecertificeerd hout
• Bladrand licht afgeschuind
AFMETINGEN: 950dx730h
ONDERSTEL: gepoedercoat, gegoten aluminium, zwart
TAFELBLAD: MDF met een oppervlak van nanolaminaat, extreem mat, zwart</t>
  </si>
  <si>
    <t xml:space="preserve">ALGEMEEN
• Metalen H-profiel poten ondersteund door dunne stangen en 2  dwarsstangen onder het blad
• Het tafelblad is tussen de poten vastgeklemd, ligt dus NIET op de poten
• Industriele, robuuste look
• Wielen zijn vastzetbaar
AFMETINGEN: 1800bx1100dx1100h
ONDERSTEL: P62 Silk Grey poedercoat, staal
TAFELBLAD: L83 Lindberg oak laminaat, kern 18mm grenen multiplex
WIELEN: grijs, geschikt voor tapijt      </t>
  </si>
  <si>
    <t xml:space="preserve">ALGEMEEN
• Metalen H-profiel poten ondersteund door dunne stangen en 2  dwarsstangen onder het blad
• Het tafelblad is tussen de poten vastgeklemd, ligt dus NIET op de poten
• Industriele, robuuste look
• Wielen zijn vastzetbaar
AFMETINGEN: 2400bx1100dx1100h
ONDERSTEL: P62 Silk Grey poedercoat, staal
TAFELBLAD: L83 Lindberg oak laminaat, kern 18mm grenen multiplex
WIELEN: grijs, geschikt voor tapijt      </t>
  </si>
  <si>
    <t>ALGEMEEN
• Dun tafelblad, max. 25mm
• Blad ligt op slanke poten 
AFMETINGEN: 900bx900dx750h
ONDERSTEL: Metaal RAL 7000
TAFELBLAD: Houtnerf zichtbaar, gelakt met RAL 7000</t>
  </si>
  <si>
    <t xml:space="preserve">ALGEMEEN
• Kuipfauteuil
• Zitting en rugleuning gestoffeerd, binnen- en buitenkant
• De zitting is doorlopend in de rugleuning (vormen één doorlopend geheel)
• Zitting is een comfortabel kussen, geintegreerd met de fauteuil
• Met armleuningen/zijkanten
• Afgerond ontwerp, geen scherpe randen
• Telkens twee poten zijn onder de zitkuip met elkaar verbonden (het staal loopt in één stuk door), aan de voor- en achterkant
AFMETINGEN: 720bx740dx770h
ZITHOOGTE: 400mm
ONDERSTEL: 4 stalen poten,  zwart
GLIJDERS: geschikt voor tapijt      
STOF: Kvadrat Remix 923            </t>
  </si>
  <si>
    <t xml:space="preserve">ALGEMEEN
• Zitting en rugleuning gestoffeerd, binnen- en buitenkant
• Met armleuningen aan beide kanten
• Verdeeld in 3 gelijke delen
• Hoekig, strak ontwerp
• Constructie van hout en staal
• Vulling van koudschuim
AFMETINGEN: 2550bx840dx710h
ZITHOOGTE: 400mm
ZITDIEPTE: 620mm
ONDERSTEL: 4 slanke stalen poten, zwart gepoedercoat
STOF: Kvadrat Twill Weave 440    </t>
  </si>
  <si>
    <t>ALGEMEEN
• Zitting en rugleuning gestoffeerd, binnen- en buitenkant
• Met armleuningen aan beide kanten
• Verdeeld in 3 gelijke delen
• Hoekig, strak ontwerp
• Constructie van hout en staal
• Vulling van koudschuim
AFMETINGEN: 2550bx840dx710h
ZITHOOGTE: 400mm
ZITDIEPTE: 620mm
ONDERSTEL: 4 slanke stalen poten, zwart gepoedercoat
STOF: Kvadrat Remix 566</t>
  </si>
  <si>
    <t>ALGEMEEN
• Zitting en rugleuning gestoffeerd, binnen- en buitenkant
• Met armleuningen aan beide kanten
• Verdeeld in 3 gelijke delen
• Hoekig, strak ontwerp
• Constructie van hout en staal
• Vulling van koudschuim
AFMETINGEN: 2550bx840dx710h
ZITHOOGTE: 400mm
ZITDIEPTE: 620mm
ONDERSTEL: 4 slanke stalen poten, zwart gepoedercoat
STOF: Kvadrat Remix 733</t>
  </si>
  <si>
    <t>ALGEMEEN
• Zitting en rugleuning gestoffeerd, binnen- en buitenkant
• Met armleuningen aan beide kanten
• Verdeeld in 3 gelijke delen
• Hoekig, strak ontwerp
• Constructie van hout en staal
• Vulling van koudschuim
AFMETINGEN: 2550bx840dx710h
ZITHOOGTE: 400mm
ZITDIEPTE: 620mm
ONDERSTEL: 4 slanke stalen poten, zwart gepoedercoat
STOF: Kvadrat Remix 933</t>
  </si>
  <si>
    <t xml:space="preserve">ALGEMEEN
• Kuipfauteuil
• Zitting en rugleuning gestoffeerd, binnen- en buitenkant
• De zitting is doorlopend in de rugleuning (vormen één doorlopend geheel)
• Zitting is een comfortabel kussen, geintegreerd met de fauteuil
• Met armleuningen/zijkanten
• Afgerond ontwerp, geen scherpe randen
• Telkens twee poten zijn onder de zitkuip met elkaar verbonden (het staal loopt in één stuk door), aan de voor- en achterkant
AFMETINGEN: 720bx740dx770h
ZITHOOGTE: 400mm
ONDERSTEL: 4 stalen poten,  zwart
GLIJDERS: geschikt voor tapijt      
STOF: Kvadrat Remix 632            </t>
  </si>
  <si>
    <t xml:space="preserve">ALGEMEEN
• Kuipfauteuil
• Zitting en rugleuning gestoffeerd, binnen- en buitenkant
• De zitting is doorlopend in de rugleuning (vormen één doorlopend geheel)
• Zitting is een comfortabel kussen, geintegreerd met de fauteuil
• Met armleuningen/zijkanten
• Afgerond ontwerp, geen scherpe randen
• Telkens twee poten zijn onder de zitkuip met elkaar verbonden (het staal loopt in één stuk door), aan de voor- en achterkant
AFMETINGEN: 720bx740dx770h
ZITHOOGTE: 400mm
ONDERSTEL: 4 stalen poten,  zwart
GLIJDERS: geschikt voor tapijt      
STOF: Kvadrat Remix 762            </t>
  </si>
  <si>
    <t xml:space="preserve">ALGEMEEN
• Kuipfauteuil
• Zitting en rugleuning gestoffeerd, binnen- en buitenkant
• De zitting is doorlopend in de rugleuning (vormen één doorlopend geheel)
• Zitting is een comfortabel kussen, geintegreerd met de fauteuil
• Met armleuningen/zijkanten
• Afgerond ontwerp, geen scherpe randen
• Telkens twee poten zijn onder de zitkuip met elkaar verbonden (het staal loopt in één stuk door), aan de voor- en achterkant
AFMETINGEN: 720bx740dx770h
ZITHOOGTE: 400mm
ONDERSTEL: 4 stalen poten,  zwart
GLIJDERS: geschikt voor tapijt      
STOF: Kvadrat Remix 942            </t>
  </si>
  <si>
    <t>ALGEMEEN
• Zitting en rugleuning gestoffeerd, binnen- en buitenkant
• Met armleuningen aan beide kanten
• Buitenframe van composiethout
• PU schuim van binnen
• Verdeeld in 3 gelijke delen
• Hoekig, strak ontwerp
• Bestaat uit 3 zitkussens en 3 rugkussens, afneembare kussens met rits
AFMETINGEN: 2310bx830dx760h
ZITHOOGTE: 430mm
ZITDIEPTE: 555mm
HOOGTE ARMLEUNINGEN: 615mm
ONDERSTEL: 4  slanke stalen poten,  zwart gepoedercoat
STOF: Spradling Valencia VL05002 (=kleur mocca)</t>
  </si>
  <si>
    <t>GRS2506</t>
  </si>
  <si>
    <t>GRS Dordrecht</t>
  </si>
  <si>
    <t>Los meubilairstaat | meubilair en verlichting , bestaand en nieuw</t>
  </si>
  <si>
    <t>prijs per eenheid</t>
  </si>
  <si>
    <t>prijs 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</si>
</sst>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[$€]\ * #,##0.00_-;_-[$€]\ * #,##0.00\-;_-[$€]\ * &quot;-&quot;??_-;_-@_-"/>
    <numFmt numFmtId="166" formatCode="[$-413]General"/>
    <numFmt numFmtId="167" formatCode="_-* #,##0.00_-;_-* #,##0.00\-;_-* &quot;-&quot;??_-;_-@_-"/>
  </numFmts>
  <fonts count="2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7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Futura Bk BT"/>
      <family val="2"/>
    </font>
    <font>
      <sz val="10"/>
      <color indexed="8"/>
      <name val="Futura Bk BT"/>
      <family val="2"/>
    </font>
    <font>
      <sz val="10"/>
      <color theme="1"/>
      <name val="Arial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1"/>
      <name val="Aptos Narrow"/>
      <family val="2"/>
      <scheme val="minor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8"/>
      <color theme="0" tint="-0.499984740745262"/>
      <name val="Arial"/>
      <family val="2"/>
    </font>
    <font>
      <sz val="11"/>
      <name val="Aptos Narrow"/>
      <family val="2"/>
      <scheme val="minor"/>
    </font>
    <font>
      <sz val="8"/>
      <color rgb="FFFF0000"/>
      <name val="Arial"/>
      <family val="2"/>
    </font>
    <font>
      <sz val="8"/>
      <color theme="1"/>
      <name val="Aptos Narrow"/>
      <family val="2"/>
      <scheme val="minor"/>
    </font>
    <font>
      <b/>
      <sz val="14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7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5" fillId="0" borderId="0"/>
    <xf numFmtId="0" fontId="3" fillId="0" borderId="0"/>
    <xf numFmtId="164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7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/>
    <xf numFmtId="165" fontId="4" fillId="0" borderId="0"/>
    <xf numFmtId="0" fontId="4" fillId="0" borderId="0"/>
    <xf numFmtId="0" fontId="1" fillId="0" borderId="0"/>
    <xf numFmtId="164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15" fillId="6" borderId="0" xfId="0" applyFont="1" applyFill="1" applyAlignment="1">
      <alignment horizontal="left" vertical="center" wrapText="1"/>
    </xf>
    <xf numFmtId="0" fontId="15" fillId="7" borderId="0" xfId="0" applyFont="1" applyFill="1" applyAlignment="1">
      <alignment horizontal="left" vertical="center" wrapText="1"/>
    </xf>
    <xf numFmtId="0" fontId="15" fillId="9" borderId="0" xfId="0" applyFont="1" applyFill="1" applyAlignment="1">
      <alignment horizontal="left" vertical="center" wrapText="1"/>
    </xf>
    <xf numFmtId="0" fontId="15" fillId="11" borderId="0" xfId="0" applyFont="1" applyFill="1" applyAlignment="1">
      <alignment horizontal="left" vertical="center" wrapText="1"/>
    </xf>
    <xf numFmtId="0" fontId="11" fillId="8" borderId="0" xfId="0" applyFont="1" applyFill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11" fillId="8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1" fillId="11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2" fillId="0" borderId="0" xfId="0" applyFont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14" fontId="17" fillId="0" borderId="0" xfId="0" applyNumberFormat="1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16" fillId="7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 vertical="center" wrapText="1"/>
    </xf>
    <xf numFmtId="0" fontId="18" fillId="11" borderId="0" xfId="0" applyFont="1" applyFill="1" applyAlignment="1">
      <alignment horizontal="left" vertical="center" wrapText="1"/>
    </xf>
    <xf numFmtId="0" fontId="18" fillId="9" borderId="0" xfId="0" applyFont="1" applyFill="1" applyAlignment="1">
      <alignment horizontal="left" vertical="center" wrapText="1"/>
    </xf>
    <xf numFmtId="0" fontId="16" fillId="1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12" fillId="7" borderId="0" xfId="0" applyFont="1" applyFill="1" applyAlignment="1">
      <alignment horizontal="center" vertical="center" wrapText="1"/>
    </xf>
    <xf numFmtId="0" fontId="12" fillId="11" borderId="0" xfId="0" applyFont="1" applyFill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16" fillId="7" borderId="0" xfId="0" applyFont="1" applyFill="1" applyAlignment="1">
      <alignment horizontal="center" vertical="center" wrapText="1"/>
    </xf>
    <xf numFmtId="0" fontId="18" fillId="11" borderId="0" xfId="0" applyFont="1" applyFill="1" applyAlignment="1">
      <alignment horizontal="center" vertical="center" wrapText="1"/>
    </xf>
    <xf numFmtId="0" fontId="12" fillId="8" borderId="3" xfId="0" applyFont="1" applyFill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4" fontId="8" fillId="0" borderId="0" xfId="26" applyFont="1" applyAlignment="1">
      <alignment horizontal="center" vertical="center" wrapText="1"/>
    </xf>
    <xf numFmtId="44" fontId="18" fillId="0" borderId="0" xfId="26" applyFont="1" applyAlignment="1">
      <alignment vertical="center" wrapText="1"/>
    </xf>
    <xf numFmtId="44" fontId="17" fillId="5" borderId="1" xfId="26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4" fontId="17" fillId="12" borderId="1" xfId="26" applyFont="1" applyFill="1" applyBorder="1" applyAlignment="1">
      <alignment horizontal="center" vertical="center" wrapText="1"/>
    </xf>
    <xf numFmtId="44" fontId="16" fillId="10" borderId="1" xfId="26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4" fontId="8" fillId="4" borderId="1" xfId="26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44" fontId="8" fillId="3" borderId="1" xfId="26" applyFont="1" applyFill="1" applyBorder="1" applyAlignment="1">
      <alignment horizontal="center" vertical="center" wrapText="1"/>
    </xf>
    <xf numFmtId="44" fontId="28" fillId="2" borderId="0" xfId="26" applyFont="1" applyFill="1" applyAlignment="1">
      <alignment horizontal="left" vertical="center" wrapText="1"/>
    </xf>
    <xf numFmtId="0" fontId="21" fillId="0" borderId="0" xfId="0" applyFont="1" applyAlignment="1">
      <alignment horizontal="left" vertical="center"/>
    </xf>
  </cellXfs>
  <cellStyles count="27">
    <cellStyle name="Euro" xfId="7" xr:uid="{00000000-0005-0000-0000-000000000000}"/>
    <cellStyle name="Excel Built-in Normal" xfId="8" xr:uid="{00000000-0005-0000-0000-000001000000}"/>
    <cellStyle name="Gevolgde hyperlink" xfId="17" builtinId="9" hidden="1"/>
    <cellStyle name="Gevolgde hyperlink" xfId="23" builtinId="9" hidden="1"/>
    <cellStyle name="Gevolgde hyperlink" xfId="19" builtinId="9" hidden="1"/>
    <cellStyle name="Gevolgde hyperlink" xfId="21" builtinId="9" hidden="1"/>
    <cellStyle name="Gevolgde hyperlink" xfId="25" builtinId="9" hidden="1"/>
    <cellStyle name="Hyperlink" xfId="24" builtinId="8" hidden="1"/>
    <cellStyle name="Hyperlink" xfId="18" builtinId="8" hidden="1"/>
    <cellStyle name="Hyperlink" xfId="16" builtinId="8" hidden="1"/>
    <cellStyle name="Hyperlink" xfId="22" builtinId="8" hidden="1"/>
    <cellStyle name="Hyperlink" xfId="20" builtinId="8" hidden="1"/>
    <cellStyle name="Komma 2" xfId="9" xr:uid="{00000000-0005-0000-0000-00000C000000}"/>
    <cellStyle name="Procent 2" xfId="10" xr:uid="{00000000-0005-0000-0000-00000D000000}"/>
    <cellStyle name="Procent 3" xfId="2" xr:uid="{00000000-0005-0000-0000-00000E000000}"/>
    <cellStyle name="Standaard" xfId="0" builtinId="0"/>
    <cellStyle name="Standaard 2" xfId="11" xr:uid="{00000000-0005-0000-0000-000010000000}"/>
    <cellStyle name="Standaard 2 2" xfId="3" xr:uid="{00000000-0005-0000-0000-000011000000}"/>
    <cellStyle name="Standaard 2 3" xfId="12" xr:uid="{00000000-0005-0000-0000-000012000000}"/>
    <cellStyle name="Standaard 2 3 2" xfId="5" xr:uid="{00000000-0005-0000-0000-000013000000}"/>
    <cellStyle name="Standaard 2 4" xfId="13" xr:uid="{00000000-0005-0000-0000-000014000000}"/>
    <cellStyle name="Standaard 2 5" xfId="4" xr:uid="{00000000-0005-0000-0000-000015000000}"/>
    <cellStyle name="Standaard 3" xfId="1" xr:uid="{00000000-0005-0000-0000-000016000000}"/>
    <cellStyle name="Standaard 3 2" xfId="14" xr:uid="{00000000-0005-0000-0000-000017000000}"/>
    <cellStyle name="Valuta" xfId="26" builtinId="4"/>
    <cellStyle name="Valuta 2" xfId="15" xr:uid="{00000000-0005-0000-0000-000018000000}"/>
    <cellStyle name="Valuta 3" xfId="6" xr:uid="{00000000-0005-0000-0000-000019000000}"/>
  </cellStyles>
  <dxfs count="36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family val="2"/>
        <scheme val="none"/>
      </font>
      <fill>
        <patternFill patternType="solid">
          <fgColor indexed="64"/>
          <bgColor theme="1" tint="0.34998626667073579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fill>
        <patternFill patternType="solid">
          <fgColor indexed="64"/>
          <bgColor theme="1" tint="0.34998626667073579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fill>
        <patternFill patternType="solid">
          <fgColor indexed="64"/>
          <bgColor theme="1" tint="0.34998626667073579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fill>
        <patternFill patternType="solid">
          <fgColor indexed="64"/>
          <bgColor theme="1" tint="0.34998626667073579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fill>
        <patternFill patternType="solid">
          <fgColor indexed="64"/>
          <bgColor theme="1" tint="0.34998626667073579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fill>
        <patternFill patternType="solid">
          <fgColor indexed="64"/>
          <bgColor theme="1" tint="0.34998626667073579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fill>
        <patternFill patternType="solid">
          <fgColor indexed="64"/>
          <bgColor theme="1" tint="0.34998626667073579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fill>
        <patternFill patternType="solid">
          <fgColor indexed="64"/>
          <bgColor theme="1" tint="0.34998626667073579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fill>
        <patternFill patternType="solid">
          <fgColor indexed="64"/>
          <bgColor theme="1" tint="0.34998626667073579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fill>
        <patternFill patternType="solid">
          <fgColor indexed="64"/>
          <bgColor theme="1" tint="0.34998626667073579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fill>
        <patternFill patternType="solid">
          <fgColor indexed="64"/>
          <bgColor theme="1" tint="0.34998626667073579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fill>
        <patternFill patternType="solid">
          <fgColor indexed="64"/>
          <bgColor theme="1" tint="0.34998626667073579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fill>
        <patternFill patternType="solid">
          <fgColor indexed="64"/>
          <bgColor theme="1" tint="0.34998626667073579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fill>
        <patternFill patternType="solid">
          <fgColor indexed="64"/>
          <bgColor theme="1" tint="0.34998626667073579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fill>
        <patternFill patternType="solid">
          <fgColor indexed="64"/>
          <bgColor theme="1" tint="0.34998626667073579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fill>
        <patternFill patternType="solid">
          <fgColor indexed="64"/>
          <bgColor theme="1" tint="0.34998626667073579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fill>
        <patternFill patternType="solid">
          <fgColor indexed="64"/>
          <bgColor theme="1" tint="0.34998626667073579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fill>
        <patternFill patternType="solid">
          <fgColor indexed="64"/>
          <bgColor theme="1" tint="0.34998626667073579"/>
        </patternFill>
      </fill>
      <alignment horizontal="lef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fill>
        <patternFill patternType="solid">
          <fgColor indexed="64"/>
          <bgColor theme="1" tint="0.34998626667073579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EFFF"/>
      <color rgb="FFFF0000"/>
      <color rgb="FFD09E00"/>
      <color rgb="FFFFCCCC"/>
      <color rgb="FF794D63"/>
      <color rgb="FFCCFFCC"/>
      <color rgb="FFFFFFFF"/>
      <color rgb="FFFFFFCC"/>
      <color rgb="FF4F81BD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755819-815C-4E62-8F6D-312F466C2C49}" name="Tabel1" displayName="Tabel1" ref="A17:Q69" totalsRowCount="1" headerRowDxfId="35" totalsRowDxfId="17">
  <autoFilter ref="A17:Q68" xr:uid="{00000000-0001-0000-0000-000000000000}"/>
  <tableColumns count="17">
    <tableColumn id="1" xr3:uid="{2B13DB17-89CD-4DFE-A309-9AC85BA5FEA4}" name="Code OTH" dataDxfId="34" totalsRowDxfId="16"/>
    <tableColumn id="19" xr3:uid="{41B2862B-396C-4FAD-AD50-41BF96DDC9D9}" name="Product" dataDxfId="33" totalsRowDxfId="15"/>
    <tableColumn id="5" xr3:uid="{EB3164E9-07AC-476C-AB23-2F9C1AE5042D}" name="Omschrijving" dataDxfId="32" totalsRowDxfId="14"/>
    <tableColumn id="6" xr3:uid="{FE24B38A-A540-420F-B4B4-7BC74DA91611}" name="Locatie" dataDxfId="31" totalsRowDxfId="13"/>
    <tableColumn id="7" xr3:uid="{41951436-FEA4-4D17-98AA-329501644812}" name="Begane grond" dataDxfId="30" totalsRowDxfId="12"/>
    <tableColumn id="8" xr3:uid="{B00FF226-B084-41B7-BEB7-6EC91603E197}" name="1e verdieping" dataDxfId="29" totalsRowDxfId="11"/>
    <tableColumn id="9" xr3:uid="{875E0627-A5D3-48CD-B3B0-CA950CE32B2A}" name="2e verdieping" dataDxfId="28" totalsRowDxfId="10"/>
    <tableColumn id="10" xr3:uid="{DD42F23D-8BCE-4547-B327-F8818B7FB0C6}" name="3e verdieping" dataDxfId="27" totalsRowDxfId="9"/>
    <tableColumn id="11" xr3:uid="{6F84C34F-1260-4E98-8548-16999C4C1487}" name="4e verdieping" dataDxfId="26" totalsRowDxfId="8"/>
    <tableColumn id="12" xr3:uid="{A29696FD-0D72-4322-9A11-3E3DFBF9ECEA}" name="5e verdieping" dataDxfId="25" totalsRowDxfId="7"/>
    <tableColumn id="13" xr3:uid="{0960A9C5-F88A-46CE-BD2B-F62A775FF27C}" name="6e verdieping" dataDxfId="24" totalsRowDxfId="6"/>
    <tableColumn id="14" xr3:uid="{381AE63C-D333-4457-9896-7FBD0056875F}" name="7e verdieping" dataDxfId="23" totalsRowDxfId="5"/>
    <tableColumn id="15" xr3:uid="{414FD709-6BF0-47DB-A645-A0BFB78F3856}" name="Aantal totaal benodigt" dataDxfId="22" totalsRowDxfId="4">
      <calculatedColumnFormula>SUM(E18:L18)</calculatedColumnFormula>
    </tableColumn>
    <tableColumn id="16" xr3:uid="{E4C028EA-8E72-4164-9B5D-32A53688B929}" name="Aantal bestaand" dataDxfId="21" totalsRowDxfId="3"/>
    <tableColumn id="17" xr3:uid="{95874897-F80F-4924-90DE-AAE5AA0526EC}" name="Bijbestellen" dataDxfId="20" totalsRowDxfId="2">
      <calculatedColumnFormula>M18-N18</calculatedColumnFormula>
    </tableColumn>
    <tableColumn id="18" xr3:uid="{3F973B35-04E1-438D-A073-967AD37925F8}" name="prijs per eenheid" dataDxfId="19" totalsRowDxfId="1"/>
    <tableColumn id="20" xr3:uid="{5657E642-F4AF-49F9-AE4E-44EFF5AF0C61}" name="prijs totaal" totalsRowFunction="sum" dataDxfId="18" totalsRowDxfId="0" totalsRowCellStyle="Valuta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86"/>
  <sheetViews>
    <sheetView showGridLines="0" tabSelected="1" zoomScale="85" zoomScaleNormal="85" zoomScalePageLayoutView="70" workbookViewId="0">
      <selection activeCell="C19" sqref="C19"/>
    </sheetView>
  </sheetViews>
  <sheetFormatPr defaultColWidth="8.88671875" defaultRowHeight="15" customHeight="1" outlineLevelCol="1"/>
  <cols>
    <col min="1" max="1" width="9.44140625" style="25" customWidth="1"/>
    <col min="2" max="2" width="24.44140625" style="25" customWidth="1"/>
    <col min="3" max="3" width="80.109375" style="25" customWidth="1"/>
    <col min="4" max="4" width="13.6640625" style="25" customWidth="1" outlineLevel="1"/>
    <col min="5" max="5" width="12.109375" style="11" customWidth="1" outlineLevel="1"/>
    <col min="6" max="6" width="11.6640625" style="11" customWidth="1" outlineLevel="1"/>
    <col min="7" max="12" width="11.88671875" style="11" customWidth="1" outlineLevel="1"/>
    <col min="13" max="13" width="27.33203125" style="11" customWidth="1"/>
    <col min="14" max="14" width="21.6640625" style="11" customWidth="1"/>
    <col min="15" max="15" width="16.21875" style="11" customWidth="1"/>
    <col min="16" max="16" width="31.5546875" style="25" customWidth="1"/>
    <col min="17" max="17" width="35.5546875" style="25" customWidth="1"/>
    <col min="18" max="16384" width="8.88671875" style="25"/>
  </cols>
  <sheetData>
    <row r="1" spans="1:16" ht="14.4">
      <c r="A1" s="30"/>
      <c r="B1" s="31"/>
      <c r="C1" s="31"/>
      <c r="D1" s="31"/>
      <c r="E1" s="9"/>
      <c r="F1" s="9"/>
      <c r="G1" s="9"/>
      <c r="H1" s="9"/>
      <c r="I1" s="9"/>
      <c r="J1" s="9"/>
      <c r="K1" s="9"/>
      <c r="L1" s="9"/>
      <c r="M1" s="9"/>
      <c r="N1" s="10"/>
      <c r="O1" s="10"/>
    </row>
    <row r="2" spans="1:16" ht="14.4">
      <c r="A2" s="30"/>
      <c r="B2" s="32" t="s">
        <v>0</v>
      </c>
      <c r="C2" s="31"/>
      <c r="D2" s="31"/>
      <c r="E2" s="30"/>
      <c r="F2" s="9"/>
      <c r="G2" s="9"/>
      <c r="H2" s="9"/>
      <c r="I2" s="9"/>
      <c r="J2" s="9"/>
      <c r="K2" s="9"/>
      <c r="L2" s="9"/>
      <c r="N2" s="9"/>
      <c r="O2" s="9"/>
    </row>
    <row r="3" spans="1:16" ht="19.2">
      <c r="A3" s="30"/>
      <c r="B3" s="33" t="s">
        <v>1</v>
      </c>
      <c r="C3" s="31"/>
      <c r="D3" s="31"/>
      <c r="E3" s="34"/>
      <c r="F3" s="12"/>
      <c r="G3" s="12"/>
      <c r="H3" s="9"/>
      <c r="I3" s="9"/>
      <c r="J3" s="9"/>
      <c r="K3" s="9"/>
      <c r="L3" s="9"/>
      <c r="N3" s="12"/>
      <c r="O3" s="12"/>
    </row>
    <row r="4" spans="1:16" ht="14.4">
      <c r="A4" s="30"/>
      <c r="B4" s="30"/>
      <c r="C4" s="31"/>
      <c r="D4" s="31"/>
      <c r="E4" s="30"/>
      <c r="F4" s="13"/>
      <c r="G4" s="13"/>
      <c r="H4" s="13"/>
      <c r="I4" s="9"/>
      <c r="J4" s="9"/>
      <c r="K4" s="9"/>
      <c r="L4" s="9"/>
      <c r="N4" s="12"/>
      <c r="O4" s="12"/>
    </row>
    <row r="5" spans="1:16" ht="14.4">
      <c r="A5" s="14"/>
      <c r="B5" s="32" t="s">
        <v>2</v>
      </c>
      <c r="C5" s="35" t="s">
        <v>176</v>
      </c>
      <c r="D5" s="35"/>
      <c r="E5" s="35"/>
      <c r="F5" s="15"/>
      <c r="G5" s="15"/>
      <c r="H5" s="15"/>
      <c r="I5" s="16"/>
      <c r="J5" s="16"/>
      <c r="K5" s="17"/>
      <c r="L5" s="14"/>
      <c r="M5" s="18"/>
      <c r="N5" s="14"/>
      <c r="O5" s="14"/>
    </row>
    <row r="6" spans="1:16" ht="48" customHeight="1">
      <c r="A6" s="14"/>
      <c r="B6" s="32" t="s">
        <v>3</v>
      </c>
      <c r="C6" s="35" t="s">
        <v>177</v>
      </c>
      <c r="D6" s="35"/>
      <c r="E6" s="35"/>
      <c r="F6" s="15"/>
      <c r="G6" s="15"/>
      <c r="H6" s="15"/>
      <c r="I6" s="15"/>
      <c r="J6" s="15"/>
      <c r="K6" s="15"/>
      <c r="L6" s="14"/>
      <c r="N6" s="14"/>
      <c r="O6" s="14"/>
    </row>
    <row r="7" spans="1:16" ht="14.4">
      <c r="A7" s="14"/>
      <c r="B7" s="32" t="s">
        <v>4</v>
      </c>
      <c r="C7" s="35" t="s">
        <v>175</v>
      </c>
      <c r="D7" s="35"/>
      <c r="E7" s="35"/>
      <c r="F7" s="15"/>
      <c r="G7" s="15"/>
      <c r="H7" s="15"/>
      <c r="I7" s="15"/>
      <c r="J7" s="15"/>
      <c r="K7" s="15"/>
      <c r="L7" s="14"/>
      <c r="N7" s="14"/>
      <c r="O7" s="14"/>
    </row>
    <row r="8" spans="1:16" ht="14.4">
      <c r="A8" s="14"/>
      <c r="B8" s="32" t="s">
        <v>5</v>
      </c>
      <c r="C8" s="36">
        <v>46210</v>
      </c>
      <c r="D8" s="36"/>
      <c r="E8" s="36"/>
      <c r="F8" s="9"/>
      <c r="G8" s="9"/>
      <c r="H8" s="13"/>
      <c r="I8" s="13"/>
      <c r="J8" s="13"/>
      <c r="K8" s="13"/>
      <c r="L8" s="14"/>
      <c r="N8" s="14"/>
      <c r="O8" s="14"/>
    </row>
    <row r="9" spans="1:16" ht="14.4">
      <c r="A9" s="30"/>
      <c r="B9" s="32" t="s">
        <v>6</v>
      </c>
      <c r="C9" s="35" t="s">
        <v>7</v>
      </c>
      <c r="D9" s="35"/>
      <c r="E9" s="31"/>
      <c r="F9" s="9"/>
      <c r="G9" s="9"/>
      <c r="H9" s="9"/>
      <c r="I9" s="9"/>
      <c r="J9" s="9"/>
      <c r="K9" s="9"/>
      <c r="L9" s="9"/>
      <c r="N9" s="9"/>
      <c r="O9" s="9"/>
      <c r="P9" s="9"/>
    </row>
    <row r="10" spans="1:16" ht="14.4">
      <c r="A10" s="30"/>
      <c r="B10" s="30"/>
      <c r="C10" s="31"/>
      <c r="D10" s="31"/>
      <c r="E10" s="31"/>
      <c r="F10" s="9"/>
      <c r="G10" s="9"/>
      <c r="H10" s="12"/>
      <c r="I10" s="12"/>
      <c r="J10" s="12"/>
      <c r="K10" s="9"/>
      <c r="L10" s="9"/>
      <c r="N10" s="9"/>
      <c r="O10" s="9"/>
      <c r="P10" s="9"/>
    </row>
    <row r="11" spans="1:16" ht="14.4" customHeight="1">
      <c r="A11" s="30"/>
      <c r="B11" s="83" t="s">
        <v>8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9"/>
      <c r="O11" s="9"/>
      <c r="P11" s="9"/>
    </row>
    <row r="12" spans="1:16" ht="14.4">
      <c r="A12" s="30"/>
      <c r="B12" s="37"/>
      <c r="C12" s="31"/>
      <c r="D12" s="31"/>
      <c r="E12" s="31"/>
      <c r="F12" s="9"/>
      <c r="G12" s="9"/>
      <c r="H12" s="9"/>
      <c r="I12" s="9"/>
      <c r="J12" s="9"/>
      <c r="K12" s="19"/>
      <c r="L12" s="9"/>
      <c r="M12" s="19"/>
      <c r="N12" s="9"/>
      <c r="O12" s="9"/>
      <c r="P12" s="9"/>
    </row>
    <row r="13" spans="1:16" ht="22.95" customHeight="1">
      <c r="A13" s="30"/>
      <c r="B13" s="38" t="s">
        <v>9</v>
      </c>
      <c r="C13" s="39" t="s">
        <v>10</v>
      </c>
      <c r="D13" s="39" t="s">
        <v>11</v>
      </c>
      <c r="E13" s="31"/>
      <c r="F13" s="9"/>
      <c r="G13" s="13"/>
      <c r="H13" s="13"/>
      <c r="I13" s="13"/>
      <c r="J13" s="13"/>
      <c r="K13" s="19"/>
      <c r="L13" s="9"/>
      <c r="M13" s="19"/>
      <c r="N13" s="9"/>
      <c r="O13" s="9"/>
      <c r="P13" s="9"/>
    </row>
    <row r="14" spans="1:16" ht="14.4">
      <c r="A14" s="30"/>
      <c r="B14" s="39" t="s">
        <v>12</v>
      </c>
      <c r="C14" s="39" t="s">
        <v>13</v>
      </c>
      <c r="D14" s="39" t="s">
        <v>14</v>
      </c>
      <c r="E14" s="31"/>
      <c r="F14" s="9"/>
      <c r="G14" s="9"/>
      <c r="H14" s="13"/>
      <c r="I14" s="13"/>
      <c r="J14" s="13"/>
      <c r="K14" s="19"/>
      <c r="L14" s="9"/>
      <c r="M14" s="19"/>
      <c r="N14" s="9"/>
      <c r="O14" s="9"/>
      <c r="P14" s="9"/>
    </row>
    <row r="15" spans="1:16" ht="14.4">
      <c r="A15" s="30"/>
      <c r="B15" s="39" t="s">
        <v>15</v>
      </c>
      <c r="C15" s="38"/>
      <c r="D15" s="38"/>
      <c r="E15" s="31"/>
      <c r="F15" s="9"/>
      <c r="G15" s="9"/>
      <c r="H15" s="13"/>
      <c r="I15" s="13"/>
      <c r="J15" s="13"/>
      <c r="K15" s="19"/>
      <c r="L15" s="9"/>
      <c r="M15" s="19"/>
      <c r="N15" s="9"/>
      <c r="O15" s="9"/>
      <c r="P15" s="9"/>
    </row>
    <row r="16" spans="1:16" ht="14.4">
      <c r="A16" s="30"/>
      <c r="B16" s="31"/>
      <c r="C16" s="31"/>
      <c r="D16" s="31"/>
      <c r="E16" s="9"/>
      <c r="F16" s="9"/>
      <c r="G16" s="9"/>
      <c r="H16" s="9"/>
      <c r="I16" s="9"/>
      <c r="J16" s="9"/>
      <c r="K16" s="19"/>
      <c r="L16" s="9"/>
      <c r="M16" s="9"/>
      <c r="N16" s="10"/>
      <c r="O16" s="10"/>
      <c r="P16" s="9"/>
    </row>
    <row r="17" spans="1:28" s="23" customFormat="1" ht="20.399999999999999" customHeight="1">
      <c r="A17" s="20" t="s">
        <v>16</v>
      </c>
      <c r="B17" s="21" t="s">
        <v>111</v>
      </c>
      <c r="C17" s="21" t="s">
        <v>17</v>
      </c>
      <c r="D17" s="21" t="s">
        <v>18</v>
      </c>
      <c r="E17" s="22" t="s">
        <v>19</v>
      </c>
      <c r="F17" s="22" t="s">
        <v>20</v>
      </c>
      <c r="G17" s="20" t="s">
        <v>21</v>
      </c>
      <c r="H17" s="20" t="s">
        <v>22</v>
      </c>
      <c r="I17" s="20" t="s">
        <v>23</v>
      </c>
      <c r="J17" s="20" t="s">
        <v>24</v>
      </c>
      <c r="K17" s="20" t="s">
        <v>25</v>
      </c>
      <c r="L17" s="20" t="s">
        <v>26</v>
      </c>
      <c r="M17" s="20" t="s">
        <v>27</v>
      </c>
      <c r="N17" s="20" t="s">
        <v>28</v>
      </c>
      <c r="O17" s="20" t="s">
        <v>29</v>
      </c>
      <c r="P17" s="20" t="s">
        <v>178</v>
      </c>
      <c r="Q17" s="20" t="s">
        <v>179</v>
      </c>
    </row>
    <row r="18" spans="1:28" ht="14.4">
      <c r="A18" s="24" t="s">
        <v>30</v>
      </c>
      <c r="B18" s="5" t="s">
        <v>31</v>
      </c>
      <c r="C18" s="63"/>
      <c r="D18" s="63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80"/>
      <c r="Q18" s="68"/>
    </row>
    <row r="19" spans="1:28" s="48" customFormat="1" ht="144">
      <c r="A19" s="52" t="s">
        <v>32</v>
      </c>
      <c r="B19" s="70" t="s">
        <v>112</v>
      </c>
      <c r="C19" s="69" t="s">
        <v>137</v>
      </c>
      <c r="D19" s="64" t="s">
        <v>33</v>
      </c>
      <c r="E19" s="65">
        <v>0</v>
      </c>
      <c r="F19" s="65">
        <v>36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6">
        <f t="shared" ref="M19:M22" si="0">SUM(E19:L19)</f>
        <v>36</v>
      </c>
      <c r="N19" s="67">
        <v>0</v>
      </c>
      <c r="O19" s="66">
        <f>M19-N19</f>
        <v>36</v>
      </c>
      <c r="P19" s="81">
        <v>0</v>
      </c>
      <c r="Q19" s="73">
        <f>Tabel1[[#This Row],[Bijbestellen]]*Tabel1[[#This Row],[prijs per eenheid]]</f>
        <v>0</v>
      </c>
    </row>
    <row r="20" spans="1:28" s="48" customFormat="1" ht="132">
      <c r="A20" s="52" t="s">
        <v>34</v>
      </c>
      <c r="B20" s="70" t="s">
        <v>112</v>
      </c>
      <c r="C20" s="69" t="s">
        <v>145</v>
      </c>
      <c r="D20" s="6" t="s">
        <v>35</v>
      </c>
      <c r="E20" s="46">
        <v>0</v>
      </c>
      <c r="F20" s="46">
        <v>20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7">
        <f t="shared" si="0"/>
        <v>20</v>
      </c>
      <c r="N20" s="8">
        <v>0</v>
      </c>
      <c r="O20" s="47">
        <f>M20-N20</f>
        <v>20</v>
      </c>
      <c r="P20" s="81">
        <v>0</v>
      </c>
      <c r="Q20" s="73">
        <f>Tabel1[[#This Row],[Bijbestellen]]*Tabel1[[#This Row],[prijs per eenheid]]</f>
        <v>0</v>
      </c>
    </row>
    <row r="21" spans="1:28" s="48" customFormat="1" ht="144">
      <c r="A21" s="52" t="s">
        <v>36</v>
      </c>
      <c r="B21" s="70" t="s">
        <v>112</v>
      </c>
      <c r="C21" s="69" t="s">
        <v>150</v>
      </c>
      <c r="D21" s="6" t="s">
        <v>37</v>
      </c>
      <c r="E21" s="46">
        <v>0</v>
      </c>
      <c r="F21" s="46">
        <v>50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7">
        <f t="shared" si="0"/>
        <v>50</v>
      </c>
      <c r="N21" s="8">
        <v>0</v>
      </c>
      <c r="O21" s="47">
        <f>M21-N21</f>
        <v>50</v>
      </c>
      <c r="P21" s="81">
        <v>0</v>
      </c>
      <c r="Q21" s="73">
        <f>Tabel1[[#This Row],[Bijbestellen]]*Tabel1[[#This Row],[prijs per eenheid]]</f>
        <v>0</v>
      </c>
    </row>
    <row r="22" spans="1:28" s="48" customFormat="1" ht="144">
      <c r="A22" s="52" t="s">
        <v>38</v>
      </c>
      <c r="B22" s="71" t="s">
        <v>113</v>
      </c>
      <c r="C22" s="6" t="s">
        <v>149</v>
      </c>
      <c r="D22" s="6" t="s">
        <v>39</v>
      </c>
      <c r="E22" s="46">
        <v>0</v>
      </c>
      <c r="F22" s="46">
        <v>0</v>
      </c>
      <c r="G22" s="46">
        <v>7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7">
        <f t="shared" si="0"/>
        <v>7</v>
      </c>
      <c r="N22" s="8">
        <v>0</v>
      </c>
      <c r="O22" s="47">
        <f>M22-N22</f>
        <v>7</v>
      </c>
      <c r="P22" s="81">
        <v>0</v>
      </c>
      <c r="Q22" s="73">
        <f>Tabel1[[#This Row],[Bijbestellen]]*Tabel1[[#This Row],[prijs per eenheid]]</f>
        <v>0</v>
      </c>
    </row>
    <row r="23" spans="1:28" ht="14.4">
      <c r="A23" s="26"/>
      <c r="B23" s="40"/>
      <c r="C23" s="40"/>
      <c r="D23" s="40"/>
      <c r="E23" s="26"/>
      <c r="F23" s="26"/>
      <c r="G23" s="26"/>
      <c r="H23" s="26"/>
      <c r="I23" s="26"/>
      <c r="J23" s="26"/>
      <c r="K23" s="26"/>
      <c r="L23" s="26"/>
      <c r="M23" s="55"/>
      <c r="N23" s="53"/>
      <c r="O23" s="53"/>
      <c r="P23" s="72"/>
      <c r="Q23" s="73"/>
      <c r="S23" s="48"/>
      <c r="T23" s="48"/>
      <c r="U23" s="48"/>
      <c r="V23" s="48"/>
      <c r="W23" s="48"/>
      <c r="X23" s="48"/>
      <c r="Y23" s="48"/>
      <c r="Z23" s="48"/>
      <c r="AA23" s="48"/>
      <c r="AB23" s="48"/>
    </row>
    <row r="24" spans="1:28" ht="17.399999999999999">
      <c r="A24" s="27" t="s">
        <v>40</v>
      </c>
      <c r="B24" s="2" t="s">
        <v>41</v>
      </c>
      <c r="C24" s="41"/>
      <c r="D24" s="41"/>
      <c r="E24" s="58"/>
      <c r="F24" s="58"/>
      <c r="G24" s="58"/>
      <c r="H24" s="58"/>
      <c r="I24" s="58"/>
      <c r="J24" s="58"/>
      <c r="K24" s="58"/>
      <c r="L24" s="58"/>
      <c r="M24" s="58"/>
      <c r="N24" s="61"/>
      <c r="O24" s="61"/>
      <c r="P24" s="61"/>
      <c r="Q24" s="61"/>
      <c r="S24" s="48"/>
      <c r="T24" s="48"/>
      <c r="U24" s="48"/>
      <c r="V24" s="48"/>
      <c r="W24" s="48"/>
      <c r="X24" s="48"/>
      <c r="Y24" s="48"/>
      <c r="Z24" s="48"/>
      <c r="AA24" s="48"/>
      <c r="AB24" s="48"/>
    </row>
    <row r="25" spans="1:28" s="48" customFormat="1" ht="156">
      <c r="A25" s="51" t="s">
        <v>42</v>
      </c>
      <c r="B25" s="71" t="s">
        <v>114</v>
      </c>
      <c r="C25" s="6" t="s">
        <v>148</v>
      </c>
      <c r="D25" s="6" t="s">
        <v>43</v>
      </c>
      <c r="E25" s="46">
        <v>0</v>
      </c>
      <c r="F25" s="46">
        <v>0</v>
      </c>
      <c r="G25" s="46">
        <v>6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7">
        <f t="shared" ref="M25:M35" si="1">SUM(E25:L25)</f>
        <v>6</v>
      </c>
      <c r="N25" s="8">
        <v>0</v>
      </c>
      <c r="O25" s="47">
        <f t="shared" ref="O25:O35" si="2">M25-N25</f>
        <v>6</v>
      </c>
      <c r="P25" s="79">
        <v>0</v>
      </c>
      <c r="Q25" s="73">
        <f>Tabel1[[#This Row],[Bijbestellen]]*Tabel1[[#This Row],[prijs per eenheid]]</f>
        <v>0</v>
      </c>
    </row>
    <row r="26" spans="1:28" s="48" customFormat="1" ht="156">
      <c r="A26" s="51" t="s">
        <v>44</v>
      </c>
      <c r="B26" s="71" t="s">
        <v>114</v>
      </c>
      <c r="C26" s="6" t="s">
        <v>147</v>
      </c>
      <c r="D26" s="6" t="s">
        <v>45</v>
      </c>
      <c r="E26" s="46">
        <v>0</v>
      </c>
      <c r="F26" s="46">
        <v>0</v>
      </c>
      <c r="G26" s="46">
        <v>0</v>
      </c>
      <c r="H26" s="46">
        <v>6</v>
      </c>
      <c r="I26" s="46">
        <v>6</v>
      </c>
      <c r="J26" s="46">
        <v>0</v>
      </c>
      <c r="K26" s="46">
        <v>0</v>
      </c>
      <c r="L26" s="46">
        <v>0</v>
      </c>
      <c r="M26" s="47">
        <f t="shared" si="1"/>
        <v>12</v>
      </c>
      <c r="N26" s="8">
        <v>0</v>
      </c>
      <c r="O26" s="47">
        <f t="shared" si="2"/>
        <v>12</v>
      </c>
      <c r="P26" s="79">
        <v>0</v>
      </c>
      <c r="Q26" s="73">
        <f>Tabel1[[#This Row],[Bijbestellen]]*Tabel1[[#This Row],[prijs per eenheid]]</f>
        <v>0</v>
      </c>
    </row>
    <row r="27" spans="1:28" s="48" customFormat="1" ht="156">
      <c r="A27" s="51" t="s">
        <v>46</v>
      </c>
      <c r="B27" s="71" t="s">
        <v>114</v>
      </c>
      <c r="C27" s="6" t="s">
        <v>146</v>
      </c>
      <c r="D27" s="6" t="s">
        <v>47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6</v>
      </c>
      <c r="K27" s="46">
        <v>6</v>
      </c>
      <c r="L27" s="46">
        <v>0</v>
      </c>
      <c r="M27" s="47">
        <f t="shared" si="1"/>
        <v>12</v>
      </c>
      <c r="N27" s="8">
        <v>0</v>
      </c>
      <c r="O27" s="47">
        <f t="shared" si="2"/>
        <v>12</v>
      </c>
      <c r="P27" s="79">
        <v>0</v>
      </c>
      <c r="Q27" s="73">
        <f>Tabel1[[#This Row],[Bijbestellen]]*Tabel1[[#This Row],[prijs per eenheid]]</f>
        <v>0</v>
      </c>
    </row>
    <row r="28" spans="1:28" s="48" customFormat="1" ht="168">
      <c r="A28" s="51" t="s">
        <v>48</v>
      </c>
      <c r="B28" s="71" t="s">
        <v>114</v>
      </c>
      <c r="C28" s="6" t="s">
        <v>152</v>
      </c>
      <c r="D28" s="6" t="s">
        <v>49</v>
      </c>
      <c r="E28" s="46">
        <v>0</v>
      </c>
      <c r="F28" s="46">
        <v>8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6</v>
      </c>
      <c r="M28" s="47">
        <f t="shared" si="1"/>
        <v>14</v>
      </c>
      <c r="N28" s="8">
        <v>0</v>
      </c>
      <c r="O28" s="47">
        <f t="shared" si="2"/>
        <v>14</v>
      </c>
      <c r="P28" s="79">
        <v>0</v>
      </c>
      <c r="Q28" s="73">
        <f>Tabel1[[#This Row],[Bijbestellen]]*Tabel1[[#This Row],[prijs per eenheid]]</f>
        <v>0</v>
      </c>
    </row>
    <row r="29" spans="1:28" s="48" customFormat="1" ht="180">
      <c r="A29" s="51" t="s">
        <v>50</v>
      </c>
      <c r="B29" s="71" t="s">
        <v>115</v>
      </c>
      <c r="C29" s="6" t="s">
        <v>151</v>
      </c>
      <c r="D29" s="6" t="s">
        <v>51</v>
      </c>
      <c r="E29" s="46">
        <v>0</v>
      </c>
      <c r="F29" s="46">
        <v>0</v>
      </c>
      <c r="G29" s="46">
        <v>4</v>
      </c>
      <c r="H29" s="46">
        <v>14</v>
      </c>
      <c r="I29" s="46">
        <v>2</v>
      </c>
      <c r="J29" s="46">
        <v>4</v>
      </c>
      <c r="K29" s="46">
        <v>2</v>
      </c>
      <c r="L29" s="46">
        <v>2</v>
      </c>
      <c r="M29" s="47">
        <f t="shared" si="1"/>
        <v>28</v>
      </c>
      <c r="N29" s="8">
        <v>0</v>
      </c>
      <c r="O29" s="47">
        <f t="shared" si="2"/>
        <v>28</v>
      </c>
      <c r="P29" s="79">
        <v>0</v>
      </c>
      <c r="Q29" s="73">
        <f>Tabel1[[#This Row],[Bijbestellen]]*Tabel1[[#This Row],[prijs per eenheid]]</f>
        <v>0</v>
      </c>
    </row>
    <row r="30" spans="1:28" s="48" customFormat="1" ht="120">
      <c r="A30" s="51" t="s">
        <v>52</v>
      </c>
      <c r="B30" s="71" t="s">
        <v>116</v>
      </c>
      <c r="C30" s="6" t="s">
        <v>138</v>
      </c>
      <c r="D30" s="6" t="s">
        <v>53</v>
      </c>
      <c r="E30" s="46">
        <v>0</v>
      </c>
      <c r="F30" s="46">
        <v>0</v>
      </c>
      <c r="G30" s="46">
        <v>0</v>
      </c>
      <c r="H30" s="46">
        <v>1</v>
      </c>
      <c r="I30" s="46">
        <v>0</v>
      </c>
      <c r="J30" s="46">
        <v>0</v>
      </c>
      <c r="K30" s="46">
        <v>0</v>
      </c>
      <c r="L30" s="46">
        <v>0</v>
      </c>
      <c r="M30" s="47">
        <f t="shared" si="1"/>
        <v>1</v>
      </c>
      <c r="N30" s="8">
        <v>0</v>
      </c>
      <c r="O30" s="47">
        <f t="shared" si="2"/>
        <v>1</v>
      </c>
      <c r="P30" s="79">
        <v>0</v>
      </c>
      <c r="Q30" s="73">
        <f>Tabel1[[#This Row],[Bijbestellen]]*Tabel1[[#This Row],[prijs per eenheid]]</f>
        <v>0</v>
      </c>
    </row>
    <row r="31" spans="1:28" s="48" customFormat="1" ht="120">
      <c r="A31" s="51" t="s">
        <v>54</v>
      </c>
      <c r="B31" s="71" t="s">
        <v>116</v>
      </c>
      <c r="C31" s="6" t="s">
        <v>139</v>
      </c>
      <c r="D31" s="6" t="s">
        <v>53</v>
      </c>
      <c r="E31" s="46">
        <v>0</v>
      </c>
      <c r="F31" s="46">
        <v>0</v>
      </c>
      <c r="G31" s="46">
        <v>0</v>
      </c>
      <c r="H31" s="46">
        <v>1</v>
      </c>
      <c r="I31" s="46">
        <v>0</v>
      </c>
      <c r="J31" s="46">
        <v>0</v>
      </c>
      <c r="K31" s="46">
        <v>0</v>
      </c>
      <c r="L31" s="46">
        <v>0</v>
      </c>
      <c r="M31" s="47">
        <f t="shared" si="1"/>
        <v>1</v>
      </c>
      <c r="N31" s="8">
        <v>0</v>
      </c>
      <c r="O31" s="47">
        <f t="shared" si="2"/>
        <v>1</v>
      </c>
      <c r="P31" s="79">
        <v>0</v>
      </c>
      <c r="Q31" s="73">
        <f>Tabel1[[#This Row],[Bijbestellen]]*Tabel1[[#This Row],[prijs per eenheid]]</f>
        <v>0</v>
      </c>
    </row>
    <row r="32" spans="1:28" s="48" customFormat="1" ht="120">
      <c r="A32" s="51" t="s">
        <v>55</v>
      </c>
      <c r="B32" s="71" t="s">
        <v>116</v>
      </c>
      <c r="C32" s="6" t="s">
        <v>140</v>
      </c>
      <c r="D32" s="6" t="s">
        <v>53</v>
      </c>
      <c r="E32" s="46">
        <v>0</v>
      </c>
      <c r="F32" s="46">
        <v>0</v>
      </c>
      <c r="G32" s="46">
        <v>0</v>
      </c>
      <c r="H32" s="46">
        <v>1</v>
      </c>
      <c r="I32" s="46">
        <v>0</v>
      </c>
      <c r="J32" s="46">
        <v>0</v>
      </c>
      <c r="K32" s="46">
        <v>0</v>
      </c>
      <c r="L32" s="46">
        <v>0</v>
      </c>
      <c r="M32" s="47">
        <f t="shared" si="1"/>
        <v>1</v>
      </c>
      <c r="N32" s="8">
        <v>0</v>
      </c>
      <c r="O32" s="47">
        <f t="shared" si="2"/>
        <v>1</v>
      </c>
      <c r="P32" s="79">
        <v>0</v>
      </c>
      <c r="Q32" s="73">
        <f>Tabel1[[#This Row],[Bijbestellen]]*Tabel1[[#This Row],[prijs per eenheid]]</f>
        <v>0</v>
      </c>
    </row>
    <row r="33" spans="1:17" s="48" customFormat="1" ht="120">
      <c r="A33" s="51" t="s">
        <v>56</v>
      </c>
      <c r="B33" s="71" t="s">
        <v>116</v>
      </c>
      <c r="C33" s="6" t="s">
        <v>141</v>
      </c>
      <c r="D33" s="6" t="s">
        <v>53</v>
      </c>
      <c r="E33" s="46">
        <v>0</v>
      </c>
      <c r="F33" s="46">
        <v>0</v>
      </c>
      <c r="G33" s="46">
        <v>0</v>
      </c>
      <c r="H33" s="46">
        <v>1</v>
      </c>
      <c r="I33" s="46">
        <v>0</v>
      </c>
      <c r="J33" s="46">
        <v>0</v>
      </c>
      <c r="K33" s="46">
        <v>0</v>
      </c>
      <c r="L33" s="46">
        <v>0</v>
      </c>
      <c r="M33" s="47">
        <f t="shared" si="1"/>
        <v>1</v>
      </c>
      <c r="N33" s="8">
        <v>0</v>
      </c>
      <c r="O33" s="47">
        <f t="shared" si="2"/>
        <v>1</v>
      </c>
      <c r="P33" s="79">
        <v>0</v>
      </c>
      <c r="Q33" s="73">
        <f>Tabel1[[#This Row],[Bijbestellen]]*Tabel1[[#This Row],[prijs per eenheid]]</f>
        <v>0</v>
      </c>
    </row>
    <row r="34" spans="1:17" s="48" customFormat="1" ht="120">
      <c r="A34" s="51" t="s">
        <v>57</v>
      </c>
      <c r="B34" s="71" t="s">
        <v>116</v>
      </c>
      <c r="C34" s="6" t="s">
        <v>142</v>
      </c>
      <c r="D34" s="6" t="s">
        <v>53</v>
      </c>
      <c r="E34" s="46">
        <v>0</v>
      </c>
      <c r="F34" s="46">
        <v>0</v>
      </c>
      <c r="G34" s="46">
        <v>0</v>
      </c>
      <c r="H34" s="46">
        <v>1</v>
      </c>
      <c r="I34" s="46">
        <v>0</v>
      </c>
      <c r="J34" s="46">
        <v>0</v>
      </c>
      <c r="K34" s="46">
        <v>0</v>
      </c>
      <c r="L34" s="46">
        <v>0</v>
      </c>
      <c r="M34" s="47">
        <f t="shared" si="1"/>
        <v>1</v>
      </c>
      <c r="N34" s="8">
        <v>0</v>
      </c>
      <c r="O34" s="47">
        <f t="shared" si="2"/>
        <v>1</v>
      </c>
      <c r="P34" s="79">
        <v>0</v>
      </c>
      <c r="Q34" s="73">
        <f>Tabel1[[#This Row],[Bijbestellen]]*Tabel1[[#This Row],[prijs per eenheid]]</f>
        <v>0</v>
      </c>
    </row>
    <row r="35" spans="1:17" s="48" customFormat="1" ht="156">
      <c r="A35" s="51" t="s">
        <v>58</v>
      </c>
      <c r="B35" s="71" t="s">
        <v>117</v>
      </c>
      <c r="C35" s="6" t="s">
        <v>153</v>
      </c>
      <c r="D35" s="6" t="s">
        <v>59</v>
      </c>
      <c r="E35" s="46">
        <v>0</v>
      </c>
      <c r="F35" s="46">
        <v>0</v>
      </c>
      <c r="G35" s="46">
        <v>0</v>
      </c>
      <c r="H35" s="46">
        <v>4</v>
      </c>
      <c r="I35" s="46">
        <v>0</v>
      </c>
      <c r="J35" s="46">
        <v>0</v>
      </c>
      <c r="K35" s="46">
        <v>8</v>
      </c>
      <c r="L35" s="46">
        <v>0</v>
      </c>
      <c r="M35" s="47">
        <f t="shared" si="1"/>
        <v>12</v>
      </c>
      <c r="N35" s="8">
        <v>0</v>
      </c>
      <c r="O35" s="47">
        <f t="shared" si="2"/>
        <v>12</v>
      </c>
      <c r="P35" s="79">
        <v>0</v>
      </c>
      <c r="Q35" s="73">
        <f>Tabel1[[#This Row],[Bijbestellen]]*Tabel1[[#This Row],[prijs per eenheid]]</f>
        <v>0</v>
      </c>
    </row>
    <row r="36" spans="1:17" ht="14.4">
      <c r="A36" s="26"/>
      <c r="B36" s="40"/>
      <c r="C36" s="40"/>
      <c r="D36" s="40"/>
      <c r="E36" s="26"/>
      <c r="F36" s="26"/>
      <c r="G36" s="26"/>
      <c r="H36" s="26"/>
      <c r="I36" s="26"/>
      <c r="J36" s="26"/>
      <c r="K36" s="26"/>
      <c r="L36" s="26"/>
      <c r="M36" s="55"/>
      <c r="N36" s="53"/>
      <c r="O36" s="53"/>
      <c r="P36" s="72"/>
      <c r="Q36" s="73"/>
    </row>
    <row r="37" spans="1:17" ht="17.399999999999999">
      <c r="A37" s="28" t="s">
        <v>60</v>
      </c>
      <c r="B37" s="1" t="s">
        <v>61</v>
      </c>
      <c r="C37" s="42"/>
      <c r="D37" s="42"/>
      <c r="E37" s="54"/>
      <c r="F37" s="54"/>
      <c r="G37" s="54"/>
      <c r="H37" s="54"/>
      <c r="I37" s="54"/>
      <c r="J37" s="54"/>
      <c r="K37" s="54"/>
      <c r="L37" s="54"/>
      <c r="M37" s="54"/>
      <c r="N37" s="56"/>
      <c r="O37" s="56"/>
      <c r="P37" s="56"/>
      <c r="Q37" s="56"/>
    </row>
    <row r="38" spans="1:17" s="48" customFormat="1" ht="144">
      <c r="A38" s="50" t="s">
        <v>62</v>
      </c>
      <c r="B38" s="71" t="s">
        <v>154</v>
      </c>
      <c r="C38" s="7" t="s">
        <v>155</v>
      </c>
      <c r="D38" s="6" t="s">
        <v>37</v>
      </c>
      <c r="E38" s="46">
        <v>0</v>
      </c>
      <c r="F38" s="46">
        <v>25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7">
        <f t="shared" ref="M38:M48" si="3">SUM(E38:L38)</f>
        <v>25</v>
      </c>
      <c r="N38" s="8">
        <v>0</v>
      </c>
      <c r="O38" s="75">
        <f>M38-N38</f>
        <v>25</v>
      </c>
      <c r="P38" s="74">
        <v>0</v>
      </c>
      <c r="Q38" s="73">
        <f>Tabel1[[#This Row],[Bijbestellen]]*Tabel1[[#This Row],[prijs per eenheid]]</f>
        <v>0</v>
      </c>
    </row>
    <row r="39" spans="1:17" s="48" customFormat="1" ht="108">
      <c r="A39" s="50" t="s">
        <v>63</v>
      </c>
      <c r="B39" s="8" t="s">
        <v>136</v>
      </c>
      <c r="C39" s="6" t="s">
        <v>156</v>
      </c>
      <c r="D39" s="6" t="s">
        <v>64</v>
      </c>
      <c r="E39" s="46">
        <v>0</v>
      </c>
      <c r="F39" s="46">
        <v>2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7">
        <f t="shared" si="3"/>
        <v>2</v>
      </c>
      <c r="N39" s="8">
        <v>0</v>
      </c>
      <c r="O39" s="75">
        <f>M39-N39</f>
        <v>2</v>
      </c>
      <c r="P39" s="74">
        <v>0</v>
      </c>
      <c r="Q39" s="73">
        <f>Tabel1[[#This Row],[Bijbestellen]]*Tabel1[[#This Row],[prijs per eenheid]]</f>
        <v>0</v>
      </c>
    </row>
    <row r="40" spans="1:17" s="48" customFormat="1" ht="96">
      <c r="A40" s="50" t="s">
        <v>65</v>
      </c>
      <c r="B40" s="8" t="s">
        <v>136</v>
      </c>
      <c r="C40" s="6" t="s">
        <v>157</v>
      </c>
      <c r="D40" s="6" t="s">
        <v>66</v>
      </c>
      <c r="E40" s="46">
        <v>0</v>
      </c>
      <c r="F40" s="46">
        <v>0</v>
      </c>
      <c r="G40" s="46">
        <v>1</v>
      </c>
      <c r="H40" s="46">
        <v>0</v>
      </c>
      <c r="I40" s="46">
        <v>0</v>
      </c>
      <c r="J40" s="46">
        <v>1</v>
      </c>
      <c r="K40" s="46">
        <v>1</v>
      </c>
      <c r="L40" s="46">
        <v>1</v>
      </c>
      <c r="M40" s="47">
        <f t="shared" si="3"/>
        <v>4</v>
      </c>
      <c r="N40" s="8">
        <v>0</v>
      </c>
      <c r="O40" s="75">
        <f>M40-N40</f>
        <v>4</v>
      </c>
      <c r="P40" s="74">
        <v>0</v>
      </c>
      <c r="Q40" s="73">
        <f>Tabel1[[#This Row],[Bijbestellen]]*Tabel1[[#This Row],[prijs per eenheid]]</f>
        <v>0</v>
      </c>
    </row>
    <row r="41" spans="1:17" s="48" customFormat="1" ht="96">
      <c r="A41" s="50" t="s">
        <v>67</v>
      </c>
      <c r="B41" s="8" t="s">
        <v>158</v>
      </c>
      <c r="C41" s="6" t="s">
        <v>159</v>
      </c>
      <c r="D41" s="6" t="s">
        <v>68</v>
      </c>
      <c r="E41" s="46">
        <v>0</v>
      </c>
      <c r="F41" s="46">
        <v>0</v>
      </c>
      <c r="G41" s="46">
        <v>0</v>
      </c>
      <c r="H41" s="46">
        <v>1</v>
      </c>
      <c r="I41" s="46">
        <v>0</v>
      </c>
      <c r="J41" s="46">
        <v>1</v>
      </c>
      <c r="K41" s="46">
        <v>0</v>
      </c>
      <c r="L41" s="46">
        <v>1</v>
      </c>
      <c r="M41" s="47">
        <f t="shared" si="3"/>
        <v>3</v>
      </c>
      <c r="N41" s="8">
        <v>1</v>
      </c>
      <c r="O41" s="75">
        <f>M41-N41</f>
        <v>2</v>
      </c>
      <c r="P41" s="74">
        <v>0</v>
      </c>
      <c r="Q41" s="73">
        <f>Tabel1[[#This Row],[Bijbestellen]]*Tabel1[[#This Row],[prijs per eenheid]]</f>
        <v>0</v>
      </c>
    </row>
    <row r="42" spans="1:17" s="48" customFormat="1" ht="120">
      <c r="A42" s="50" t="s">
        <v>69</v>
      </c>
      <c r="B42" s="71" t="s">
        <v>118</v>
      </c>
      <c r="C42" s="6" t="s">
        <v>119</v>
      </c>
      <c r="D42" s="6" t="s">
        <v>70</v>
      </c>
      <c r="E42" s="46">
        <v>0</v>
      </c>
      <c r="F42" s="46">
        <v>0</v>
      </c>
      <c r="G42" s="46">
        <v>2</v>
      </c>
      <c r="H42" s="46">
        <v>3</v>
      </c>
      <c r="I42" s="46">
        <v>1</v>
      </c>
      <c r="J42" s="46">
        <v>2</v>
      </c>
      <c r="K42" s="46">
        <v>1</v>
      </c>
      <c r="L42" s="46">
        <v>4</v>
      </c>
      <c r="M42" s="47">
        <f t="shared" si="3"/>
        <v>13</v>
      </c>
      <c r="N42" s="8">
        <v>0</v>
      </c>
      <c r="O42" s="75">
        <f>M42-N42</f>
        <v>13</v>
      </c>
      <c r="P42" s="74">
        <v>0</v>
      </c>
      <c r="Q42" s="73">
        <f>Tabel1[[#This Row],[Bijbestellen]]*Tabel1[[#This Row],[prijs per eenheid]]</f>
        <v>0</v>
      </c>
    </row>
    <row r="43" spans="1:17" s="48" customFormat="1" ht="84">
      <c r="A43" s="50" t="s">
        <v>71</v>
      </c>
      <c r="B43" s="8" t="s">
        <v>160</v>
      </c>
      <c r="C43" s="7" t="s">
        <v>161</v>
      </c>
      <c r="D43" s="6" t="s">
        <v>72</v>
      </c>
      <c r="E43" s="46">
        <v>0</v>
      </c>
      <c r="F43" s="46">
        <v>0</v>
      </c>
      <c r="G43" s="46">
        <v>2</v>
      </c>
      <c r="H43" s="46">
        <v>4</v>
      </c>
      <c r="I43" s="46">
        <v>4</v>
      </c>
      <c r="J43" s="46">
        <v>4</v>
      </c>
      <c r="K43" s="46">
        <v>2</v>
      </c>
      <c r="L43" s="46">
        <v>2</v>
      </c>
      <c r="M43" s="47">
        <f t="shared" si="3"/>
        <v>18</v>
      </c>
      <c r="N43" s="8">
        <v>4</v>
      </c>
      <c r="O43" s="75">
        <f t="shared" ref="O43:O48" si="4">M43-N43</f>
        <v>14</v>
      </c>
      <c r="P43" s="74">
        <v>0</v>
      </c>
      <c r="Q43" s="73">
        <f>Tabel1[[#This Row],[Bijbestellen]]*Tabel1[[#This Row],[prijs per eenheid]]</f>
        <v>0</v>
      </c>
    </row>
    <row r="44" spans="1:17" s="48" customFormat="1" ht="96">
      <c r="A44" s="50" t="s">
        <v>73</v>
      </c>
      <c r="B44" s="71" t="s">
        <v>120</v>
      </c>
      <c r="C44" s="6" t="s">
        <v>162</v>
      </c>
      <c r="D44" s="6" t="s">
        <v>39</v>
      </c>
      <c r="E44" s="46">
        <v>0</v>
      </c>
      <c r="F44" s="46">
        <v>0</v>
      </c>
      <c r="G44" s="46">
        <v>3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7">
        <f t="shared" si="3"/>
        <v>3</v>
      </c>
      <c r="N44" s="8">
        <v>0</v>
      </c>
      <c r="O44" s="75">
        <f t="shared" si="4"/>
        <v>3</v>
      </c>
      <c r="P44" s="74">
        <v>0</v>
      </c>
      <c r="Q44" s="73">
        <f>Tabel1[[#This Row],[Bijbestellen]]*Tabel1[[#This Row],[prijs per eenheid]]</f>
        <v>0</v>
      </c>
    </row>
    <row r="45" spans="1:17" s="48" customFormat="1" ht="120">
      <c r="A45" s="50" t="s">
        <v>74</v>
      </c>
      <c r="B45" s="71" t="s">
        <v>121</v>
      </c>
      <c r="C45" s="6" t="s">
        <v>163</v>
      </c>
      <c r="D45" s="6" t="s">
        <v>53</v>
      </c>
      <c r="E45" s="46">
        <v>0</v>
      </c>
      <c r="F45" s="46">
        <v>0</v>
      </c>
      <c r="G45" s="46">
        <v>0</v>
      </c>
      <c r="H45" s="46">
        <v>2</v>
      </c>
      <c r="I45" s="46">
        <v>0</v>
      </c>
      <c r="J45" s="46">
        <v>0</v>
      </c>
      <c r="K45" s="46">
        <v>0</v>
      </c>
      <c r="L45" s="46">
        <v>0</v>
      </c>
      <c r="M45" s="47">
        <f t="shared" si="3"/>
        <v>2</v>
      </c>
      <c r="N45" s="8">
        <v>0</v>
      </c>
      <c r="O45" s="75">
        <f t="shared" si="4"/>
        <v>2</v>
      </c>
      <c r="P45" s="74">
        <v>0</v>
      </c>
      <c r="Q45" s="73">
        <f>Tabel1[[#This Row],[Bijbestellen]]*Tabel1[[#This Row],[prijs per eenheid]]</f>
        <v>0</v>
      </c>
    </row>
    <row r="46" spans="1:17" s="48" customFormat="1" ht="84">
      <c r="A46" s="50" t="s">
        <v>75</v>
      </c>
      <c r="B46" s="71" t="s">
        <v>122</v>
      </c>
      <c r="C46" s="6" t="s">
        <v>123</v>
      </c>
      <c r="D46" s="6" t="s">
        <v>76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1</v>
      </c>
      <c r="K46" s="46">
        <v>0</v>
      </c>
      <c r="L46" s="46">
        <v>0</v>
      </c>
      <c r="M46" s="47">
        <f t="shared" si="3"/>
        <v>1</v>
      </c>
      <c r="N46" s="8">
        <v>0</v>
      </c>
      <c r="O46" s="75">
        <f t="shared" si="4"/>
        <v>1</v>
      </c>
      <c r="P46" s="74">
        <v>0</v>
      </c>
      <c r="Q46" s="73">
        <f>Tabel1[[#This Row],[Bijbestellen]]*Tabel1[[#This Row],[prijs per eenheid]]</f>
        <v>0</v>
      </c>
    </row>
    <row r="47" spans="1:17" s="48" customFormat="1" ht="84">
      <c r="A47" s="50" t="s">
        <v>77</v>
      </c>
      <c r="B47" s="71" t="s">
        <v>124</v>
      </c>
      <c r="C47" s="6" t="s">
        <v>165</v>
      </c>
      <c r="D47" s="6" t="s">
        <v>78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1</v>
      </c>
      <c r="K47" s="46">
        <v>0</v>
      </c>
      <c r="L47" s="46">
        <v>0</v>
      </c>
      <c r="M47" s="47">
        <f t="shared" si="3"/>
        <v>1</v>
      </c>
      <c r="N47" s="8">
        <v>0</v>
      </c>
      <c r="O47" s="75">
        <f t="shared" si="4"/>
        <v>1</v>
      </c>
      <c r="P47" s="74">
        <v>0</v>
      </c>
      <c r="Q47" s="73">
        <f>Tabel1[[#This Row],[Bijbestellen]]*Tabel1[[#This Row],[prijs per eenheid]]</f>
        <v>0</v>
      </c>
    </row>
    <row r="48" spans="1:17" s="48" customFormat="1" ht="120">
      <c r="A48" s="50" t="s">
        <v>79</v>
      </c>
      <c r="B48" s="71" t="s">
        <v>121</v>
      </c>
      <c r="C48" s="6" t="s">
        <v>164</v>
      </c>
      <c r="D48" s="6" t="s">
        <v>80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1</v>
      </c>
      <c r="L48" s="46">
        <v>0</v>
      </c>
      <c r="M48" s="47">
        <f t="shared" si="3"/>
        <v>1</v>
      </c>
      <c r="N48" s="8">
        <v>0</v>
      </c>
      <c r="O48" s="75">
        <f t="shared" si="4"/>
        <v>1</v>
      </c>
      <c r="P48" s="74">
        <v>0</v>
      </c>
      <c r="Q48" s="73">
        <f>Tabel1[[#This Row],[Bijbestellen]]*Tabel1[[#This Row],[prijs per eenheid]]</f>
        <v>0</v>
      </c>
    </row>
    <row r="49" spans="1:17" ht="14.4">
      <c r="A49" s="26"/>
      <c r="B49" s="40"/>
      <c r="C49" s="40"/>
      <c r="D49" s="40"/>
      <c r="E49" s="26"/>
      <c r="F49" s="26"/>
      <c r="G49" s="26"/>
      <c r="H49" s="26"/>
      <c r="I49" s="26"/>
      <c r="J49" s="26"/>
      <c r="K49" s="26"/>
      <c r="L49" s="26"/>
      <c r="M49" s="55"/>
      <c r="N49" s="53"/>
      <c r="O49" s="53"/>
      <c r="P49" s="72"/>
      <c r="Q49" s="73"/>
    </row>
    <row r="50" spans="1:17" ht="34.799999999999997">
      <c r="A50" s="29" t="s">
        <v>81</v>
      </c>
      <c r="B50" s="4" t="s">
        <v>82</v>
      </c>
      <c r="C50" s="43"/>
      <c r="D50" s="43"/>
      <c r="E50" s="59"/>
      <c r="F50" s="59"/>
      <c r="G50" s="59"/>
      <c r="H50" s="59"/>
      <c r="I50" s="59"/>
      <c r="J50" s="59"/>
      <c r="K50" s="59"/>
      <c r="L50" s="59"/>
      <c r="M50" s="59"/>
      <c r="N50" s="62"/>
      <c r="O50" s="62"/>
      <c r="P50" s="62"/>
      <c r="Q50" s="62"/>
    </row>
    <row r="51" spans="1:17" s="48" customFormat="1" ht="180">
      <c r="A51" s="45" t="s">
        <v>84</v>
      </c>
      <c r="B51" s="71" t="s">
        <v>125</v>
      </c>
      <c r="C51" s="6" t="s">
        <v>166</v>
      </c>
      <c r="D51" s="6" t="s">
        <v>85</v>
      </c>
      <c r="E51" s="46">
        <v>0</v>
      </c>
      <c r="F51" s="46">
        <v>0</v>
      </c>
      <c r="G51" s="46">
        <v>4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7">
        <f t="shared" ref="M51:M65" si="5">SUM(E51:L51)</f>
        <v>4</v>
      </c>
      <c r="N51" s="8">
        <v>0</v>
      </c>
      <c r="O51" s="75">
        <f t="shared" ref="O51:O58" si="6">M51-N51</f>
        <v>4</v>
      </c>
      <c r="P51" s="76">
        <v>0</v>
      </c>
      <c r="Q51" s="73">
        <f>Tabel1[[#This Row],[Bijbestellen]]*Tabel1[[#This Row],[prijs per eenheid]]</f>
        <v>0</v>
      </c>
    </row>
    <row r="52" spans="1:17" s="48" customFormat="1" ht="156">
      <c r="A52" s="45" t="s">
        <v>86</v>
      </c>
      <c r="B52" s="71" t="s">
        <v>126</v>
      </c>
      <c r="C52" s="6" t="s">
        <v>167</v>
      </c>
      <c r="D52" s="6" t="s">
        <v>87</v>
      </c>
      <c r="E52" s="46">
        <v>0</v>
      </c>
      <c r="F52" s="46">
        <v>0</v>
      </c>
      <c r="G52" s="46">
        <v>1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7">
        <f t="shared" si="5"/>
        <v>1</v>
      </c>
      <c r="N52" s="8">
        <v>0</v>
      </c>
      <c r="O52" s="75">
        <f t="shared" si="6"/>
        <v>1</v>
      </c>
      <c r="P52" s="76">
        <v>0</v>
      </c>
      <c r="Q52" s="73">
        <f>Tabel1[[#This Row],[Bijbestellen]]*Tabel1[[#This Row],[prijs per eenheid]]</f>
        <v>0</v>
      </c>
    </row>
    <row r="53" spans="1:17" s="48" customFormat="1" ht="180">
      <c r="A53" s="45" t="s">
        <v>88</v>
      </c>
      <c r="B53" s="71" t="s">
        <v>125</v>
      </c>
      <c r="C53" s="6" t="s">
        <v>171</v>
      </c>
      <c r="D53" s="6" t="s">
        <v>89</v>
      </c>
      <c r="E53" s="46">
        <v>0</v>
      </c>
      <c r="F53" s="46">
        <v>0</v>
      </c>
      <c r="G53" s="46">
        <v>0</v>
      </c>
      <c r="H53" s="46">
        <v>4</v>
      </c>
      <c r="I53" s="46">
        <v>2</v>
      </c>
      <c r="J53" s="46">
        <v>0</v>
      </c>
      <c r="K53" s="46">
        <v>0</v>
      </c>
      <c r="L53" s="46">
        <v>0</v>
      </c>
      <c r="M53" s="47">
        <f t="shared" si="5"/>
        <v>6</v>
      </c>
      <c r="N53" s="8">
        <v>0</v>
      </c>
      <c r="O53" s="75">
        <f t="shared" si="6"/>
        <v>6</v>
      </c>
      <c r="P53" s="76">
        <v>0</v>
      </c>
      <c r="Q53" s="73">
        <f>Tabel1[[#This Row],[Bijbestellen]]*Tabel1[[#This Row],[prijs per eenheid]]</f>
        <v>0</v>
      </c>
    </row>
    <row r="54" spans="1:17" s="48" customFormat="1" ht="156">
      <c r="A54" s="45" t="s">
        <v>90</v>
      </c>
      <c r="B54" s="71" t="s">
        <v>126</v>
      </c>
      <c r="C54" s="6" t="s">
        <v>168</v>
      </c>
      <c r="D54" s="6" t="s">
        <v>91</v>
      </c>
      <c r="E54" s="46">
        <v>0</v>
      </c>
      <c r="F54" s="46">
        <v>0</v>
      </c>
      <c r="G54" s="46">
        <v>0</v>
      </c>
      <c r="H54" s="46">
        <v>1</v>
      </c>
      <c r="I54" s="46">
        <v>0</v>
      </c>
      <c r="J54" s="46">
        <v>0</v>
      </c>
      <c r="K54" s="46">
        <v>0</v>
      </c>
      <c r="L54" s="46">
        <v>0</v>
      </c>
      <c r="M54" s="47">
        <f t="shared" si="5"/>
        <v>1</v>
      </c>
      <c r="N54" s="8">
        <v>0</v>
      </c>
      <c r="O54" s="75">
        <f t="shared" si="6"/>
        <v>1</v>
      </c>
      <c r="P54" s="76">
        <v>0</v>
      </c>
      <c r="Q54" s="73">
        <f>Tabel1[[#This Row],[Bijbestellen]]*Tabel1[[#This Row],[prijs per eenheid]]</f>
        <v>0</v>
      </c>
    </row>
    <row r="55" spans="1:17" s="48" customFormat="1" ht="180">
      <c r="A55" s="45" t="s">
        <v>92</v>
      </c>
      <c r="B55" s="71" t="s">
        <v>125</v>
      </c>
      <c r="C55" s="6" t="s">
        <v>172</v>
      </c>
      <c r="D55" s="6" t="s">
        <v>93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2</v>
      </c>
      <c r="K55" s="46">
        <v>0</v>
      </c>
      <c r="L55" s="46">
        <v>0</v>
      </c>
      <c r="M55" s="47">
        <f t="shared" si="5"/>
        <v>2</v>
      </c>
      <c r="N55" s="8">
        <v>0</v>
      </c>
      <c r="O55" s="75">
        <f t="shared" si="6"/>
        <v>2</v>
      </c>
      <c r="P55" s="76">
        <v>0</v>
      </c>
      <c r="Q55" s="73">
        <f>Tabel1[[#This Row],[Bijbestellen]]*Tabel1[[#This Row],[prijs per eenheid]]</f>
        <v>0</v>
      </c>
    </row>
    <row r="56" spans="1:17" s="48" customFormat="1" ht="156">
      <c r="A56" s="45" t="s">
        <v>94</v>
      </c>
      <c r="B56" s="71" t="s">
        <v>126</v>
      </c>
      <c r="C56" s="6" t="s">
        <v>169</v>
      </c>
      <c r="D56" s="6" t="s">
        <v>93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1</v>
      </c>
      <c r="K56" s="46">
        <v>0</v>
      </c>
      <c r="L56" s="46">
        <v>0</v>
      </c>
      <c r="M56" s="47">
        <f t="shared" si="5"/>
        <v>1</v>
      </c>
      <c r="N56" s="8">
        <v>0</v>
      </c>
      <c r="O56" s="75">
        <f t="shared" si="6"/>
        <v>1</v>
      </c>
      <c r="P56" s="76">
        <v>0</v>
      </c>
      <c r="Q56" s="73">
        <f>Tabel1[[#This Row],[Bijbestellen]]*Tabel1[[#This Row],[prijs per eenheid]]</f>
        <v>0</v>
      </c>
    </row>
    <row r="57" spans="1:17" s="48" customFormat="1" ht="180">
      <c r="A57" s="45" t="s">
        <v>95</v>
      </c>
      <c r="B57" s="71" t="s">
        <v>125</v>
      </c>
      <c r="C57" s="6" t="s">
        <v>173</v>
      </c>
      <c r="D57" s="6" t="s">
        <v>96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4</v>
      </c>
      <c r="M57" s="47">
        <f t="shared" si="5"/>
        <v>4</v>
      </c>
      <c r="N57" s="8">
        <v>0</v>
      </c>
      <c r="O57" s="75">
        <f t="shared" si="6"/>
        <v>4</v>
      </c>
      <c r="P57" s="76">
        <v>0</v>
      </c>
      <c r="Q57" s="73">
        <f>Tabel1[[#This Row],[Bijbestellen]]*Tabel1[[#This Row],[prijs per eenheid]]</f>
        <v>0</v>
      </c>
    </row>
    <row r="58" spans="1:17" s="48" customFormat="1" ht="156">
      <c r="A58" s="45" t="s">
        <v>97</v>
      </c>
      <c r="B58" s="71" t="s">
        <v>126</v>
      </c>
      <c r="C58" s="6" t="s">
        <v>170</v>
      </c>
      <c r="D58" s="6" t="s">
        <v>98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1</v>
      </c>
      <c r="M58" s="47">
        <f t="shared" si="5"/>
        <v>1</v>
      </c>
      <c r="N58" s="8">
        <v>0</v>
      </c>
      <c r="O58" s="75">
        <f t="shared" si="6"/>
        <v>1</v>
      </c>
      <c r="P58" s="76">
        <v>0</v>
      </c>
      <c r="Q58" s="73">
        <f>Tabel1[[#This Row],[Bijbestellen]]*Tabel1[[#This Row],[prijs per eenheid]]</f>
        <v>0</v>
      </c>
    </row>
    <row r="59" spans="1:17" s="48" customFormat="1" ht="96">
      <c r="A59" s="45" t="s">
        <v>99</v>
      </c>
      <c r="B59" s="71" t="s">
        <v>127</v>
      </c>
      <c r="C59" s="6" t="s">
        <v>128</v>
      </c>
      <c r="D59" s="6" t="s">
        <v>100</v>
      </c>
      <c r="E59" s="46">
        <v>0</v>
      </c>
      <c r="F59" s="46">
        <v>0</v>
      </c>
      <c r="G59" s="46">
        <v>0</v>
      </c>
      <c r="H59" s="46">
        <v>0</v>
      </c>
      <c r="I59" s="46">
        <v>9</v>
      </c>
      <c r="J59" s="46">
        <v>0</v>
      </c>
      <c r="K59" s="46">
        <v>0</v>
      </c>
      <c r="L59" s="46">
        <v>0</v>
      </c>
      <c r="M59" s="47">
        <f t="shared" si="5"/>
        <v>9</v>
      </c>
      <c r="N59" s="8">
        <v>0</v>
      </c>
      <c r="O59" s="75">
        <f t="shared" ref="O59:O65" si="7">M59-N59</f>
        <v>9</v>
      </c>
      <c r="P59" s="76">
        <v>0</v>
      </c>
      <c r="Q59" s="73">
        <f>Tabel1[[#This Row],[Bijbestellen]]*Tabel1[[#This Row],[prijs per eenheid]]</f>
        <v>0</v>
      </c>
    </row>
    <row r="60" spans="1:17" s="48" customFormat="1" ht="96">
      <c r="A60" s="45" t="s">
        <v>101</v>
      </c>
      <c r="B60" s="71" t="s">
        <v>127</v>
      </c>
      <c r="C60" s="6" t="s">
        <v>129</v>
      </c>
      <c r="D60" s="6" t="s">
        <v>100</v>
      </c>
      <c r="E60" s="46">
        <v>0</v>
      </c>
      <c r="F60" s="46">
        <v>0</v>
      </c>
      <c r="G60" s="46">
        <v>0</v>
      </c>
      <c r="H60" s="46">
        <v>0</v>
      </c>
      <c r="I60" s="46">
        <v>14</v>
      </c>
      <c r="J60" s="46">
        <v>0</v>
      </c>
      <c r="K60" s="46">
        <v>0</v>
      </c>
      <c r="L60" s="46">
        <v>0</v>
      </c>
      <c r="M60" s="47">
        <f t="shared" si="5"/>
        <v>14</v>
      </c>
      <c r="N60" s="8">
        <v>0</v>
      </c>
      <c r="O60" s="75">
        <f t="shared" si="7"/>
        <v>14</v>
      </c>
      <c r="P60" s="76">
        <v>0</v>
      </c>
      <c r="Q60" s="73">
        <f>Tabel1[[#This Row],[Bijbestellen]]*Tabel1[[#This Row],[prijs per eenheid]]</f>
        <v>0</v>
      </c>
    </row>
    <row r="61" spans="1:17" s="48" customFormat="1" ht="84">
      <c r="A61" s="45" t="s">
        <v>102</v>
      </c>
      <c r="B61" s="71" t="s">
        <v>130</v>
      </c>
      <c r="C61" s="6" t="s">
        <v>131</v>
      </c>
      <c r="D61" s="6" t="s">
        <v>100</v>
      </c>
      <c r="E61" s="46">
        <v>0</v>
      </c>
      <c r="F61" s="46">
        <v>0</v>
      </c>
      <c r="G61" s="46">
        <v>0</v>
      </c>
      <c r="H61" s="46">
        <v>0</v>
      </c>
      <c r="I61" s="46">
        <v>6</v>
      </c>
      <c r="J61" s="46">
        <v>0</v>
      </c>
      <c r="K61" s="46">
        <v>0</v>
      </c>
      <c r="L61" s="46">
        <v>0</v>
      </c>
      <c r="M61" s="47">
        <f t="shared" si="5"/>
        <v>6</v>
      </c>
      <c r="N61" s="8">
        <v>0</v>
      </c>
      <c r="O61" s="75">
        <f t="shared" si="7"/>
        <v>6</v>
      </c>
      <c r="P61" s="76">
        <v>0</v>
      </c>
      <c r="Q61" s="73">
        <f>Tabel1[[#This Row],[Bijbestellen]]*Tabel1[[#This Row],[prijs per eenheid]]</f>
        <v>0</v>
      </c>
    </row>
    <row r="62" spans="1:17" s="48" customFormat="1" ht="84">
      <c r="A62" s="45" t="s">
        <v>103</v>
      </c>
      <c r="B62" s="71" t="s">
        <v>130</v>
      </c>
      <c r="C62" s="6" t="s">
        <v>132</v>
      </c>
      <c r="D62" s="6" t="s">
        <v>100</v>
      </c>
      <c r="E62" s="46">
        <v>0</v>
      </c>
      <c r="F62" s="46">
        <v>0</v>
      </c>
      <c r="G62" s="46">
        <v>0</v>
      </c>
      <c r="H62" s="46">
        <v>0</v>
      </c>
      <c r="I62" s="46">
        <v>6</v>
      </c>
      <c r="J62" s="46">
        <v>0</v>
      </c>
      <c r="K62" s="46">
        <v>0</v>
      </c>
      <c r="L62" s="46">
        <v>0</v>
      </c>
      <c r="M62" s="47">
        <f t="shared" si="5"/>
        <v>6</v>
      </c>
      <c r="N62" s="8">
        <v>0</v>
      </c>
      <c r="O62" s="75">
        <f t="shared" si="7"/>
        <v>6</v>
      </c>
      <c r="P62" s="76">
        <v>0</v>
      </c>
      <c r="Q62" s="73">
        <f>Tabel1[[#This Row],[Bijbestellen]]*Tabel1[[#This Row],[prijs per eenheid]]</f>
        <v>0</v>
      </c>
    </row>
    <row r="63" spans="1:17" s="48" customFormat="1" ht="144">
      <c r="A63" s="45" t="s">
        <v>104</v>
      </c>
      <c r="B63" s="71" t="s">
        <v>125</v>
      </c>
      <c r="C63" s="6" t="s">
        <v>143</v>
      </c>
      <c r="D63" s="6" t="s">
        <v>76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2</v>
      </c>
      <c r="K63" s="46">
        <v>0</v>
      </c>
      <c r="L63" s="46">
        <v>0</v>
      </c>
      <c r="M63" s="47">
        <f t="shared" si="5"/>
        <v>2</v>
      </c>
      <c r="N63" s="8">
        <v>0</v>
      </c>
      <c r="O63" s="75">
        <f t="shared" si="7"/>
        <v>2</v>
      </c>
      <c r="P63" s="76">
        <v>0</v>
      </c>
      <c r="Q63" s="73">
        <f>Tabel1[[#This Row],[Bijbestellen]]*Tabel1[[#This Row],[prijs per eenheid]]</f>
        <v>0</v>
      </c>
    </row>
    <row r="64" spans="1:17" s="48" customFormat="1" ht="180">
      <c r="A64" s="45" t="s">
        <v>105</v>
      </c>
      <c r="B64" s="71" t="s">
        <v>126</v>
      </c>
      <c r="C64" s="6" t="s">
        <v>174</v>
      </c>
      <c r="D64" s="6" t="s">
        <v>83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2</v>
      </c>
      <c r="M64" s="47">
        <f t="shared" si="5"/>
        <v>2</v>
      </c>
      <c r="N64" s="8">
        <v>0</v>
      </c>
      <c r="O64" s="75">
        <f t="shared" si="7"/>
        <v>2</v>
      </c>
      <c r="P64" s="76">
        <v>0</v>
      </c>
      <c r="Q64" s="73">
        <f>Tabel1[[#This Row],[Bijbestellen]]*Tabel1[[#This Row],[prijs per eenheid]]</f>
        <v>0</v>
      </c>
    </row>
    <row r="65" spans="1:17" s="48" customFormat="1" ht="168">
      <c r="A65" s="45" t="s">
        <v>106</v>
      </c>
      <c r="B65" s="71" t="s">
        <v>133</v>
      </c>
      <c r="C65" s="6" t="s">
        <v>134</v>
      </c>
      <c r="D65" s="6" t="s">
        <v>107</v>
      </c>
      <c r="E65" s="46">
        <v>1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7">
        <f t="shared" si="5"/>
        <v>1</v>
      </c>
      <c r="N65" s="8">
        <v>0</v>
      </c>
      <c r="O65" s="75">
        <f t="shared" si="7"/>
        <v>1</v>
      </c>
      <c r="P65" s="76">
        <v>0</v>
      </c>
      <c r="Q65" s="73">
        <f>Tabel1[[#This Row],[Bijbestellen]]*Tabel1[[#This Row],[prijs per eenheid]]</f>
        <v>0</v>
      </c>
    </row>
    <row r="66" spans="1:17" ht="14.4"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72"/>
      <c r="Q66" s="73"/>
    </row>
    <row r="67" spans="1:17" ht="17.399999999999999">
      <c r="A67" s="3" t="s">
        <v>108</v>
      </c>
      <c r="B67" s="3" t="s">
        <v>109</v>
      </c>
      <c r="C67" s="44"/>
      <c r="D67" s="44"/>
      <c r="E67" s="57"/>
      <c r="F67" s="57"/>
      <c r="G67" s="57"/>
      <c r="H67" s="57"/>
      <c r="I67" s="57"/>
      <c r="J67" s="57"/>
      <c r="K67" s="57"/>
      <c r="L67" s="57"/>
      <c r="M67" s="57"/>
      <c r="N67" s="60"/>
      <c r="O67" s="60"/>
      <c r="P67" s="60"/>
      <c r="Q67" s="60"/>
    </row>
    <row r="68" spans="1:17" s="48" customFormat="1" ht="132">
      <c r="A68" s="49" t="s">
        <v>110</v>
      </c>
      <c r="B68" s="71" t="s">
        <v>135</v>
      </c>
      <c r="C68" s="6" t="s">
        <v>144</v>
      </c>
      <c r="D68" s="6" t="s">
        <v>53</v>
      </c>
      <c r="E68" s="46">
        <v>0</v>
      </c>
      <c r="F68" s="46">
        <v>0</v>
      </c>
      <c r="G68" s="46">
        <v>0</v>
      </c>
      <c r="H68" s="46">
        <v>3</v>
      </c>
      <c r="I68" s="46">
        <v>0</v>
      </c>
      <c r="J68" s="46">
        <v>0</v>
      </c>
      <c r="K68" s="46">
        <v>0</v>
      </c>
      <c r="L68" s="46">
        <v>0</v>
      </c>
      <c r="M68" s="47">
        <f>SUM(E68:L68)</f>
        <v>3</v>
      </c>
      <c r="N68" s="8">
        <v>0</v>
      </c>
      <c r="O68" s="78">
        <f>+M68-N68</f>
        <v>3</v>
      </c>
      <c r="P68" s="77">
        <v>0</v>
      </c>
      <c r="Q68" s="73">
        <f>Tabel1[[#This Row],[Bijbestellen]]*Tabel1[[#This Row],[prijs per eenheid]]</f>
        <v>0</v>
      </c>
    </row>
    <row r="69" spans="1:17" ht="30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82">
        <f>SUBTOTAL(109,Tabel1[prijs totaal])</f>
        <v>0</v>
      </c>
    </row>
    <row r="70" spans="1:17" ht="14.4">
      <c r="A70" s="26"/>
      <c r="B70" s="40"/>
      <c r="C70" s="40"/>
      <c r="D70" s="40"/>
      <c r="E70" s="26"/>
      <c r="F70" s="26"/>
      <c r="G70" s="26"/>
      <c r="H70" s="26"/>
      <c r="I70" s="26"/>
      <c r="J70" s="26"/>
      <c r="K70" s="26"/>
      <c r="L70" s="26"/>
      <c r="M70" s="55"/>
      <c r="N70" s="53"/>
      <c r="O70" s="53"/>
      <c r="P70" s="9"/>
    </row>
    <row r="71" spans="1:17" s="48" customFormat="1" ht="14.4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25"/>
    </row>
    <row r="72" spans="1:17" ht="14.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7" ht="14.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7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7" ht="18" customHeight="1">
      <c r="A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1:17" ht="18" customHeight="1">
      <c r="A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1:17" ht="56.4" customHeight="1">
      <c r="A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1:17" ht="60" customHeight="1">
      <c r="A78" s="30"/>
      <c r="E78" s="9"/>
      <c r="F78" s="9"/>
      <c r="G78" s="9"/>
      <c r="H78" s="9"/>
      <c r="I78" s="9"/>
      <c r="J78" s="9"/>
      <c r="K78" s="9"/>
      <c r="L78" s="9"/>
      <c r="M78" s="9"/>
      <c r="N78" s="10"/>
      <c r="O78" s="10"/>
    </row>
    <row r="79" spans="1:17" ht="92.4" customHeight="1">
      <c r="A79" s="30"/>
      <c r="E79" s="9"/>
      <c r="F79" s="9"/>
      <c r="G79" s="9"/>
      <c r="H79" s="9"/>
      <c r="I79" s="9"/>
      <c r="J79" s="9"/>
      <c r="K79" s="9"/>
      <c r="L79" s="9"/>
      <c r="M79" s="9"/>
      <c r="N79" s="10"/>
      <c r="O79" s="10"/>
    </row>
    <row r="80" spans="1:17" ht="18" customHeight="1">
      <c r="A80" s="30"/>
      <c r="E80" s="9"/>
      <c r="F80" s="9"/>
      <c r="G80" s="9"/>
      <c r="H80" s="9"/>
      <c r="I80" s="9"/>
      <c r="J80" s="9"/>
      <c r="K80" s="9"/>
      <c r="L80" s="9"/>
      <c r="M80" s="9"/>
      <c r="N80" s="10"/>
      <c r="O80" s="10"/>
    </row>
    <row r="81" spans="1:15" ht="14.4">
      <c r="A81" s="30"/>
      <c r="E81" s="9"/>
      <c r="F81" s="9"/>
      <c r="G81" s="9"/>
      <c r="H81" s="9"/>
      <c r="I81" s="9"/>
      <c r="J81" s="9"/>
      <c r="K81" s="9"/>
      <c r="L81" s="9"/>
      <c r="M81" s="9"/>
      <c r="N81" s="10"/>
      <c r="O81" s="10"/>
    </row>
    <row r="82" spans="1:15" ht="14.4">
      <c r="A82" s="30"/>
      <c r="B82" s="31"/>
      <c r="C82" s="31"/>
      <c r="D82" s="31"/>
      <c r="E82" s="9"/>
      <c r="F82" s="9"/>
      <c r="G82" s="9"/>
      <c r="H82" s="9"/>
      <c r="I82" s="9"/>
      <c r="J82" s="9"/>
      <c r="K82" s="9"/>
      <c r="L82" s="9"/>
      <c r="M82" s="9"/>
      <c r="N82" s="10"/>
      <c r="O82" s="10"/>
    </row>
    <row r="83" spans="1:15" ht="14.4">
      <c r="A83" s="30"/>
    </row>
    <row r="84" spans="1:15" ht="14.4">
      <c r="A84" s="30"/>
    </row>
    <row r="85" spans="1:15" ht="14.4">
      <c r="A85" s="30"/>
    </row>
    <row r="86" spans="1:15" ht="15" customHeight="1">
      <c r="A86" s="30"/>
    </row>
  </sheetData>
  <pageMargins left="0.7" right="0.7" top="0.75" bottom="0.75" header="0.3" footer="0.3"/>
  <pageSetup paperSize="8" scale="38" fitToHeight="0" orientation="landscape" horizontalDpi="4294967293" verticalDpi="4294967293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5" ma:contentTypeDescription="Een nieuw document maken." ma:contentTypeScope="" ma:versionID="f52719ceab826e0e200d592d949b05ae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3147855e258a5313b20d1fe2b3245105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AA4E7B8F-3BD9-4A86-8053-60EB9AF08611}"/>
</file>

<file path=customXml/itemProps2.xml><?xml version="1.0" encoding="utf-8"?>
<ds:datastoreItem xmlns:ds="http://schemas.openxmlformats.org/officeDocument/2006/customXml" ds:itemID="{64238433-678B-4FE3-8DF8-F9B67561CB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C771BA-D1D1-43B9-8646-9479224DC063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1d447084-ea5f-491e-8a9f-5be0366deb75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35fb1f5d-577b-41fb-b816-de991efde7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 losse inven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Maarten van de Wetering</dc:creator>
  <cp:keywords/>
  <dc:description/>
  <cp:lastModifiedBy>Arthur | HOV Advies B.V.</cp:lastModifiedBy>
  <cp:revision/>
  <cp:lastPrinted>2026-06-30T15:02:55Z</cp:lastPrinted>
  <dcterms:created xsi:type="dcterms:W3CDTF">2016-03-25T11:07:43Z</dcterms:created>
  <dcterms:modified xsi:type="dcterms:W3CDTF">2026-07-06T14:34:42Z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