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provinciezeeland.sharepoint.com/sites/Infrastructuur/Shared Documents/Unit Instandhouding en Realisatie/DROOG/WEGEN/WEGEN/N656 Randweg Oud-Vossemeer/03-Bestek/20 Aanbestedingsleidraad/Bijlagen/"/>
    </mc:Choice>
  </mc:AlternateContent>
  <xr:revisionPtr revIDLastSave="0" documentId="14_{357F778E-9819-40D9-A79F-122922DC3A7D}" xr6:coauthVersionLast="47" xr6:coauthVersionMax="47" xr10:uidLastSave="{00000000-0000-0000-0000-000000000000}"/>
  <bookViews>
    <workbookView xWindow="30612" yWindow="-108" windowWidth="30936" windowHeight="16776" xr2:uid="{4EC43F66-3078-4329-89D9-B50FA0FC17C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B14" i="1" l="1"/>
  <c r="B2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B16" i="1"/>
  <c r="B10" i="1"/>
  <c r="B15" i="1"/>
  <c r="B12" i="1"/>
  <c r="B11" i="1"/>
  <c r="B9" i="1"/>
  <c r="B8" i="1"/>
  <c r="B7" i="1"/>
  <c r="I7" i="1"/>
  <c r="H7" i="1"/>
  <c r="D17" i="1" l="1"/>
  <c r="B21" i="1" s="1"/>
  <c r="B26" i="1" s="1"/>
  <c r="G17" i="1"/>
  <c r="F17" i="1"/>
  <c r="B28" i="1" l="1"/>
  <c r="B17" i="1"/>
  <c r="B20" i="1" s="1"/>
  <c r="B22" i="1" s="1"/>
  <c r="B23" i="1" s="1"/>
  <c r="H17" i="1"/>
  <c r="I17" i="1" l="1"/>
</calcChain>
</file>

<file path=xl/sharedStrings.xml><?xml version="1.0" encoding="utf-8"?>
<sst xmlns="http://schemas.openxmlformats.org/spreadsheetml/2006/main" count="40" uniqueCount="37">
  <si>
    <t>Invulformulier MKI-waarden</t>
  </si>
  <si>
    <t xml:space="preserve">DuboCalc 6.0..NMD d.d. 1 augustus 2026 </t>
  </si>
  <si>
    <t>Bestek: PZI_04-2026</t>
  </si>
  <si>
    <t>Bestek</t>
  </si>
  <si>
    <t>Inschrijving</t>
  </si>
  <si>
    <t>Realisatie</t>
  </si>
  <si>
    <t>MKI / ton</t>
  </si>
  <si>
    <t>Verwerkte</t>
  </si>
  <si>
    <t>Gerealiseerde MKI</t>
  </si>
  <si>
    <t>Totaal MKI</t>
  </si>
  <si>
    <t>Omschrijving</t>
  </si>
  <si>
    <t>Branch gem.(A1 t/m A3 )</t>
  </si>
  <si>
    <t>(A1 t/m A3 ) Aangeboden</t>
  </si>
  <si>
    <t>Hoeveelheid</t>
  </si>
  <si>
    <t>per ton</t>
  </si>
  <si>
    <t>Referentie waarde</t>
  </si>
  <si>
    <t>Aangeboden</t>
  </si>
  <si>
    <t>AC22 BASE OL-IB</t>
  </si>
  <si>
    <t>AC16 BIND TL-IB</t>
  </si>
  <si>
    <t>AC16 BIND TL-IB polymeer gemodificeerde bitumen</t>
  </si>
  <si>
    <t>AC22 BIND TL-IB</t>
  </si>
  <si>
    <t>SMA-NL 8B</t>
  </si>
  <si>
    <t>SMA-NL 8G+</t>
  </si>
  <si>
    <t xml:space="preserve"> AC11 SURF DL-B Rood</t>
  </si>
  <si>
    <t xml:space="preserve"> AC11 SURF DL-B</t>
  </si>
  <si>
    <t xml:space="preserve"> AC16 SURF DL-B</t>
  </si>
  <si>
    <t>nvt</t>
  </si>
  <si>
    <t>Totaal MKI referentiewaarde</t>
  </si>
  <si>
    <t>Totaal MKI aangeboden</t>
  </si>
  <si>
    <t>Verschil (aanbod-referentiewaarde)</t>
  </si>
  <si>
    <t>Procentueel verschil</t>
  </si>
  <si>
    <t>Aanbieding versus realisatie</t>
  </si>
  <si>
    <t>MKI aangeboden</t>
  </si>
  <si>
    <t>MKI gerealiseerd</t>
  </si>
  <si>
    <t>Aanbod - realisatie</t>
  </si>
  <si>
    <t>MKI/ ton</t>
  </si>
  <si>
    <t>SMA-NL 8B Rood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</si>
</sst>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3" fillId="5" borderId="12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3" fillId="5" borderId="18" xfId="0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9" xfId="0" applyFill="1" applyBorder="1"/>
    <xf numFmtId="0" fontId="3" fillId="5" borderId="19" xfId="0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0" xfId="0" applyFont="1" applyFill="1" applyBorder="1" applyAlignment="1" applyProtection="1">
      <alignment horizontal="center"/>
      <protection locked="0"/>
    </xf>
    <xf numFmtId="0" fontId="4" fillId="9" borderId="21" xfId="0" applyFont="1" applyFill="1" applyBorder="1" applyAlignment="1">
      <alignment horizontal="center"/>
    </xf>
    <xf numFmtId="0" fontId="4" fillId="9" borderId="22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1" fontId="4" fillId="9" borderId="15" xfId="0" applyNumberFormat="1" applyFont="1" applyFill="1" applyBorder="1" applyAlignment="1">
      <alignment horizontal="center"/>
    </xf>
    <xf numFmtId="0" fontId="0" fillId="10" borderId="14" xfId="0" applyFill="1" applyBorder="1"/>
    <xf numFmtId="0" fontId="0" fillId="10" borderId="16" xfId="0" applyFill="1" applyBorder="1"/>
    <xf numFmtId="0" fontId="0" fillId="10" borderId="23" xfId="0" applyFill="1" applyBorder="1"/>
    <xf numFmtId="3" fontId="0" fillId="10" borderId="13" xfId="0" applyNumberFormat="1" applyFill="1" applyBorder="1" applyAlignment="1">
      <alignment horizontal="center"/>
    </xf>
    <xf numFmtId="0" fontId="0" fillId="10" borderId="24" xfId="0" applyFill="1" applyBorder="1"/>
    <xf numFmtId="0" fontId="0" fillId="10" borderId="25" xfId="0" applyFill="1" applyBorder="1" applyAlignment="1">
      <alignment horizontal="center"/>
    </xf>
    <xf numFmtId="3" fontId="0" fillId="10" borderId="25" xfId="0" applyNumberFormat="1" applyFill="1" applyBorder="1" applyAlignment="1">
      <alignment horizontal="center"/>
    </xf>
    <xf numFmtId="0" fontId="0" fillId="10" borderId="26" xfId="0" applyFill="1" applyBorder="1"/>
    <xf numFmtId="2" fontId="0" fillId="10" borderId="27" xfId="0" applyNumberFormat="1" applyFill="1" applyBorder="1" applyAlignment="1">
      <alignment horizontal="center"/>
    </xf>
    <xf numFmtId="0" fontId="2" fillId="2" borderId="1" xfId="0" applyFont="1" applyFill="1" applyBorder="1"/>
    <xf numFmtId="0" fontId="0" fillId="2" borderId="3" xfId="0" applyFill="1" applyBorder="1"/>
    <xf numFmtId="0" fontId="0" fillId="2" borderId="28" xfId="0" applyFill="1" applyBorder="1"/>
    <xf numFmtId="2" fontId="0" fillId="2" borderId="29" xfId="0" applyNumberFormat="1" applyFill="1" applyBorder="1"/>
    <xf numFmtId="0" fontId="2" fillId="2" borderId="30" xfId="0" applyFont="1" applyFill="1" applyBorder="1"/>
    <xf numFmtId="2" fontId="2" fillId="2" borderId="21" xfId="0" applyNumberFormat="1" applyFont="1" applyFill="1" applyBorder="1"/>
    <xf numFmtId="0" fontId="2" fillId="4" borderId="17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D820-9B5B-473F-9D47-49A3E94F68A0}">
  <dimension ref="A1:I28"/>
  <sheetViews>
    <sheetView tabSelected="1" zoomScale="145" zoomScaleNormal="145" workbookViewId="0">
      <selection activeCell="D20" sqref="D20"/>
    </sheetView>
  </sheetViews>
  <sheetFormatPr defaultRowHeight="14.4" x14ac:dyDescent="0.3"/>
  <cols>
    <col min="1" max="1" width="41.44140625" bestFit="1" customWidth="1"/>
    <col min="2" max="2" width="10.5546875" bestFit="1" customWidth="1"/>
    <col min="3" max="3" width="32.6640625" customWidth="1"/>
    <col min="4" max="4" width="13.88671875" customWidth="1"/>
    <col min="5" max="5" width="21.5546875" customWidth="1"/>
    <col min="6" max="6" width="14.109375" bestFit="1" customWidth="1"/>
    <col min="7" max="7" width="13" bestFit="1" customWidth="1"/>
    <col min="9" max="9" width="9.88671875" bestFit="1" customWidth="1"/>
  </cols>
  <sheetData>
    <row r="1" spans="1:9" x14ac:dyDescent="0.3">
      <c r="A1" s="1"/>
      <c r="B1" s="1"/>
      <c r="C1" s="1"/>
      <c r="D1" s="2" t="s">
        <v>0</v>
      </c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2</v>
      </c>
      <c r="B3" s="1"/>
      <c r="C3" s="23"/>
      <c r="D3" s="1"/>
      <c r="E3" s="1"/>
      <c r="F3" s="1"/>
      <c r="G3" s="1"/>
      <c r="H3" s="1"/>
      <c r="I3" s="1"/>
    </row>
    <row r="4" spans="1:9" x14ac:dyDescent="0.3">
      <c r="A4" s="4" t="s">
        <v>3</v>
      </c>
      <c r="B4" s="5"/>
      <c r="C4" s="46" t="s">
        <v>4</v>
      </c>
      <c r="D4" s="46"/>
      <c r="E4" s="47" t="s">
        <v>5</v>
      </c>
      <c r="F4" s="47"/>
      <c r="G4" s="47"/>
      <c r="H4" s="47"/>
      <c r="I4" s="47"/>
    </row>
    <row r="5" spans="1:9" x14ac:dyDescent="0.3">
      <c r="A5" s="6"/>
      <c r="B5" s="7" t="s">
        <v>6</v>
      </c>
      <c r="C5" s="22"/>
      <c r="D5" s="13" t="s">
        <v>35</v>
      </c>
      <c r="E5" s="8"/>
      <c r="F5" s="8" t="s">
        <v>7</v>
      </c>
      <c r="G5" s="8" t="s">
        <v>8</v>
      </c>
      <c r="H5" s="6" t="s">
        <v>9</v>
      </c>
      <c r="I5" s="6" t="s">
        <v>9</v>
      </c>
    </row>
    <row r="6" spans="1:9" ht="31.2" thickBot="1" x14ac:dyDescent="0.35">
      <c r="A6" s="9" t="s">
        <v>10</v>
      </c>
      <c r="B6" s="10" t="s">
        <v>11</v>
      </c>
      <c r="C6" s="9" t="s">
        <v>10</v>
      </c>
      <c r="D6" s="11" t="s">
        <v>12</v>
      </c>
      <c r="E6" s="9" t="s">
        <v>10</v>
      </c>
      <c r="F6" s="25" t="s">
        <v>13</v>
      </c>
      <c r="G6" s="9" t="s">
        <v>14</v>
      </c>
      <c r="H6" s="12" t="s">
        <v>15</v>
      </c>
      <c r="I6" s="9" t="s">
        <v>16</v>
      </c>
    </row>
    <row r="7" spans="1:9" x14ac:dyDescent="0.3">
      <c r="A7" s="14" t="s">
        <v>17</v>
      </c>
      <c r="B7" s="13">
        <f>2.77+1.47+1.67</f>
        <v>5.91</v>
      </c>
      <c r="C7" s="21"/>
      <c r="D7" s="24"/>
      <c r="E7" s="26"/>
      <c r="F7" s="26"/>
      <c r="G7" s="26"/>
      <c r="H7" s="16">
        <f t="shared" ref="H7" si="0">F7*G7</f>
        <v>0</v>
      </c>
      <c r="I7" s="15">
        <f t="shared" ref="I7" si="1">D7</f>
        <v>0</v>
      </c>
    </row>
    <row r="8" spans="1:9" x14ac:dyDescent="0.3">
      <c r="A8" s="14" t="s">
        <v>18</v>
      </c>
      <c r="B8" s="13">
        <f>2.77+1.47+1.67</f>
        <v>5.91</v>
      </c>
      <c r="C8" s="17"/>
      <c r="D8" s="24"/>
      <c r="E8" s="26"/>
      <c r="F8" s="26"/>
      <c r="G8" s="26"/>
      <c r="H8" s="16">
        <f t="shared" ref="H8:H16" si="2">F8*G8</f>
        <v>0</v>
      </c>
      <c r="I8" s="15">
        <f t="shared" ref="I8:I16" si="3">D8</f>
        <v>0</v>
      </c>
    </row>
    <row r="9" spans="1:9" x14ac:dyDescent="0.3">
      <c r="A9" s="14" t="s">
        <v>19</v>
      </c>
      <c r="B9" s="13">
        <f>3.39+1.43+1.67</f>
        <v>6.49</v>
      </c>
      <c r="C9" s="17"/>
      <c r="D9" s="24"/>
      <c r="E9" s="26"/>
      <c r="F9" s="26"/>
      <c r="G9" s="26"/>
      <c r="H9" s="16">
        <f t="shared" si="2"/>
        <v>0</v>
      </c>
      <c r="I9" s="15">
        <f t="shared" si="3"/>
        <v>0</v>
      </c>
    </row>
    <row r="10" spans="1:9" x14ac:dyDescent="0.3">
      <c r="A10" s="14" t="s">
        <v>20</v>
      </c>
      <c r="B10" s="13">
        <f>2.77+1.47+1.67</f>
        <v>5.91</v>
      </c>
      <c r="C10" s="17"/>
      <c r="D10" s="24"/>
      <c r="E10" s="26"/>
      <c r="F10" s="26"/>
      <c r="G10" s="26"/>
      <c r="H10" s="16">
        <f t="shared" si="2"/>
        <v>0</v>
      </c>
      <c r="I10" s="15">
        <f t="shared" si="3"/>
        <v>0</v>
      </c>
    </row>
    <row r="11" spans="1:9" x14ac:dyDescent="0.3">
      <c r="A11" s="14" t="s">
        <v>21</v>
      </c>
      <c r="B11" s="13">
        <f>8.56+3.62+1.63</f>
        <v>13.809999999999999</v>
      </c>
      <c r="C11" s="17"/>
      <c r="D11" s="24"/>
      <c r="E11" s="26"/>
      <c r="F11" s="26"/>
      <c r="G11" s="26"/>
      <c r="H11" s="16">
        <f t="shared" si="2"/>
        <v>0</v>
      </c>
      <c r="I11" s="15">
        <f t="shared" si="3"/>
        <v>0</v>
      </c>
    </row>
    <row r="12" spans="1:9" x14ac:dyDescent="0.3">
      <c r="A12" s="14" t="s">
        <v>22</v>
      </c>
      <c r="B12" s="13">
        <f>10.93+3.72+1.56</f>
        <v>16.21</v>
      </c>
      <c r="C12" s="17"/>
      <c r="D12" s="24"/>
      <c r="E12" s="26"/>
      <c r="F12" s="26"/>
      <c r="G12" s="26"/>
      <c r="H12" s="16">
        <f t="shared" si="2"/>
        <v>0</v>
      </c>
      <c r="I12" s="15">
        <f t="shared" si="3"/>
        <v>0</v>
      </c>
    </row>
    <row r="13" spans="1:9" x14ac:dyDescent="0.3">
      <c r="A13" s="14" t="s">
        <v>36</v>
      </c>
      <c r="B13" s="13">
        <f>(8.56+12.88)+3.62+1.63</f>
        <v>26.69</v>
      </c>
      <c r="C13" s="17"/>
      <c r="D13" s="24"/>
      <c r="E13" s="26"/>
      <c r="F13" s="26"/>
      <c r="G13" s="26"/>
      <c r="H13" s="16">
        <f t="shared" si="2"/>
        <v>0</v>
      </c>
      <c r="I13" s="15">
        <f t="shared" si="3"/>
        <v>0</v>
      </c>
    </row>
    <row r="14" spans="1:9" x14ac:dyDescent="0.3">
      <c r="A14" s="14" t="s">
        <v>23</v>
      </c>
      <c r="B14" s="13">
        <f xml:space="preserve"> 20.04+3.37+1.68</f>
        <v>25.09</v>
      </c>
      <c r="C14" s="17"/>
      <c r="D14" s="24"/>
      <c r="E14" s="26"/>
      <c r="F14" s="26"/>
      <c r="G14" s="26"/>
      <c r="H14" s="16">
        <f t="shared" si="2"/>
        <v>0</v>
      </c>
      <c r="I14" s="15">
        <f t="shared" si="3"/>
        <v>0</v>
      </c>
    </row>
    <row r="15" spans="1:9" x14ac:dyDescent="0.3">
      <c r="A15" s="14" t="s">
        <v>24</v>
      </c>
      <c r="B15" s="13">
        <f>7.5+3.72+1.71</f>
        <v>12.93</v>
      </c>
      <c r="C15" s="17"/>
      <c r="D15" s="24"/>
      <c r="E15" s="26"/>
      <c r="F15" s="26"/>
      <c r="G15" s="26"/>
      <c r="H15" s="16">
        <f t="shared" si="2"/>
        <v>0</v>
      </c>
      <c r="I15" s="15">
        <f t="shared" si="3"/>
        <v>0</v>
      </c>
    </row>
    <row r="16" spans="1:9" ht="15" thickBot="1" x14ac:dyDescent="0.35">
      <c r="A16" s="14" t="s">
        <v>25</v>
      </c>
      <c r="B16" s="13">
        <f>7.5+3.72+1.71</f>
        <v>12.93</v>
      </c>
      <c r="C16" s="17"/>
      <c r="D16" s="24"/>
      <c r="E16" s="26"/>
      <c r="F16" s="26"/>
      <c r="G16" s="26"/>
      <c r="H16" s="16">
        <f t="shared" si="2"/>
        <v>0</v>
      </c>
      <c r="I16" s="15">
        <f t="shared" si="3"/>
        <v>0</v>
      </c>
    </row>
    <row r="17" spans="1:9" ht="15" thickBot="1" x14ac:dyDescent="0.35">
      <c r="A17" s="18"/>
      <c r="B17" s="19">
        <f>SUM(B7:B16)</f>
        <v>131.88000000000002</v>
      </c>
      <c r="C17" s="19" t="s">
        <v>26</v>
      </c>
      <c r="D17" s="20">
        <f>SUM(D7:D16)</f>
        <v>0</v>
      </c>
      <c r="E17" s="27"/>
      <c r="F17" s="28">
        <f>SUM(F7:F16)</f>
        <v>0</v>
      </c>
      <c r="G17" s="29">
        <f>SUM(G7:G16)</f>
        <v>0</v>
      </c>
      <c r="H17" s="30">
        <f>SUM(H7:H16)</f>
        <v>0</v>
      </c>
      <c r="I17" s="29">
        <f>SUM(I7:I16)</f>
        <v>0</v>
      </c>
    </row>
    <row r="18" spans="1:9" ht="15" thickBot="1" x14ac:dyDescent="0.35"/>
    <row r="19" spans="1:9" ht="15" thickBot="1" x14ac:dyDescent="0.35">
      <c r="A19" s="31"/>
      <c r="B19" s="32"/>
    </row>
    <row r="20" spans="1:9" x14ac:dyDescent="0.3">
      <c r="A20" s="33" t="s">
        <v>27</v>
      </c>
      <c r="B20" s="34">
        <f>B17</f>
        <v>131.88000000000002</v>
      </c>
    </row>
    <row r="21" spans="1:9" x14ac:dyDescent="0.3">
      <c r="A21" s="35" t="s">
        <v>28</v>
      </c>
      <c r="B21" s="36">
        <f>D17</f>
        <v>0</v>
      </c>
    </row>
    <row r="22" spans="1:9" x14ac:dyDescent="0.3">
      <c r="A22" s="35" t="s">
        <v>29</v>
      </c>
      <c r="B22" s="37">
        <f>SUM(B21-B20)</f>
        <v>-131.88000000000002</v>
      </c>
    </row>
    <row r="23" spans="1:9" ht="15" thickBot="1" x14ac:dyDescent="0.35">
      <c r="A23" s="38" t="s">
        <v>30</v>
      </c>
      <c r="B23" s="39">
        <f>SUM(B22/(B20/100))</f>
        <v>-100</v>
      </c>
    </row>
    <row r="24" spans="1:9" ht="15" thickBot="1" x14ac:dyDescent="0.35"/>
    <row r="25" spans="1:9" x14ac:dyDescent="0.3">
      <c r="A25" s="40" t="s">
        <v>31</v>
      </c>
      <c r="B25" s="41"/>
    </row>
    <row r="26" spans="1:9" x14ac:dyDescent="0.3">
      <c r="A26" s="42" t="s">
        <v>32</v>
      </c>
      <c r="B26" s="43">
        <f>B21</f>
        <v>0</v>
      </c>
    </row>
    <row r="27" spans="1:9" x14ac:dyDescent="0.3">
      <c r="A27" s="42" t="s">
        <v>33</v>
      </c>
      <c r="B27" s="43">
        <f>G17</f>
        <v>0</v>
      </c>
    </row>
    <row r="28" spans="1:9" ht="15" thickBot="1" x14ac:dyDescent="0.35">
      <c r="A28" s="44" t="s">
        <v>34</v>
      </c>
      <c r="B28" s="45">
        <f>SUM(B26-B27)</f>
        <v>0</v>
      </c>
    </row>
  </sheetData>
  <mergeCells count="2">
    <mergeCell ref="C4:D4"/>
    <mergeCell ref="E4:I4"/>
  </mergeCells>
  <pageMargins left="0.7" right="0.7" top="0.75" bottom="0.75" header="0.3" footer="0.3"/>
  <ignoredErrors>
    <ignoredError sqref="B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fbeelding xmlns="db57b180-9ab8-46f5-a2c7-f283b66578dd" xsi:nil="true"/>
    <TaxCatchAll xmlns="2ac30843-4421-4931-9a11-644d63af876b" xsi:nil="true"/>
    <lcf76f155ced4ddcb4097134ff3c332f xmlns="db57b180-9ab8-46f5-a2c7-f283b66578dd">
      <Terms xmlns="http://schemas.microsoft.com/office/infopath/2007/PartnerControls"/>
    </lcf76f155ced4ddcb4097134ff3c332f>
    <hyp xmlns="db57b180-9ab8-46f5-a2c7-f283b66578dd">
      <Url xsi:nil="true"/>
      <Description xsi:nil="true"/>
    </hyp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10617D63B5B4F96D17182C1331C2B" ma:contentTypeVersion="16" ma:contentTypeDescription="Een nieuw document maken." ma:contentTypeScope="" ma:versionID="9a857b849c67a0186d60d344b9a9a240">
  <xsd:schema xmlns:xsd="http://www.w3.org/2001/XMLSchema" xmlns:xs="http://www.w3.org/2001/XMLSchema" xmlns:p="http://schemas.microsoft.com/office/2006/metadata/properties" xmlns:ns2="db57b180-9ab8-46f5-a2c7-f283b66578dd" xmlns:ns3="2ac30843-4421-4931-9a11-644d63af876b" targetNamespace="http://schemas.microsoft.com/office/2006/metadata/properties" ma:root="true" ma:fieldsID="5785b3e43d9f7603c6b6b6f79b83e885" ns2:_="" ns3:_="">
    <xsd:import namespace="db57b180-9ab8-46f5-a2c7-f283b66578dd"/>
    <xsd:import namespace="2ac30843-4421-4931-9a11-644d63af87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Afbeelding" minOccurs="0"/>
                <xsd:element ref="ns2:hyp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7b180-9ab8-46f5-a2c7-f283b6657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a30d1c0-7318-4174-8cde-2bbec886a0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fbeelding" ma:index="21" nillable="true" ma:displayName="Afbeelding" ma:format="Thumbnail" ma:internalName="Afbeelding">
      <xsd:simpleType>
        <xsd:restriction base="dms:Unknown"/>
      </xsd:simpleType>
    </xsd:element>
    <xsd:element name="hyp" ma:index="22" nillable="true" ma:displayName="hyp" ma:format="Hyperlink" ma:internalName="hyp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30843-4421-4931-9a11-644d63af87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864414-dc80-4fdc-9d3b-7afaa7cb374e}" ma:internalName="TaxCatchAll" ma:showField="CatchAllData" ma:web="2ac30843-4421-4931-9a11-644d63af8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9E17FC-8244-4A20-B2B0-600F06CE3F4C}">
  <ds:schemaRefs>
    <ds:schemaRef ds:uri="http://schemas.microsoft.com/office/2006/metadata/properties"/>
    <ds:schemaRef ds:uri="http://schemas.microsoft.com/office/infopath/2007/PartnerControls"/>
    <ds:schemaRef ds:uri="db57b180-9ab8-46f5-a2c7-f283b66578dd"/>
    <ds:schemaRef ds:uri="2ac30843-4421-4931-9a11-644d63af876b"/>
  </ds:schemaRefs>
</ds:datastoreItem>
</file>

<file path=customXml/itemProps2.xml><?xml version="1.0" encoding="utf-8"?>
<ds:datastoreItem xmlns:ds="http://schemas.openxmlformats.org/officeDocument/2006/customXml" ds:itemID="{AC848612-BC9A-42E7-9728-5E29EBF285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D1DEE9-0C2C-48C1-A5C7-DC7D7A750BF7}"/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Gomes da Conceição, T. (Tatiana)</dc:creator>
  <cp:keywords/>
  <dc:description/>
  <cp:lastModifiedBy>Dert, B. (Bas)</cp:lastModifiedBy>
  <cp:revision/>
  <dcterms:created xsi:type="dcterms:W3CDTF">2026-04-01T11:20:58Z</dcterms:created>
  <dcterms:modified xsi:type="dcterms:W3CDTF">2026-08-26T11:50:06Z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0x010100FA710617D63B5B4F96D17182C1331C2B</vt:lpwstr>
  </property>
  <property fmtid="{D5CDD505-2E9C-101B-9397-08002B2CF9AE}" pid="3" name="MediaServiceImageTags">
    <vt:lpwstr/>
  </property>
</Properties>
</file>