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lastingdienst-my.sharepoint.com/personal/r_den_hartog_belastingdienst_nl/Documents/Bureaublad/"/>
    </mc:Choice>
  </mc:AlternateContent>
  <xr:revisionPtr revIDLastSave="14" documentId="8_{645B0A3F-7569-4912-8CA0-74FEB292AF63}" xr6:coauthVersionLast="47" xr6:coauthVersionMax="47" xr10:uidLastSave="{C06A58A9-6DDC-4B4A-812E-AD3161B3FC1A}"/>
  <bookViews>
    <workbookView xWindow="-105" yWindow="0" windowWidth="26010" windowHeight="20985" xr2:uid="{F9A72341-BC95-4786-B901-7C54956755D2}"/>
  </bookViews>
  <sheets>
    <sheet name="1. Overzicht" sheetId="2" r:id="rId1"/>
    <sheet name="2. Basis onderzoek DGBD" sheetId="3" r:id="rId2"/>
    <sheet name="3. Basis onderzoek DG Douane" sheetId="14" r:id="rId3"/>
    <sheet name="4. Basis onderzoek DGTSL" sheetId="15" r:id="rId4"/>
    <sheet name="5. Interactieve tool" sheetId="11" r:id="rId5"/>
    <sheet name="6. Uurtarieven obv functieprof." sheetId="12" r:id="rId6"/>
  </sheets>
  <externalReferences>
    <externalReference r:id="rId7"/>
    <externalReference r:id="rId8"/>
  </externalReferences>
  <definedNames>
    <definedName name="AanpassingScriptFAQ">#REF!</definedName>
    <definedName name="AanpassingScriptHIP">#REF!</definedName>
    <definedName name="AfschrijvingenN">[1]Kengetallen!#REF!</definedName>
    <definedName name="AfschrijvingenNmin1">[1]Kengetallen!#REF!</definedName>
    <definedName name="AfschrijvingenNmin2">[1]Kengetallen!#REF!</definedName>
    <definedName name="ApplicatiebeheerBedrijven2007">#REF!</definedName>
    <definedName name="ApplicatiebeheerBedrijven2008">#REF!</definedName>
    <definedName name="ApplicatiebeheerBedrijven2009">#REF!</definedName>
    <definedName name="ApplicatiebeheerBedrijven2010">#REF!</definedName>
    <definedName name="ApplicatiebeheerBurger2007">#REF!</definedName>
    <definedName name="ApplicatiebeheerBurger2008">#REF!</definedName>
    <definedName name="ApplicatiebeheerBurger2009">#REF!</definedName>
    <definedName name="ApplicatiebeheerBurger2010">#REF!</definedName>
    <definedName name="ApplicatiebeheerOndersteuning2007">#REF!</definedName>
    <definedName name="ApplicatiebeheerOndersteuning2008">#REF!</definedName>
    <definedName name="ApplicatiebeheerOndersteuning2009">#REF!</definedName>
    <definedName name="ApplicatiebeheerOndersteuning2010">#REF!</definedName>
    <definedName name="ApplicatiebeheerWebsite2007">#REF!</definedName>
    <definedName name="ApplicatiebeheerWebsite2008">#REF!</definedName>
    <definedName name="ApplicatiebeheerWebsite2009">#REF!</definedName>
    <definedName name="ApplicatiebeheerWebsite2010">#REF!</definedName>
    <definedName name="beperkt_mogelijk">#REF!</definedName>
    <definedName name="BijsluitenLeaflet250">#REF!</definedName>
    <definedName name="BijsluitenLeaflet250500">#REF!</definedName>
    <definedName name="BijsluitenLeaflet500">#REF!</definedName>
    <definedName name="BoekjaarN">[2]Parameters!$C$42</definedName>
    <definedName name="BoekjaarNmin1">[1]Parameters!#REF!</definedName>
    <definedName name="BoekjaarNmin2">[1]Parameters!#REF!</definedName>
    <definedName name="BriefpapierA3">#REF!</definedName>
    <definedName name="BriefpapierA4">#REF!</definedName>
    <definedName name="BriefpapierA5">#REF!</definedName>
    <definedName name="BriefpapierA6">#REF!</definedName>
    <definedName name="BurstSeat">#REF!</definedName>
    <definedName name="CashflowEVGemiddeld">[1]Kengetallen!#REF!</definedName>
    <definedName name="CashflowEVN">[1]Kengetallen!#REF!</definedName>
    <definedName name="CashflowEVNmin1">[1]Kengetallen!#REF!</definedName>
    <definedName name="CashflowEVNmin2">[1]Kengetallen!#REF!</definedName>
    <definedName name="CashflowGemiddeld">[1]Kengetallen!#REF!</definedName>
    <definedName name="CashflowN">[1]Kengetallen!#REF!</definedName>
    <definedName name="CashflowNmin1">[1]Kengetallen!#REF!</definedName>
    <definedName name="CashflowNmin2">[1]Kengetallen!#REF!</definedName>
    <definedName name="CodeOfferte">#REF!</definedName>
    <definedName name="CompensatieRentabiliteitDoorSolvabiliteit">[1]Parameters!#REF!</definedName>
    <definedName name="ConsultancyApplicatiebeheerRol1">#REF!</definedName>
    <definedName name="ConsultancyApplicatiebeheerRol2">#REF!</definedName>
    <definedName name="ConsultancyApplicatiebeheerRol3">#REF!</definedName>
    <definedName name="ConsultancyApplicatiebeheerRol4">#REF!</definedName>
    <definedName name="ConsultancyApplicatiebeheerRol5">#REF!</definedName>
    <definedName name="ConsultancyCallcenterRol1">#REF!</definedName>
    <definedName name="ConsultancyCallcenterRol2">#REF!</definedName>
    <definedName name="ConsultancyCallcenterRol3">#REF!</definedName>
    <definedName name="ConsultancyCallcenterRol4">#REF!</definedName>
    <definedName name="ConsultancyCallcenterRol5">#REF!</definedName>
    <definedName name="ConsultancyCallcenterRol6">#REF!</definedName>
    <definedName name="ConsultancyHostingRol1">#REF!</definedName>
    <definedName name="ConsultancyHostingRol2">#REF!</definedName>
    <definedName name="ConsultancyHostingRol3">#REF!</definedName>
    <definedName name="ConsultancyHostingRol4">#REF!</definedName>
    <definedName name="ConsultancyHostingRol5">#REF!</definedName>
    <definedName name="ConsultancyPrintEnMailRol1">#REF!</definedName>
    <definedName name="ConsultancyPrintEnMailRol2">#REF!</definedName>
    <definedName name="ConsultancyPrintEnMailRol3">#REF!</definedName>
    <definedName name="ConsultancyPrintEnMailRol4">#REF!</definedName>
    <definedName name="ConsultancyPrintEnMailRol5">#REF!</definedName>
    <definedName name="ConsultancyUren">#REF!</definedName>
    <definedName name="CurrentRatioGemiddeld">[2]Kengetallen!$H$44</definedName>
    <definedName name="CurrentRatioN">[2]Kengetallen!$F$44</definedName>
    <definedName name="CurrentRatioNmin1">[2]Kengetallen!$E$44</definedName>
    <definedName name="CurrentRatioNmin2">[2]Kengetallen!$D$44</definedName>
    <definedName name="DefualtStapBandbreedte">#REF!</definedName>
    <definedName name="DoorverbondenGesprekPerSeconde">#REF!</definedName>
    <definedName name="DynamischeHefboomfactorGemiddeld">[1]Kengetallen!#REF!</definedName>
    <definedName name="DynamischeHefboomfactorN">[1]Kengetallen!#REF!</definedName>
    <definedName name="DynamischeHefboomfactorNmin1">[1]Kengetallen!#REF!</definedName>
    <definedName name="DynamischeHefboomfactorNmin2">[1]Kengetallen!#REF!</definedName>
    <definedName name="EigenVermogenN">[2]Kengetallen!$F$25</definedName>
    <definedName name="EigenVermogenNmin1">[2]Kengetallen!$E$25</definedName>
    <definedName name="EigenVermogenNmin2">[2]Kengetallen!$D$25</definedName>
    <definedName name="EnvelopA4">#REF!</definedName>
    <definedName name="EnvelopA5">#REF!</definedName>
    <definedName name="ExtraWerkstroom">#REF!</definedName>
    <definedName name="GewichtN">[1]Parameters!#REF!</definedName>
    <definedName name="GewichtNmin1">[1]Parameters!#REF!</definedName>
    <definedName name="GewichtNmin2">[1]Parameters!#REF!</definedName>
    <definedName name="GewichtTotaal">[1]Parameters!#REF!</definedName>
    <definedName name="HostingBedrijven2007">#REF!</definedName>
    <definedName name="HostingBedrijven2008">#REF!</definedName>
    <definedName name="HostingBedrijven2009">#REF!</definedName>
    <definedName name="HostingBedrijven2010">#REF!</definedName>
    <definedName name="HostingBurger2007">#REF!</definedName>
    <definedName name="HostingBurger2008">#REF!</definedName>
    <definedName name="HostingBurger2009">#REF!</definedName>
    <definedName name="HostingBurger2010">#REF!</definedName>
    <definedName name="HostingOndersteunendeDiensten2007">#REF!</definedName>
    <definedName name="HostingOndersteunendeDiensten2008">#REF!</definedName>
    <definedName name="HostingOndersteunendeDiensten2009">#REF!</definedName>
    <definedName name="HostingOndersteunendeDiensten2010">#REF!</definedName>
    <definedName name="HostingWebsite2007">#REF!</definedName>
    <definedName name="HostingWebsite2008">#REF!</definedName>
    <definedName name="HostingWebsite2009">#REF!</definedName>
    <definedName name="HostingWebsite2010">#REF!</definedName>
    <definedName name="InitiëleKostenInrichting">#REF!</definedName>
    <definedName name="InschrijvenPerceel1">[2]Parameters!$E$26</definedName>
    <definedName name="InschrijvenPerceel2">[2]Parameters!$E$27</definedName>
    <definedName name="InschrijvenPerceel3">[2]Parameters!$E$28</definedName>
    <definedName name="InschrijvenPerceel4">[2]Parameters!$E$29</definedName>
    <definedName name="KostenPerCall0tot100">#REF!</definedName>
    <definedName name="KostenPerCall1001tot1500">#REF!</definedName>
    <definedName name="KostenPerCall101tot250">#REF!</definedName>
    <definedName name="KostenPerCall1501tot2000">#REF!</definedName>
    <definedName name="KostenPerCall2001tot2500">#REF!</definedName>
    <definedName name="KostenPerCall2500plus">#REF!</definedName>
    <definedName name="KostenPerCall251tot500">#REF!</definedName>
    <definedName name="KostenPerCall501tot750">#REF!</definedName>
    <definedName name="KostenPerCall751tot1000">#REF!</definedName>
    <definedName name="LiquideMiddelenN">[2]Kengetallen!$F$21</definedName>
    <definedName name="LiquideMiddelenNmin1">[2]Kengetallen!$E$21</definedName>
    <definedName name="LiquideMiddelenNmin2">[2]Kengetallen!$D$21</definedName>
    <definedName name="LiquiditeitGemiddeld">[1]Kengetallen!#REF!</definedName>
    <definedName name="LiquiditeitN">[1]Kengetallen!#REF!</definedName>
    <definedName name="LiquiditeitNmin1">[1]Kengetallen!#REF!</definedName>
    <definedName name="LiquiditeitNmin2">[1]Kengetallen!#REF!</definedName>
    <definedName name="LiquidRatioN">[1]Kengetallen!#REF!</definedName>
    <definedName name="LiquidRatioNmin1">[1]Kengetallen!#REF!</definedName>
    <definedName name="LiquidRatioNmin2">[1]Kengetallen!#REF!</definedName>
    <definedName name="MaandelijkseFeeCallcenters">#REF!</definedName>
    <definedName name="MatrixLiquiditeit">[1]Kengetallen!#REF!</definedName>
    <definedName name="MatrixRentabiliteit">[1]Kengetallen!#REF!</definedName>
    <definedName name="MatrixSolvabiliteit">[1]Kengetallen!#REF!</definedName>
    <definedName name="MinimaleScore">[1]Parameters!#REF!</definedName>
    <definedName name="MinimumLiquiditeit">[1]Parameters!#REF!</definedName>
    <definedName name="MinimumPuntenPerJaar">[1]Parameters!#REF!</definedName>
    <definedName name="MinimumRentabiliteit">[1]Parameters!#REF!</definedName>
    <definedName name="MinimumScoreLiquiditeit">[1]Parameters!#REF!</definedName>
    <definedName name="MinimumScoreRentabiliteit">[1]Parameters!#REF!</definedName>
    <definedName name="MinimumScoreSolvabiliteit">[1]Parameters!#REF!</definedName>
    <definedName name="MinimumSolvabiliteit">[1]Parameters!#REF!</definedName>
    <definedName name="MinorityInterestInSubsidiariesN">#REF!</definedName>
    <definedName name="MinorityInterestInSubsidiariesNmin1">#REF!</definedName>
    <definedName name="MinorityInterestInSubsidiariesNmin2">#REF!</definedName>
    <definedName name="MutatiesVoorzieningenN">[1]Kengetallen!#REF!</definedName>
    <definedName name="MutatiesVoorzieningenNmin1">[1]Kengetallen!#REF!</definedName>
    <definedName name="MutatiesVoorzieningenNmin2">[1]Kengetallen!#REF!</definedName>
    <definedName name="NaamLeverancier">#REF!</definedName>
    <definedName name="nee">#REF!</definedName>
    <definedName name="NettoResultaatN">[2]Kengetallen!$F$32</definedName>
    <definedName name="NettoResultaatNmin1">[2]Kengetallen!$E$32</definedName>
    <definedName name="NettoResultaatNmin2">[2]Kengetallen!$D$32</definedName>
    <definedName name="NormCurrentRatio1">[1]Parameters!#REF!</definedName>
    <definedName name="NormCurrentRatio2">[1]Parameters!#REF!</definedName>
    <definedName name="NormCurrentRatio3">[1]Parameters!#REF!</definedName>
    <definedName name="NormOmzet">[1]Parameters!#REF!</definedName>
    <definedName name="NormRentabiliteit1">[1]Parameters!#REF!</definedName>
    <definedName name="NormRentabiliteit2">[1]Parameters!#REF!</definedName>
    <definedName name="NormSolvabiliteit1">[1]Parameters!#REF!</definedName>
    <definedName name="NormSolvabiliteit2">[1]Parameters!#REF!</definedName>
    <definedName name="NormSolvabiliteit3">[1]Parameters!#REF!</definedName>
    <definedName name="NormSolvabiliteit4">[1]Parameters!#REF!</definedName>
    <definedName name="OmzetGemiddeld">[2]Kengetallen!$H$45</definedName>
    <definedName name="OmzetN">[2]Kengetallen!$F$35</definedName>
    <definedName name="OmzetNmin1">[2]Kengetallen!$E$35</definedName>
    <definedName name="OmzetNmin2">[2]Kengetallen!$D$35</definedName>
    <definedName name="Omzetwaarde">[2]Parameters!$F$30</definedName>
    <definedName name="OpslagLeaflets">#REF!</definedName>
    <definedName name="PerceelSom">[2]Parameters!$F$26:$F$29</definedName>
    <definedName name="Porto250500grams20">#REF!</definedName>
    <definedName name="Porto250500grams30">#REF!</definedName>
    <definedName name="Porto250500grams40">#REF!</definedName>
    <definedName name="Porto250500grams50">#REF!</definedName>
    <definedName name="Porto500grams20">#REF!</definedName>
    <definedName name="Porto500grams30">#REF!</definedName>
    <definedName name="Porto500grams40">#REF!</definedName>
    <definedName name="Porto500grams50">#REF!</definedName>
    <definedName name="PrijsPerMinuut120tot180">#REF!</definedName>
    <definedName name="PrijsPerMinuut15tot60">#REF!</definedName>
    <definedName name="PrijsPerMinuut180tot240">#REF!</definedName>
    <definedName name="PrijsPerMinuut240tot300">#REF!</definedName>
    <definedName name="PrijsPerMinuut300tot360">#REF!</definedName>
    <definedName name="PrijsPerMinuut360tot420">#REF!</definedName>
    <definedName name="PrijsPerMinuut60tot120">#REF!</definedName>
    <definedName name="PrijsPerSeconde120tot180">#REF!</definedName>
    <definedName name="PrijsPerSeconde15tot60">#REF!</definedName>
    <definedName name="PrijsPerSeconde180tot240">#REF!</definedName>
    <definedName name="PrijsPerSeconde240tot300">#REF!</definedName>
    <definedName name="PrijsPerSeconde300tot360">#REF!</definedName>
    <definedName name="PrijsPerSeconde360tot420">#REF!</definedName>
    <definedName name="PrijsPerSeconde60tot120">#REF!</definedName>
    <definedName name="PrintenEnkelzijdig250">#REF!</definedName>
    <definedName name="PrintenEnkelzijdig250500">#REF!</definedName>
    <definedName name="PrintenEnkelzijdig500">#REF!</definedName>
    <definedName name="PrintEnMailBrief001">#REF!</definedName>
    <definedName name="PrintEnMailBrief002">#REF!</definedName>
    <definedName name="PrintEnMailBrief003">#REF!</definedName>
    <definedName name="PrintEnMailBrief004">#REF!</definedName>
    <definedName name="PrintEnMailBrief005">#REF!</definedName>
    <definedName name="Prognose0tot10">#REF!</definedName>
    <definedName name="Prognose10tot20">#REF!</definedName>
    <definedName name="Prognose110tot120">#REF!</definedName>
    <definedName name="Prognose120tot130">#REF!</definedName>
    <definedName name="Prognose130tot140">#REF!</definedName>
    <definedName name="Prognose140tot150">#REF!</definedName>
    <definedName name="Prognose150tot160">#REF!</definedName>
    <definedName name="Prognose160tot170">#REF!</definedName>
    <definedName name="Prognose170tot180">#REF!</definedName>
    <definedName name="Prognose180tot190">#REF!</definedName>
    <definedName name="Prognose190tot200">#REF!</definedName>
    <definedName name="Prognose20tot30">#REF!</definedName>
    <definedName name="Prognose30tot40">#REF!</definedName>
    <definedName name="Prognose40tot50">#REF!</definedName>
    <definedName name="Prognose50tot60">#REF!</definedName>
    <definedName name="Prognose60tot70">#REF!</definedName>
    <definedName name="Prognose70tot80">#REF!</definedName>
    <definedName name="Prognose80tot90">#REF!</definedName>
    <definedName name="PuntenCurrentRatio1">[1]Parameters!#REF!</definedName>
    <definedName name="PuntenCurrentRatio2">[1]Parameters!#REF!</definedName>
    <definedName name="PuntenCurrentRatio3">[1]Parameters!#REF!</definedName>
    <definedName name="PuntenCurrentRatio4">[1]Parameters!#REF!</definedName>
    <definedName name="PuntenCurrentRatioGemiddeld">[1]Kengetallen!#REF!</definedName>
    <definedName name="PuntenCurrentRatioN">[1]Kengetallen!#REF!</definedName>
    <definedName name="PuntenCurrentRatioNmin1">[1]Kengetallen!#REF!</definedName>
    <definedName name="PuntenCurrentRatioNmin2">[1]Kengetallen!#REF!</definedName>
    <definedName name="PuntenOmzetGemiddeld">[1]Kengetallen!#REF!</definedName>
    <definedName name="PuntenOmzetN">[1]Kengetallen!#REF!</definedName>
    <definedName name="PuntenOmzetNmin1">[1]Kengetallen!#REF!</definedName>
    <definedName name="PuntenOmzetNmin2">[1]Kengetallen!#REF!</definedName>
    <definedName name="PuntenRentabiliteit1">[1]Parameters!#REF!</definedName>
    <definedName name="PuntenRentabiliteit2">[1]Parameters!#REF!</definedName>
    <definedName name="PuntenRentabiliteit3">[1]Parameters!#REF!</definedName>
    <definedName name="PuntenRentabiliteit4">[1]Parameters!#REF!</definedName>
    <definedName name="PuntenRentabiliteitGemiddeld">[1]Kengetallen!#REF!</definedName>
    <definedName name="PuntenRentabiliteitN">[1]Kengetallen!#REF!</definedName>
    <definedName name="PuntenRentabiliteitNmin1">[1]Kengetallen!#REF!</definedName>
    <definedName name="PuntenRentabiliteitNmin2">[1]Kengetallen!#REF!</definedName>
    <definedName name="PuntenSolvabiliteit1">[1]Parameters!#REF!</definedName>
    <definedName name="PuntenSolvabiliteit2">[1]Parameters!#REF!</definedName>
    <definedName name="PuntenSolvabiliteit3">[1]Parameters!#REF!</definedName>
    <definedName name="PuntenSolvabiliteit4">[1]Parameters!#REF!</definedName>
    <definedName name="PuntenSolvabiliteitGemiddeld">[1]Kengetallen!#REF!</definedName>
    <definedName name="PuntenSolvabiliteitN">[1]Kengetallen!#REF!</definedName>
    <definedName name="PuntenSolvabiliteitNmin1">[1]Kengetallen!#REF!</definedName>
    <definedName name="PuntenSolvabiliteitNmin2">[1]Kengetallen!#REF!</definedName>
    <definedName name="RentabiliteitGemiddeld">[2]Kengetallen!$H$43</definedName>
    <definedName name="RentabiliteitN">[2]Kengetallen!$F$43</definedName>
    <definedName name="RentabiliteitNmin1">[2]Kengetallen!$E$43</definedName>
    <definedName name="RentabiliteitNmin2">[2]Kengetallen!$D$43</definedName>
    <definedName name="SolvabiliteitGemiddeld">[2]Kengetallen!$H$42</definedName>
    <definedName name="SolvabiliteitN">[2]Kengetallen!$F$42</definedName>
    <definedName name="SolvabiliteitNmin1">[2]Kengetallen!$E$42</definedName>
    <definedName name="SolvabiliteitNmin2">[2]Kengetallen!$D$42</definedName>
    <definedName name="StarttariefPerCall">#REF!</definedName>
    <definedName name="StarttariefPerDoorverbondenCall">#REF!</definedName>
    <definedName name="TotaalN">[1]Kengetallen!#REF!</definedName>
    <definedName name="TotaalNmin1">[1]Kengetallen!#REF!</definedName>
    <definedName name="TotaalNmin2">[1]Kengetallen!#REF!</definedName>
    <definedName name="TotaalScore">[1]Kengetallen!#REF!</definedName>
    <definedName name="TotaalVermogenN">[2]Kengetallen!$F$17</definedName>
    <definedName name="TotaalVermogenNmin1">[2]Kengetallen!$E$17</definedName>
    <definedName name="TotaalVermogenNmin2">[2]Kengetallen!$D$17</definedName>
    <definedName name="TotaleWaarde">[1]Kengetallen!#REF!</definedName>
    <definedName name="VasteActivaN">[2]Kengetallen!$F$19</definedName>
    <definedName name="VasteActivaNmin1">[2]Kengetallen!$E$19</definedName>
    <definedName name="VasteActivaNmin2">[2]Kengetallen!$D$19</definedName>
    <definedName name="VlottendeActivaN">[2]Kengetallen!$F$22</definedName>
    <definedName name="VlottendeActivaNmin1">[2]Kengetallen!$E$22</definedName>
    <definedName name="VlottendeActivaNmin2">[2]Kengetallen!$D$22</definedName>
    <definedName name="Volumekorting10Ktot20k">#REF!</definedName>
    <definedName name="Volumekorting1tot10k">#REF!</definedName>
    <definedName name="Volumekorting20Ktot30k">#REF!</definedName>
    <definedName name="Volumekorting30Ktot40k">#REF!</definedName>
    <definedName name="Volumekorting40Ktot50k">#REF!</definedName>
    <definedName name="Volumekorting50Ktot60k">#REF!</definedName>
    <definedName name="Volumekorting60Ktot70k">#REF!</definedName>
    <definedName name="Volumekorting70Ktot80k">#REF!</definedName>
    <definedName name="Volumekorting80Ktot90k">#REF!</definedName>
    <definedName name="Volumekorting90Ktot100k">#REF!</definedName>
    <definedName name="Volumekortingvanaf100K">#REF!</definedName>
    <definedName name="VoorzieningenN">[1]Kengetallen!#REF!</definedName>
    <definedName name="VoorzieningenNmin1">[1]Kengetallen!#REF!</definedName>
    <definedName name="VoorzieningenNmin2">[1]Kengetallen!#REF!</definedName>
    <definedName name="VreemdVermogenKortN">[2]Kengetallen!$F$27</definedName>
    <definedName name="VreemdVermogenKortNmin1">[2]Kengetallen!$E$27</definedName>
    <definedName name="VreemdVermogenKortNmin2">[2]Kengetallen!$D$27</definedName>
    <definedName name="VreemdVermogenLangN">[2]Kengetallen!$F$26</definedName>
    <definedName name="VreemdVermogenLangNmin1">[2]Kengetallen!$E$26</definedName>
    <definedName name="VreemdVermogenLangNmin2">[2]Kengetallen!$D$26</definedName>
    <definedName name="WaardenMatrix">[1]Kengetallen!#REF!</definedName>
    <definedName name="WeegfactorjaarN">[2]Parameters!$C$16</definedName>
    <definedName name="WeegfactorjaarNmin1">[2]Parameters!$C$17</definedName>
    <definedName name="WeegfactorjaarNmin2">[2]Parameters!$C$18</definedName>
    <definedName name="weegfactortotaal">[2]Parameters!$C$19</definedName>
    <definedName name="wegingjunior">#REF!</definedName>
    <definedName name="wegingmedior">#REF!</definedName>
    <definedName name="wegingsenior">#REF!</definedName>
    <definedName name="wegingtota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F19" i="11"/>
  <c r="F14" i="11"/>
  <c r="F13" i="11"/>
  <c r="F35" i="14"/>
  <c r="F36" i="14" s="1"/>
  <c r="F30" i="14"/>
  <c r="F31" i="14" s="1"/>
  <c r="F49" i="14"/>
  <c r="F48" i="14"/>
  <c r="F47" i="14"/>
  <c r="F42" i="14"/>
  <c r="F41" i="14"/>
  <c r="F40" i="14"/>
  <c r="F25" i="14"/>
  <c r="F24" i="14"/>
  <c r="F23" i="14"/>
  <c r="F38" i="15"/>
  <c r="F39" i="15" s="1"/>
  <c r="F33" i="15"/>
  <c r="F32" i="15"/>
  <c r="F31" i="15"/>
  <c r="F30" i="15"/>
  <c r="F52" i="15"/>
  <c r="F51" i="15"/>
  <c r="F50" i="15"/>
  <c r="F45" i="15"/>
  <c r="F44" i="15"/>
  <c r="F43" i="15"/>
  <c r="F46" i="15" s="1"/>
  <c r="F25" i="15"/>
  <c r="F24" i="15"/>
  <c r="F23" i="15"/>
  <c r="F26" i="15" s="1"/>
  <c r="F18" i="15"/>
  <c r="F17" i="15"/>
  <c r="F16" i="15"/>
  <c r="F15" i="15"/>
  <c r="F14" i="15"/>
  <c r="F13" i="15"/>
  <c r="F18" i="14"/>
  <c r="F17" i="14"/>
  <c r="F16" i="14"/>
  <c r="F15" i="14"/>
  <c r="F14" i="14"/>
  <c r="F13" i="14"/>
  <c r="F85" i="3"/>
  <c r="F84" i="3"/>
  <c r="F83" i="3"/>
  <c r="F78" i="3"/>
  <c r="F77" i="3"/>
  <c r="F76" i="3"/>
  <c r="F71" i="3"/>
  <c r="F72" i="3" s="1"/>
  <c r="F66" i="3"/>
  <c r="F61" i="3"/>
  <c r="F62" i="3" s="1"/>
  <c r="F56" i="3"/>
  <c r="F57" i="3" s="1"/>
  <c r="F51" i="3"/>
  <c r="F52" i="3" s="1"/>
  <c r="F46" i="3"/>
  <c r="F45" i="3"/>
  <c r="F44" i="3"/>
  <c r="F43" i="3"/>
  <c r="F38" i="3"/>
  <c r="F37" i="3"/>
  <c r="F36" i="3"/>
  <c r="F35" i="3"/>
  <c r="F30" i="3"/>
  <c r="F25" i="3"/>
  <c r="F24" i="3"/>
  <c r="F23" i="3"/>
  <c r="F18" i="3"/>
  <c r="F17" i="3"/>
  <c r="F16" i="3"/>
  <c r="F15" i="3"/>
  <c r="F14" i="3"/>
  <c r="F13" i="3"/>
  <c r="F57" i="15"/>
  <c r="F62" i="15" s="1"/>
  <c r="F54" i="14"/>
  <c r="F59" i="14" s="1"/>
  <c r="F26" i="3" l="1"/>
  <c r="F53" i="15"/>
  <c r="F86" i="3"/>
  <c r="F50" i="14"/>
  <c r="F26" i="14"/>
  <c r="F43" i="14"/>
  <c r="F19" i="14"/>
  <c r="F19" i="15"/>
  <c r="F34" i="15"/>
  <c r="F79" i="3"/>
  <c r="F19" i="3"/>
  <c r="F47" i="3"/>
  <c r="F14" i="12"/>
  <c r="F13" i="12"/>
  <c r="F12" i="12"/>
  <c r="F11" i="12"/>
  <c r="F10" i="12"/>
  <c r="F9" i="12"/>
  <c r="F26" i="2"/>
  <c r="F90" i="3"/>
  <c r="F95" i="3" s="1"/>
  <c r="F25" i="2" l="1"/>
  <c r="E25" i="2"/>
  <c r="D25" i="2"/>
  <c r="F58" i="14"/>
  <c r="D23" i="2" s="1"/>
  <c r="F61" i="15"/>
  <c r="F21" i="11"/>
  <c r="D26" i="2" s="1"/>
  <c r="G26" i="2" s="1"/>
  <c r="F18" i="12"/>
  <c r="D35" i="2" s="1"/>
  <c r="F15" i="11"/>
  <c r="C25" i="2" s="1"/>
  <c r="F39" i="3"/>
  <c r="F67" i="3"/>
  <c r="G25" i="2" l="1"/>
  <c r="D34" i="2" s="1"/>
  <c r="F63" i="15"/>
  <c r="F24" i="2" s="1"/>
  <c r="D24" i="2"/>
  <c r="F60" i="14"/>
  <c r="F23" i="2" s="1"/>
  <c r="G23" i="2" s="1"/>
  <c r="F25" i="11"/>
  <c r="F35" i="2"/>
  <c r="G24" i="2" l="1"/>
  <c r="D33" i="2" s="1"/>
  <c r="F33" i="2" s="1"/>
  <c r="D32" i="2"/>
  <c r="F32" i="2" s="1"/>
  <c r="F31" i="3"/>
  <c r="F94" i="3" l="1"/>
  <c r="C22" i="2" s="1"/>
  <c r="C28" i="2" s="1"/>
  <c r="F34" i="2"/>
  <c r="F96" i="3" l="1"/>
  <c r="D22" i="2" s="1"/>
  <c r="F22" i="2" l="1"/>
  <c r="F28" i="2" s="1"/>
  <c r="E22" i="2"/>
  <c r="E28" i="2" s="1"/>
  <c r="D28" i="2"/>
  <c r="G22" i="2" l="1"/>
  <c r="G28" i="2" s="1"/>
  <c r="D31" i="2" l="1"/>
  <c r="F31" i="2" s="1"/>
  <c r="F36" i="2" s="1"/>
  <c r="G36" i="2" s="1"/>
</calcChain>
</file>

<file path=xl/sharedStrings.xml><?xml version="1.0" encoding="utf-8"?>
<sst xmlns="http://schemas.openxmlformats.org/spreadsheetml/2006/main" count="548" uniqueCount="107">
  <si>
    <t>MIN (Bovengrens)</t>
  </si>
  <si>
    <t>MAX (Ondergrens)</t>
  </si>
  <si>
    <t>Bandbreedte punten Totaal prijs</t>
  </si>
  <si>
    <t>Max punten</t>
  </si>
  <si>
    <t xml:space="preserve">Totaal tarief </t>
  </si>
  <si>
    <t>Aantal uren</t>
  </si>
  <si>
    <t>Naam onderneming</t>
  </si>
  <si>
    <t>Gegevens inschrijver</t>
  </si>
  <si>
    <t>Uurtarief gemiddeld</t>
  </si>
  <si>
    <t>Vaste overige kosten</t>
  </si>
  <si>
    <t>Weging</t>
  </si>
  <si>
    <t>Totaal vergelijkswaarde</t>
  </si>
  <si>
    <t>Uurtarief</t>
  </si>
  <si>
    <t>Totaal prijs ex. btw</t>
  </si>
  <si>
    <t>max uurtarief</t>
  </si>
  <si>
    <t>Bijlage C: Prijzenblad</t>
  </si>
  <si>
    <t>Totaalprijs (inschrijfprijs)</t>
  </si>
  <si>
    <t>Invulveld</t>
  </si>
  <si>
    <t>Geen invulveld</t>
  </si>
  <si>
    <t>Som per onderdeel</t>
  </si>
  <si>
    <t>Kenmerk: IUC25-663 Fiscale monitor</t>
  </si>
  <si>
    <t>Naam contactpersoon</t>
  </si>
  <si>
    <t>Functie</t>
  </si>
  <si>
    <t>Plaats</t>
  </si>
  <si>
    <t>Datum</t>
  </si>
  <si>
    <t>Basis monitoronderzoek Belastingdienst</t>
  </si>
  <si>
    <t>Basis monitoronderzoek Douane</t>
  </si>
  <si>
    <t>Interactieve tool</t>
  </si>
  <si>
    <t>Uurtarieven op basis van functieprofielen</t>
  </si>
  <si>
    <t>Totaal prijs per meting</t>
  </si>
  <si>
    <t>Wijziging vragenlijst boven de drempel van 10%</t>
  </si>
  <si>
    <t>Aantal vragen</t>
  </si>
  <si>
    <t>Tarief per extra vraag</t>
  </si>
  <si>
    <t>Tarief per extra vraag boven 10%-drempel</t>
  </si>
  <si>
    <t>Interactieve tool Belastingdienst</t>
  </si>
  <si>
    <t>Interactieve tool Douane</t>
  </si>
  <si>
    <t>Eenmalige inrichting</t>
  </si>
  <si>
    <t>Jaarlijkse actualisatie en onderhoud</t>
  </si>
  <si>
    <t>Totaal prijs Belastingdienst</t>
  </si>
  <si>
    <t>Totaal prijs interactieve tool</t>
  </si>
  <si>
    <t>Totaal prijs Douane</t>
  </si>
  <si>
    <t>Junior onderzoeksmedewerker</t>
  </si>
  <si>
    <t>Medior onderzoeksmedewerker</t>
  </si>
  <si>
    <t>Senior onderzoeksmedewerker</t>
  </si>
  <si>
    <t>Junior data-analist</t>
  </si>
  <si>
    <t>Medior data-analist</t>
  </si>
  <si>
    <t>Senior data-analist</t>
  </si>
  <si>
    <t>Totaal prijs uurtarieven obv functieprofielen verdiepend onderzoek</t>
  </si>
  <si>
    <t>Uurtarieven verdiepend onderzoek obv functieprofielen</t>
  </si>
  <si>
    <t>Onderdeel</t>
  </si>
  <si>
    <t>Totaal 2027-2030</t>
  </si>
  <si>
    <t xml:space="preserve">Totaal </t>
  </si>
  <si>
    <t>Adres</t>
  </si>
  <si>
    <t>Postcode en plaats</t>
  </si>
  <si>
    <t>Kvk-nummer</t>
  </si>
  <si>
    <t>Interactieve Tool Belastingdienst</t>
  </si>
  <si>
    <t>Interactieve Tool Douane</t>
  </si>
  <si>
    <t>Basis monitoronderzoek Toeslagen</t>
  </si>
  <si>
    <t xml:space="preserve">Fictief aantal uren </t>
  </si>
  <si>
    <t>Brief met QR-code</t>
  </si>
  <si>
    <t>Rappelbrief met QR-code</t>
  </si>
  <si>
    <t>Telefonisch rappel onder non-respons</t>
  </si>
  <si>
    <t xml:space="preserve">Telefonisch non-responsonderzoek </t>
  </si>
  <si>
    <t>Werving telefonisch</t>
  </si>
  <si>
    <t>Online veldwerk</t>
  </si>
  <si>
    <t>Herinneringsmails</t>
  </si>
  <si>
    <t>Response updates</t>
  </si>
  <si>
    <t>Planning</t>
  </si>
  <si>
    <t>Uitvoeren kwaliteitscheck op de vragenlijst</t>
  </si>
  <si>
    <t>Programmeren vragenlijst</t>
  </si>
  <si>
    <t>Testen/controleren script</t>
  </si>
  <si>
    <t>Inlezen/controleren bestanden</t>
  </si>
  <si>
    <t>Opzoeken telefoonnummers</t>
  </si>
  <si>
    <t xml:space="preserve">Voorbereiding monitoronderzoek </t>
  </si>
  <si>
    <t>Veldwerk voor doelgroep MKB Klein</t>
  </si>
  <si>
    <t>Veldwerk voor doelgroep MKB Groot</t>
  </si>
  <si>
    <t>Veldwerk voor doelgroep Fiscaal dienstverleners Klein</t>
  </si>
  <si>
    <t xml:space="preserve">Dataverwerking monitoronderzoek </t>
  </si>
  <si>
    <t xml:space="preserve">Rapportage monitoronderzoek </t>
  </si>
  <si>
    <t>Tabellen rapportage</t>
  </si>
  <si>
    <t>Tekstrapportage</t>
  </si>
  <si>
    <t>Onderzoeksverantwoording</t>
  </si>
  <si>
    <t>Projectmanagement (w.o. tweewekelijks overleg)</t>
  </si>
  <si>
    <t>Helpdesk</t>
  </si>
  <si>
    <t>Projectmanagement</t>
  </si>
  <si>
    <t>Basis monitoronderzoek Toeslagen intermediairs</t>
  </si>
  <si>
    <t>Totaal interactieve tool</t>
  </si>
  <si>
    <t>Totaal prijs basisonderzoek</t>
  </si>
  <si>
    <t>Interactieve tool Belastingdienst en Douane</t>
  </si>
  <si>
    <t>Uurtarieven verdiepend onderzoek</t>
  </si>
  <si>
    <t>Startgesprek en evaluatie</t>
  </si>
  <si>
    <t>Generieke kosten uitvoering veldwerk</t>
  </si>
  <si>
    <t>Veldwerk voor doelgroep Douane bestaande uit 3 subdoelgroepen: accijnsklanten, expediteurs en overige bedrijven</t>
  </si>
  <si>
    <t>Veldwerk voor doelgroep Maatschappelijk intermediairs (wordt alleen uitgevoerd in 2027 en 2029)</t>
  </si>
  <si>
    <t>Veldwerk voor doelgroep Maatschappelijk intermediairs (wordt alleen uitgevoerd in 2028 en 2030)</t>
  </si>
  <si>
    <t>\</t>
  </si>
  <si>
    <t>Inschrijver verklaart middels ondertekening van het UEA (bijlage A) dat deze aanbieding wordt gedaan overeenkomstig de bepalingen zoals deze zijn omschreven in de aanbestedingsstukken en eventuele Nota van Inlichtingen</t>
  </si>
  <si>
    <t>Veldwerk voor doelgroep Fiscaal dienstverleners Groot</t>
  </si>
  <si>
    <t>Basis monitoronderzoek Belastingdienst (alle doelgroepen)</t>
  </si>
  <si>
    <t xml:space="preserve"> Coördinatie en projectmanagement</t>
  </si>
  <si>
    <t>Coördinatie en projectmanagement</t>
  </si>
  <si>
    <t>Veldwerk voor doelgroep Grote ondernemingen</t>
  </si>
  <si>
    <t>niet van toepassing</t>
  </si>
  <si>
    <t xml:space="preserve">Instructie: Gezien het niet zeker is dat op ieder invulveld een uurtarief, aantal uren of vast kostencomponent van toepassing zal zijn staat het invulveld standaard op 'niet van toepassing' </t>
  </si>
  <si>
    <t>Herinneringsmails (m.u.v. kleine fiscaal dienstverleners)</t>
  </si>
  <si>
    <t xml:space="preserve">Veldwerk voor doelgroep particuliere belastingplichtigen  </t>
  </si>
  <si>
    <t>Uitvoeren veldwerk onder panelleden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</si>
</sst>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_(&quot;€&quot;* #,##0.00_);_(&quot;€&quot;* \(#,##0.00\);_(&quot;€&quot;* &quot;-&quot;??_);_(@_)"/>
    <numFmt numFmtId="166" formatCode="&quot;€&quot;\ #,##0.00_-"/>
    <numFmt numFmtId="167" formatCode="&quot;€&quot;\ #,##0.00"/>
    <numFmt numFmtId="168" formatCode="#,##0.0_ ;\-#,##0.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name val="Verdana"/>
      <family val="2"/>
    </font>
    <font>
      <b/>
      <sz val="9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i/>
      <sz val="10"/>
      <color indexed="8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 applyProtection="1">
      <alignment horizontal="left" vertical="center"/>
      <protection hidden="1"/>
    </xf>
    <xf numFmtId="0" fontId="2" fillId="3" borderId="0" xfId="0" applyFont="1" applyFill="1" applyProtection="1">
      <protection locked="0"/>
    </xf>
    <xf numFmtId="164" fontId="2" fillId="3" borderId="0" xfId="0" applyNumberFormat="1" applyFont="1" applyFill="1"/>
    <xf numFmtId="44" fontId="3" fillId="3" borderId="1" xfId="1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2" fillId="3" borderId="0" xfId="0" applyFont="1" applyFill="1"/>
    <xf numFmtId="2" fontId="5" fillId="4" borderId="1" xfId="0" applyNumberFormat="1" applyFont="1" applyFill="1" applyBorder="1" applyAlignment="1" applyProtection="1">
      <alignment horizontal="center"/>
      <protection hidden="1"/>
    </xf>
    <xf numFmtId="44" fontId="6" fillId="5" borderId="1" xfId="0" applyNumberFormat="1" applyFont="1" applyFill="1" applyBorder="1" applyProtection="1">
      <protection hidden="1"/>
    </xf>
    <xf numFmtId="0" fontId="7" fillId="0" borderId="1" xfId="0" applyFont="1" applyBorder="1" applyProtection="1">
      <protection locked="0"/>
    </xf>
    <xf numFmtId="0" fontId="8" fillId="3" borderId="1" xfId="0" applyFont="1" applyFill="1" applyBorder="1" applyProtection="1">
      <protection hidden="1"/>
    </xf>
    <xf numFmtId="44" fontId="9" fillId="5" borderId="1" xfId="0" applyNumberFormat="1" applyFont="1" applyFill="1" applyBorder="1" applyProtection="1">
      <protection hidden="1"/>
    </xf>
    <xf numFmtId="0" fontId="9" fillId="3" borderId="1" xfId="0" applyFont="1" applyFill="1" applyBorder="1" applyProtection="1">
      <protection locked="0"/>
    </xf>
    <xf numFmtId="0" fontId="5" fillId="4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" fillId="0" borderId="0" xfId="0" applyFont="1" applyAlignment="1">
      <alignment vertical="center"/>
    </xf>
    <xf numFmtId="165" fontId="11" fillId="3" borderId="0" xfId="2" applyFont="1" applyFill="1" applyBorder="1" applyProtection="1">
      <protection hidden="1"/>
    </xf>
    <xf numFmtId="0" fontId="10" fillId="3" borderId="0" xfId="0" applyFont="1" applyFill="1" applyProtection="1">
      <protection hidden="1"/>
    </xf>
    <xf numFmtId="0" fontId="12" fillId="3" borderId="2" xfId="0" applyFont="1" applyFill="1" applyBorder="1" applyAlignment="1" applyProtection="1">
      <alignment vertical="center"/>
      <protection hidden="1"/>
    </xf>
    <xf numFmtId="166" fontId="0" fillId="0" borderId="0" xfId="0" applyNumberFormat="1" applyProtection="1">
      <protection hidden="1"/>
    </xf>
    <xf numFmtId="0" fontId="10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8" fillId="3" borderId="0" xfId="0" applyFont="1" applyFill="1" applyProtection="1">
      <protection hidden="1"/>
    </xf>
    <xf numFmtId="44" fontId="7" fillId="0" borderId="0" xfId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44" fontId="9" fillId="0" borderId="0" xfId="0" applyNumberFormat="1" applyFont="1" applyProtection="1">
      <protection hidden="1"/>
    </xf>
    <xf numFmtId="44" fontId="7" fillId="0" borderId="1" xfId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44" fontId="7" fillId="6" borderId="1" xfId="3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/>
    <xf numFmtId="9" fontId="7" fillId="0" borderId="1" xfId="4" applyFont="1" applyFill="1" applyBorder="1" applyAlignment="1" applyProtection="1">
      <alignment horizontal="center"/>
      <protection locked="0"/>
    </xf>
    <xf numFmtId="44" fontId="7" fillId="0" borderId="1" xfId="3" applyFont="1" applyBorder="1" applyAlignment="1" applyProtection="1">
      <alignment horizontal="center"/>
      <protection locked="0"/>
    </xf>
    <xf numFmtId="0" fontId="17" fillId="6" borderId="1" xfId="0" applyFont="1" applyFill="1" applyBorder="1" applyAlignment="1" applyProtection="1">
      <alignment horizontal="center"/>
      <protection locked="0"/>
    </xf>
    <xf numFmtId="44" fontId="18" fillId="5" borderId="1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left"/>
      <protection hidden="1"/>
    </xf>
    <xf numFmtId="44" fontId="9" fillId="3" borderId="1" xfId="0" applyNumberFormat="1" applyFont="1" applyFill="1" applyBorder="1" applyProtection="1">
      <protection locked="0"/>
    </xf>
    <xf numFmtId="44" fontId="7" fillId="0" borderId="4" xfId="1" applyFont="1" applyFill="1" applyBorder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left" vertical="center"/>
      <protection hidden="1"/>
    </xf>
    <xf numFmtId="0" fontId="8" fillId="3" borderId="3" xfId="0" applyFont="1" applyFill="1" applyBorder="1" applyProtection="1">
      <protection hidden="1"/>
    </xf>
    <xf numFmtId="0" fontId="8" fillId="3" borderId="4" xfId="0" applyFont="1" applyFill="1" applyBorder="1" applyProtection="1">
      <protection hidden="1"/>
    </xf>
    <xf numFmtId="44" fontId="9" fillId="5" borderId="0" xfId="0" applyNumberFormat="1" applyFont="1" applyFill="1" applyProtection="1">
      <protection hidden="1"/>
    </xf>
    <xf numFmtId="167" fontId="7" fillId="6" borderId="1" xfId="3" applyNumberFormat="1" applyFont="1" applyFill="1" applyBorder="1" applyAlignment="1" applyProtection="1">
      <alignment horizontal="center"/>
      <protection locked="0"/>
    </xf>
    <xf numFmtId="168" fontId="7" fillId="6" borderId="1" xfId="3" applyNumberFormat="1" applyFont="1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/>
    </xf>
    <xf numFmtId="0" fontId="8" fillId="3" borderId="3" xfId="0" applyFont="1" applyFill="1" applyBorder="1" applyAlignment="1" applyProtection="1">
      <alignment horizontal="left"/>
      <protection hidden="1"/>
    </xf>
    <xf numFmtId="0" fontId="8" fillId="3" borderId="4" xfId="0" applyFont="1" applyFill="1" applyBorder="1" applyAlignment="1" applyProtection="1">
      <alignment horizontal="left"/>
      <protection hidden="1"/>
    </xf>
    <xf numFmtId="0" fontId="15" fillId="4" borderId="0" xfId="0" applyFont="1" applyFill="1" applyAlignment="1" applyProtection="1">
      <alignment horizontal="center" vertical="center" wrapText="1"/>
      <protection hidden="1"/>
    </xf>
    <xf numFmtId="0" fontId="13" fillId="4" borderId="0" xfId="0" applyFont="1" applyFill="1" applyAlignment="1" applyProtection="1">
      <alignment horizontal="center" vertical="center" wrapText="1"/>
      <protection hidden="1"/>
    </xf>
    <xf numFmtId="0" fontId="19" fillId="4" borderId="6" xfId="0" applyFont="1" applyFill="1" applyBorder="1" applyAlignment="1" applyProtection="1">
      <alignment horizontal="center" vertical="center"/>
      <protection hidden="1"/>
    </xf>
    <xf numFmtId="2" fontId="0" fillId="2" borderId="3" xfId="0" applyNumberFormat="1" applyFill="1" applyBorder="1" applyAlignment="1" applyProtection="1">
      <alignment horizontal="center"/>
      <protection locked="0" hidden="1"/>
    </xf>
    <xf numFmtId="2" fontId="0" fillId="2" borderId="5" xfId="0" applyNumberFormat="1" applyFill="1" applyBorder="1" applyAlignment="1" applyProtection="1">
      <alignment horizontal="center"/>
      <protection locked="0" hidden="1"/>
    </xf>
    <xf numFmtId="2" fontId="0" fillId="2" borderId="4" xfId="0" applyNumberFormat="1" applyFill="1" applyBorder="1" applyAlignment="1" applyProtection="1">
      <alignment horizontal="center"/>
      <protection locked="0" hidden="1"/>
    </xf>
    <xf numFmtId="0" fontId="10" fillId="3" borderId="3" xfId="0" applyFont="1" applyFill="1" applyBorder="1" applyAlignment="1" applyProtection="1">
      <alignment horizontal="left"/>
      <protection hidden="1"/>
    </xf>
    <xf numFmtId="0" fontId="10" fillId="3" borderId="4" xfId="0" applyFont="1" applyFill="1" applyBorder="1" applyAlignment="1" applyProtection="1">
      <alignment horizontal="left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13" fillId="4" borderId="0" xfId="0" applyFont="1" applyFill="1" applyAlignment="1" applyProtection="1">
      <alignment horizontal="left" vertical="center" wrapText="1"/>
      <protection hidden="1"/>
    </xf>
    <xf numFmtId="0" fontId="8" fillId="3" borderId="5" xfId="0" applyFont="1" applyFill="1" applyBorder="1" applyAlignment="1" applyProtection="1">
      <alignment horizontal="left"/>
      <protection hidden="1"/>
    </xf>
  </cellXfs>
  <cellStyles count="5">
    <cellStyle name="Procent" xfId="4" builtinId="5"/>
    <cellStyle name="Standaard" xfId="0" builtinId="0"/>
    <cellStyle name="Valuta" xfId="3" builtinId="4"/>
    <cellStyle name="Valuta 2" xfId="1" xr:uid="{7D6DD894-7804-4BBB-8A50-035D0C70A99D}"/>
    <cellStyle name="Valuta 2 2" xfId="2" xr:uid="{A99AAF2E-6713-4C0D-A59E-50EA1E9B4471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pc.belastingdienst.nl\DOCUME~1\akour00\LOCALS~1\Temp\notes29579C\https\sa.belastingdienst.nl\mail\brekm02.nsf\0\B3B1479E913F59DFC125773C00586233\$File\Prijsmodel%20beveiliging\Prijsmodel%20beveiligingsdiensten%200.65.xls?06BC13D8" TargetMode="External"/><Relationship Id="rId1" Type="http://schemas.openxmlformats.org/officeDocument/2006/relationships/externalLinkPath" Target="file:///\\06BC13D8\Prijsmodel%20beveiligingsdiensten%200.6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VSPROW55\CFD_UG_HKT\Inkoop-UNIT\94-ARCHIEF-IKC\Archief%202011\INK11-405%20Uitzenddiensten%20massaal\06%20-%20SELECTIE%20EN%20BEOORDELING\prijzenblad%20leveranciers\Bijlage%20H%20Randstad%20na%20correctie%201306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orblad"/>
      <sheetName val="Kengetallen"/>
      <sheetName val="Parameters"/>
      <sheetName val="Perceel 1 NO"/>
      <sheetName val="Perceel 2 NW"/>
      <sheetName val="Perceel 3 ZO"/>
      <sheetName val="Perceel 4 ZW"/>
      <sheetName val="Componenten uurtari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orblad"/>
      <sheetName val="Kengetallen"/>
      <sheetName val="Parameters"/>
      <sheetName val="Opbouw uurtarieven"/>
      <sheetName val="BelTel"/>
      <sheetName val="Toeslagen"/>
      <sheetName val="CA_CI"/>
    </sheetNames>
    <sheetDataSet>
      <sheetData sheetId="0"/>
      <sheetData sheetId="1">
        <row r="17">
          <cell r="D17">
            <v>6458100</v>
          </cell>
          <cell r="E17">
            <v>7038900</v>
          </cell>
          <cell r="F17">
            <v>7774500</v>
          </cell>
        </row>
        <row r="19">
          <cell r="D19">
            <v>3857100</v>
          </cell>
          <cell r="E19">
            <v>3913600</v>
          </cell>
          <cell r="F19">
            <v>4272200</v>
          </cell>
        </row>
        <row r="21">
          <cell r="D21">
            <v>270100</v>
          </cell>
          <cell r="E21">
            <v>285300</v>
          </cell>
          <cell r="F21">
            <v>338600</v>
          </cell>
        </row>
        <row r="22">
          <cell r="D22">
            <v>2601000</v>
          </cell>
          <cell r="E22">
            <v>3125300</v>
          </cell>
          <cell r="F22">
            <v>3502300</v>
          </cell>
        </row>
        <row r="25">
          <cell r="D25">
            <v>2491000</v>
          </cell>
          <cell r="E25">
            <v>2850800</v>
          </cell>
          <cell r="F25">
            <v>2898400</v>
          </cell>
        </row>
        <row r="26">
          <cell r="D26">
            <v>1865200</v>
          </cell>
          <cell r="E26">
            <v>1688700</v>
          </cell>
          <cell r="F26">
            <v>2148900</v>
          </cell>
        </row>
        <row r="27">
          <cell r="D27">
            <v>2101900</v>
          </cell>
          <cell r="E27">
            <v>2499400</v>
          </cell>
          <cell r="F27">
            <v>2727200</v>
          </cell>
        </row>
        <row r="32">
          <cell r="D32">
            <v>44400</v>
          </cell>
          <cell r="E32">
            <v>318000</v>
          </cell>
          <cell r="F32">
            <v>233000</v>
          </cell>
        </row>
        <row r="35">
          <cell r="D35">
            <v>12399.9</v>
          </cell>
          <cell r="E35">
            <v>14179.3</v>
          </cell>
          <cell r="F35">
            <v>16224.9</v>
          </cell>
        </row>
        <row r="42">
          <cell r="D42">
            <v>0.38571716139421813</v>
          </cell>
          <cell r="E42">
            <v>0.40500646407819402</v>
          </cell>
          <cell r="F42">
            <v>0.3728085407421699</v>
          </cell>
          <cell r="H42">
            <v>0.38800000000000001</v>
          </cell>
        </row>
        <row r="43">
          <cell r="D43">
            <v>6.8750870999210291E-3</v>
          </cell>
          <cell r="E43">
            <v>4.5177513531943915E-2</v>
          </cell>
          <cell r="F43">
            <v>2.9969772975754067E-2</v>
          </cell>
          <cell r="H43">
            <v>2.7E-2</v>
          </cell>
        </row>
        <row r="44">
          <cell r="D44">
            <v>1.2374518292973025</v>
          </cell>
          <cell r="E44">
            <v>1.2504201008241977</v>
          </cell>
          <cell r="F44">
            <v>1.2842109122909944</v>
          </cell>
          <cell r="H44">
            <v>1.2569999999999999</v>
          </cell>
        </row>
        <row r="45">
          <cell r="H45">
            <v>14268</v>
          </cell>
        </row>
      </sheetData>
      <sheetData sheetId="2"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3</v>
          </cell>
        </row>
        <row r="26">
          <cell r="E26">
            <v>1</v>
          </cell>
          <cell r="F26">
            <v>90</v>
          </cell>
        </row>
        <row r="27">
          <cell r="E27">
            <v>1</v>
          </cell>
          <cell r="F27">
            <v>50</v>
          </cell>
        </row>
        <row r="28">
          <cell r="E28">
            <v>1</v>
          </cell>
          <cell r="F28">
            <v>20</v>
          </cell>
        </row>
        <row r="29">
          <cell r="E29">
            <v>2</v>
          </cell>
          <cell r="F29">
            <v>0</v>
          </cell>
        </row>
        <row r="30">
          <cell r="F30">
            <v>160</v>
          </cell>
        </row>
        <row r="42">
          <cell r="C42">
            <v>2011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40E7-621C-441B-9422-5AE0721EB92B}">
  <sheetPr codeName="Blad8"/>
  <dimension ref="B2:I40"/>
  <sheetViews>
    <sheetView showGridLines="0" tabSelected="1" workbookViewId="0">
      <selection activeCell="D40" sqref="D40"/>
    </sheetView>
  </sheetViews>
  <sheetFormatPr defaultColWidth="8.85546875" defaultRowHeight="15" x14ac:dyDescent="0.25"/>
  <cols>
    <col min="1" max="1" width="2.85546875" customWidth="1"/>
    <col min="2" max="2" width="38.85546875" bestFit="1" customWidth="1"/>
    <col min="3" max="5" width="23.140625" customWidth="1"/>
    <col min="6" max="6" width="28" customWidth="1"/>
    <col min="7" max="7" width="24.5703125" customWidth="1"/>
    <col min="8" max="8" width="8.7109375" customWidth="1"/>
    <col min="9" max="9" width="17" bestFit="1" customWidth="1"/>
    <col min="11" max="11" width="11.42578125" bestFit="1" customWidth="1"/>
    <col min="12" max="14" width="9.85546875" bestFit="1" customWidth="1"/>
  </cols>
  <sheetData>
    <row r="2" spans="2:9" ht="14.45" customHeight="1" x14ac:dyDescent="0.25">
      <c r="B2" s="49" t="s">
        <v>15</v>
      </c>
      <c r="C2" s="49"/>
      <c r="D2" s="49"/>
      <c r="E2" s="49"/>
      <c r="F2" s="49"/>
      <c r="G2" s="49"/>
    </row>
    <row r="3" spans="2:9" ht="14.45" customHeight="1" x14ac:dyDescent="0.25">
      <c r="B3" s="49"/>
      <c r="C3" s="49"/>
      <c r="D3" s="49"/>
      <c r="E3" s="49"/>
      <c r="F3" s="49"/>
      <c r="G3" s="49"/>
    </row>
    <row r="4" spans="2:9" ht="14.45" customHeight="1" x14ac:dyDescent="0.25">
      <c r="B4" s="21"/>
      <c r="C4" s="20"/>
      <c r="D4" s="14"/>
      <c r="E4" s="19"/>
    </row>
    <row r="5" spans="2:9" ht="14.1" customHeight="1" x14ac:dyDescent="0.25">
      <c r="B5" s="50" t="s">
        <v>20</v>
      </c>
      <c r="C5" s="50"/>
      <c r="D5" s="50"/>
      <c r="E5" s="50"/>
      <c r="F5" s="50"/>
      <c r="G5" s="50"/>
    </row>
    <row r="6" spans="2:9" ht="14.45" customHeight="1" x14ac:dyDescent="0.25">
      <c r="B6" s="50"/>
      <c r="C6" s="50"/>
      <c r="D6" s="50"/>
      <c r="E6" s="50"/>
      <c r="F6" s="50"/>
      <c r="G6" s="50"/>
    </row>
    <row r="7" spans="2:9" x14ac:dyDescent="0.25">
      <c r="B7" s="18"/>
      <c r="C7" s="17"/>
      <c r="D7" s="17"/>
      <c r="E7" s="16"/>
      <c r="F7" s="15"/>
    </row>
    <row r="8" spans="2:9" x14ac:dyDescent="0.25">
      <c r="B8" s="51" t="s">
        <v>7</v>
      </c>
      <c r="C8" s="51"/>
      <c r="D8" s="51"/>
      <c r="E8" s="51"/>
      <c r="F8" s="51"/>
      <c r="G8" s="51"/>
    </row>
    <row r="9" spans="2:9" x14ac:dyDescent="0.25">
      <c r="B9" s="55" t="s">
        <v>6</v>
      </c>
      <c r="C9" s="56"/>
      <c r="D9" s="52"/>
      <c r="E9" s="53"/>
      <c r="F9" s="53"/>
      <c r="G9" s="54"/>
      <c r="I9" s="34" t="s">
        <v>17</v>
      </c>
    </row>
    <row r="10" spans="2:9" x14ac:dyDescent="0.25">
      <c r="B10" s="55" t="s">
        <v>52</v>
      </c>
      <c r="C10" s="56"/>
      <c r="D10" s="52"/>
      <c r="E10" s="53"/>
      <c r="F10" s="53"/>
      <c r="G10" s="54"/>
      <c r="I10" s="28" t="s">
        <v>18</v>
      </c>
    </row>
    <row r="11" spans="2:9" x14ac:dyDescent="0.25">
      <c r="B11" s="55" t="s">
        <v>53</v>
      </c>
      <c r="C11" s="56"/>
      <c r="D11" s="52"/>
      <c r="E11" s="53"/>
      <c r="F11" s="53"/>
      <c r="G11" s="54"/>
      <c r="I11" s="35" t="s">
        <v>19</v>
      </c>
    </row>
    <row r="12" spans="2:9" x14ac:dyDescent="0.25">
      <c r="B12" s="55" t="s">
        <v>54</v>
      </c>
      <c r="C12" s="56"/>
      <c r="D12" s="52"/>
      <c r="E12" s="53"/>
      <c r="F12" s="53"/>
      <c r="G12" s="54"/>
    </row>
    <row r="13" spans="2:9" x14ac:dyDescent="0.25">
      <c r="B13" s="14"/>
      <c r="C13" s="14"/>
      <c r="D13" s="14"/>
      <c r="E13" s="14"/>
    </row>
    <row r="14" spans="2:9" x14ac:dyDescent="0.25">
      <c r="B14" s="55" t="s">
        <v>21</v>
      </c>
      <c r="C14" s="56"/>
      <c r="D14" s="52"/>
      <c r="E14" s="53"/>
      <c r="F14" s="53"/>
      <c r="G14" s="54"/>
    </row>
    <row r="15" spans="2:9" x14ac:dyDescent="0.25">
      <c r="B15" s="55" t="s">
        <v>22</v>
      </c>
      <c r="C15" s="56"/>
      <c r="D15" s="52"/>
      <c r="E15" s="53"/>
      <c r="F15" s="53"/>
      <c r="G15" s="54"/>
    </row>
    <row r="16" spans="2:9" x14ac:dyDescent="0.25">
      <c r="B16" s="55" t="s">
        <v>23</v>
      </c>
      <c r="C16" s="56"/>
      <c r="D16" s="52"/>
      <c r="E16" s="53"/>
      <c r="F16" s="53"/>
      <c r="G16" s="54"/>
    </row>
    <row r="17" spans="2:7" x14ac:dyDescent="0.25">
      <c r="B17" s="55" t="s">
        <v>24</v>
      </c>
      <c r="C17" s="56"/>
      <c r="D17" s="52"/>
      <c r="E17" s="53"/>
      <c r="F17" s="53"/>
      <c r="G17" s="54"/>
    </row>
    <row r="18" spans="2:7" x14ac:dyDescent="0.25">
      <c r="B18" s="14"/>
      <c r="C18" s="14"/>
      <c r="D18" s="14"/>
      <c r="E18" s="14"/>
    </row>
    <row r="19" spans="2:7" ht="30" customHeight="1" x14ac:dyDescent="0.25">
      <c r="B19" s="50" t="s">
        <v>96</v>
      </c>
      <c r="C19" s="50"/>
      <c r="D19" s="50"/>
      <c r="E19" s="50"/>
      <c r="F19" s="50"/>
      <c r="G19" s="50"/>
    </row>
    <row r="20" spans="2:7" ht="14.45" customHeight="1" x14ac:dyDescent="0.25">
      <c r="B20" s="1" t="s">
        <v>95</v>
      </c>
      <c r="C20" s="1"/>
      <c r="D20" s="1"/>
      <c r="E20" s="1"/>
      <c r="F20" s="1"/>
      <c r="G20" s="1"/>
    </row>
    <row r="21" spans="2:7" ht="14.45" customHeight="1" x14ac:dyDescent="0.25">
      <c r="B21" s="40" t="s">
        <v>49</v>
      </c>
      <c r="C21" s="13">
        <v>2027</v>
      </c>
      <c r="D21" s="13">
        <v>2028</v>
      </c>
      <c r="E21" s="13">
        <v>2029</v>
      </c>
      <c r="F21" s="13">
        <v>2030</v>
      </c>
      <c r="G21" s="13" t="s">
        <v>50</v>
      </c>
    </row>
    <row r="22" spans="2:7" ht="14.45" customHeight="1" x14ac:dyDescent="0.25">
      <c r="B22" s="10" t="s">
        <v>25</v>
      </c>
      <c r="C22" s="38">
        <f>'2. Basis onderzoek DGBD'!F94</f>
        <v>0</v>
      </c>
      <c r="D22" s="38">
        <f>'2. Basis onderzoek DGBD'!F96-'2. Basis onderzoek DGBD'!F67</f>
        <v>0</v>
      </c>
      <c r="E22" s="38">
        <f>'2. Basis onderzoek DGBD'!F96</f>
        <v>0</v>
      </c>
      <c r="F22" s="38">
        <f>'2. Basis onderzoek DGBD'!F96-'2. Basis onderzoek DGBD'!F67</f>
        <v>0</v>
      </c>
      <c r="G22" s="38">
        <f>SUM(C22:F22)</f>
        <v>0</v>
      </c>
    </row>
    <row r="23" spans="2:7" ht="14.45" customHeight="1" x14ac:dyDescent="0.25">
      <c r="B23" s="10" t="s">
        <v>26</v>
      </c>
      <c r="C23" s="38">
        <v>0</v>
      </c>
      <c r="D23" s="38">
        <f>'3. Basis onderzoek DG Douane'!F58</f>
        <v>0</v>
      </c>
      <c r="E23" s="38">
        <v>0</v>
      </c>
      <c r="F23" s="38">
        <f>'3. Basis onderzoek DG Douane'!F60</f>
        <v>0</v>
      </c>
      <c r="G23" s="38">
        <f>SUM(C23:F23)</f>
        <v>0</v>
      </c>
    </row>
    <row r="24" spans="2:7" ht="14.45" customHeight="1" x14ac:dyDescent="0.25">
      <c r="B24" s="10" t="s">
        <v>57</v>
      </c>
      <c r="C24" s="38">
        <v>0</v>
      </c>
      <c r="D24" s="38">
        <f>'4. Basis onderzoek DGTSL'!F61</f>
        <v>0</v>
      </c>
      <c r="E24" s="38">
        <v>0</v>
      </c>
      <c r="F24" s="38">
        <f>'4. Basis onderzoek DGTSL'!F63</f>
        <v>0</v>
      </c>
      <c r="G24" s="38">
        <f>SUM(C24:F24)</f>
        <v>0</v>
      </c>
    </row>
    <row r="25" spans="2:7" ht="14.45" customHeight="1" x14ac:dyDescent="0.25">
      <c r="B25" s="10" t="s">
        <v>55</v>
      </c>
      <c r="C25" s="38">
        <f>'5. Interactieve tool'!F15</f>
        <v>0</v>
      </c>
      <c r="D25" s="38">
        <f>'5. Interactieve tool'!F14</f>
        <v>0</v>
      </c>
      <c r="E25" s="38">
        <f>'5. Interactieve tool'!F14</f>
        <v>0</v>
      </c>
      <c r="F25" s="38">
        <f>'5. Interactieve tool'!F14</f>
        <v>0</v>
      </c>
      <c r="G25" s="38">
        <f>SUM(C25:F25)</f>
        <v>0</v>
      </c>
    </row>
    <row r="26" spans="2:7" ht="14.45" customHeight="1" x14ac:dyDescent="0.25">
      <c r="B26" s="10" t="s">
        <v>56</v>
      </c>
      <c r="C26" s="38">
        <v>0</v>
      </c>
      <c r="D26" s="38">
        <f>'5. Interactieve tool'!F21</f>
        <v>0</v>
      </c>
      <c r="E26" s="38">
        <v>0</v>
      </c>
      <c r="F26" s="38">
        <f>'5. Interactieve tool'!F20</f>
        <v>0</v>
      </c>
      <c r="G26" s="38">
        <f>SUM(C26:F26)</f>
        <v>0</v>
      </c>
    </row>
    <row r="27" spans="2:7" ht="14.45" customHeight="1" x14ac:dyDescent="0.25">
      <c r="B27" s="13"/>
      <c r="C27" s="13"/>
      <c r="D27" s="13"/>
      <c r="E27" s="13"/>
      <c r="F27" s="13"/>
      <c r="G27" s="13"/>
    </row>
    <row r="28" spans="2:7" ht="14.45" customHeight="1" x14ac:dyDescent="0.25">
      <c r="B28" s="10" t="s">
        <v>51</v>
      </c>
      <c r="C28" s="38">
        <f>SUM(C22:C27)</f>
        <v>0</v>
      </c>
      <c r="D28" s="38">
        <f>SUM(D22:D27)</f>
        <v>0</v>
      </c>
      <c r="E28" s="38">
        <f>SUM(E22:E27)</f>
        <v>0</v>
      </c>
      <c r="F28" s="38">
        <f>SUM(F22:F27)</f>
        <v>0</v>
      </c>
      <c r="G28" s="38">
        <f>SUM(G22:G27)</f>
        <v>0</v>
      </c>
    </row>
    <row r="29" spans="2:7" ht="14.45" customHeight="1" x14ac:dyDescent="0.25">
      <c r="B29" s="1"/>
      <c r="C29" s="1"/>
      <c r="D29" s="1"/>
      <c r="E29" s="1"/>
      <c r="F29" s="1"/>
      <c r="G29" s="1"/>
    </row>
    <row r="30" spans="2:7" ht="14.45" customHeight="1" x14ac:dyDescent="0.25">
      <c r="B30" s="13"/>
      <c r="C30" s="13"/>
      <c r="D30" s="13" t="s">
        <v>13</v>
      </c>
      <c r="E30" s="13" t="s">
        <v>10</v>
      </c>
      <c r="F30" s="13" t="s">
        <v>11</v>
      </c>
      <c r="G30" s="13" t="s">
        <v>3</v>
      </c>
    </row>
    <row r="31" spans="2:7" x14ac:dyDescent="0.25">
      <c r="B31" s="47" t="s">
        <v>25</v>
      </c>
      <c r="C31" s="48"/>
      <c r="D31" s="39">
        <f>G22</f>
        <v>0</v>
      </c>
      <c r="E31" s="32">
        <v>1</v>
      </c>
      <c r="F31" s="11">
        <f>+D31*E31</f>
        <v>0</v>
      </c>
      <c r="G31" s="12"/>
    </row>
    <row r="32" spans="2:7" x14ac:dyDescent="0.25">
      <c r="B32" s="47" t="s">
        <v>26</v>
      </c>
      <c r="C32" s="48"/>
      <c r="D32" s="39">
        <f>G23</f>
        <v>0</v>
      </c>
      <c r="E32" s="32">
        <v>1</v>
      </c>
      <c r="F32" s="11">
        <f>+D32*E32</f>
        <v>0</v>
      </c>
      <c r="G32" s="12"/>
    </row>
    <row r="33" spans="2:7" x14ac:dyDescent="0.25">
      <c r="B33" s="41" t="s">
        <v>57</v>
      </c>
      <c r="C33" s="42"/>
      <c r="D33" s="39">
        <f>G24</f>
        <v>0</v>
      </c>
      <c r="E33" s="32">
        <v>1</v>
      </c>
      <c r="F33" s="11">
        <f>+D33*E33</f>
        <v>0</v>
      </c>
      <c r="G33" s="12"/>
    </row>
    <row r="34" spans="2:7" x14ac:dyDescent="0.25">
      <c r="B34" s="47" t="s">
        <v>27</v>
      </c>
      <c r="C34" s="48"/>
      <c r="D34" s="39">
        <f>G25+G26</f>
        <v>0</v>
      </c>
      <c r="E34" s="32">
        <v>1</v>
      </c>
      <c r="F34" s="11">
        <f>+D34*E34</f>
        <v>0</v>
      </c>
      <c r="G34" s="12"/>
    </row>
    <row r="35" spans="2:7" x14ac:dyDescent="0.25">
      <c r="B35" s="47" t="s">
        <v>28</v>
      </c>
      <c r="C35" s="48"/>
      <c r="D35" s="39">
        <f>'6. Uurtarieven obv functieprof.'!F18</f>
        <v>0</v>
      </c>
      <c r="E35" s="32">
        <v>1</v>
      </c>
      <c r="F35" s="11">
        <f>+D35*E35</f>
        <v>0</v>
      </c>
      <c r="G35" s="12"/>
    </row>
    <row r="36" spans="2:7" x14ac:dyDescent="0.25">
      <c r="B36" s="47" t="s">
        <v>16</v>
      </c>
      <c r="C36" s="48"/>
      <c r="D36" s="37"/>
      <c r="E36" s="9"/>
      <c r="F36" s="8">
        <f>SUM(F31:F35)</f>
        <v>0</v>
      </c>
      <c r="G36" s="7">
        <f>IF(C$39-(((F36-D39)/(D40-D39)*C39))&lt;0,0,(IF(C39-(((F36-D39)/(D40-D39)*C39))&gt;C39,C39,(C39-(((F36-D39)/(D40-D39)*C39))))))</f>
        <v>150</v>
      </c>
    </row>
    <row r="37" spans="2:7" x14ac:dyDescent="0.25">
      <c r="B37" s="6"/>
      <c r="C37" s="6"/>
      <c r="D37" s="6"/>
      <c r="E37" s="6"/>
      <c r="F37" s="2"/>
      <c r="G37" s="1"/>
    </row>
    <row r="38" spans="2:7" x14ac:dyDescent="0.25">
      <c r="B38" s="46" t="s">
        <v>2</v>
      </c>
      <c r="C38" s="46"/>
      <c r="D38" s="46"/>
      <c r="E38" s="6"/>
      <c r="F38" s="2"/>
      <c r="G38" s="1"/>
    </row>
    <row r="39" spans="2:7" x14ac:dyDescent="0.25">
      <c r="B39" s="5" t="s">
        <v>1</v>
      </c>
      <c r="C39" s="5">
        <v>150</v>
      </c>
      <c r="D39" s="4">
        <v>837696</v>
      </c>
      <c r="E39" s="6"/>
      <c r="F39" s="2"/>
      <c r="G39" s="1"/>
    </row>
    <row r="40" spans="2:7" x14ac:dyDescent="0.25">
      <c r="B40" s="5" t="s">
        <v>0</v>
      </c>
      <c r="C40" s="5">
        <v>0</v>
      </c>
      <c r="D40" s="4">
        <v>985525</v>
      </c>
      <c r="E40" s="3"/>
      <c r="F40" s="2"/>
      <c r="G40" s="1"/>
    </row>
  </sheetData>
  <sheetProtection selectLockedCells="1"/>
  <protectedRanges>
    <protectedRange sqref="K29:L29 C9:E17" name="Bereik1"/>
  </protectedRanges>
  <mergeCells count="26">
    <mergeCell ref="D9:G9"/>
    <mergeCell ref="D11:G11"/>
    <mergeCell ref="D12:G12"/>
    <mergeCell ref="B9:C9"/>
    <mergeCell ref="B10:C10"/>
    <mergeCell ref="D16:G16"/>
    <mergeCell ref="B17:C17"/>
    <mergeCell ref="D17:G17"/>
    <mergeCell ref="B34:C34"/>
    <mergeCell ref="B35:C35"/>
    <mergeCell ref="B38:D38"/>
    <mergeCell ref="B36:C36"/>
    <mergeCell ref="B2:G3"/>
    <mergeCell ref="B5:G6"/>
    <mergeCell ref="B8:G8"/>
    <mergeCell ref="B19:G19"/>
    <mergeCell ref="B31:C31"/>
    <mergeCell ref="B32:C32"/>
    <mergeCell ref="D10:G10"/>
    <mergeCell ref="B11:C11"/>
    <mergeCell ref="B12:C12"/>
    <mergeCell ref="B14:C14"/>
    <mergeCell ref="D14:G14"/>
    <mergeCell ref="B15:C15"/>
    <mergeCell ref="D15:G15"/>
    <mergeCell ref="B16:C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75CAE-DD35-41FA-BF79-2F1A960200BE}">
  <dimension ref="B2:H96"/>
  <sheetViews>
    <sheetView showGridLines="0" topLeftCell="A65" workbookViewId="0">
      <selection activeCell="B24" sqref="B24"/>
    </sheetView>
  </sheetViews>
  <sheetFormatPr defaultColWidth="8.85546875" defaultRowHeight="15" x14ac:dyDescent="0.25"/>
  <cols>
    <col min="1" max="1" width="2.85546875" customWidth="1"/>
    <col min="2" max="2" width="54.7109375" bestFit="1" customWidth="1"/>
    <col min="3" max="3" width="24.28515625" bestFit="1" customWidth="1"/>
    <col min="4" max="4" width="22" bestFit="1" customWidth="1"/>
    <col min="5" max="5" width="23.7109375" bestFit="1" customWidth="1"/>
    <col min="6" max="6" width="18" customWidth="1"/>
    <col min="7" max="7" width="10.85546875" customWidth="1"/>
    <col min="8" max="8" width="18" customWidth="1"/>
  </cols>
  <sheetData>
    <row r="2" spans="2:8" ht="14.45" customHeight="1" x14ac:dyDescent="0.25">
      <c r="B2" s="49" t="s">
        <v>15</v>
      </c>
      <c r="C2" s="49"/>
      <c r="D2" s="49"/>
      <c r="E2" s="49"/>
      <c r="F2" s="49"/>
      <c r="H2" s="34" t="s">
        <v>17</v>
      </c>
    </row>
    <row r="3" spans="2:8" ht="14.45" customHeight="1" x14ac:dyDescent="0.25">
      <c r="B3" s="49"/>
      <c r="C3" s="49"/>
      <c r="D3" s="49"/>
      <c r="E3" s="49"/>
      <c r="F3" s="49"/>
      <c r="H3" s="28" t="s">
        <v>18</v>
      </c>
    </row>
    <row r="4" spans="2:8" ht="14.45" customHeight="1" x14ac:dyDescent="0.25">
      <c r="B4" s="21"/>
      <c r="C4" s="20"/>
      <c r="D4" s="14"/>
      <c r="E4" s="14"/>
      <c r="F4" s="19"/>
      <c r="H4" s="35" t="s">
        <v>19</v>
      </c>
    </row>
    <row r="5" spans="2:8" ht="14.1" customHeight="1" x14ac:dyDescent="0.25">
      <c r="B5" s="58" t="s">
        <v>25</v>
      </c>
      <c r="C5" s="58"/>
      <c r="D5" s="58"/>
      <c r="E5" s="58"/>
      <c r="F5" s="58"/>
    </row>
    <row r="6" spans="2:8" ht="14.45" customHeight="1" x14ac:dyDescent="0.25">
      <c r="B6" s="58"/>
      <c r="C6" s="58"/>
      <c r="D6" s="58"/>
      <c r="E6" s="58"/>
      <c r="F6" s="58"/>
    </row>
    <row r="7" spans="2:8" s="1" customFormat="1" ht="14.45" customHeight="1" x14ac:dyDescent="0.25">
      <c r="H7"/>
    </row>
    <row r="8" spans="2:8" s="1" customFormat="1" ht="14.45" customHeight="1" x14ac:dyDescent="0.25">
      <c r="B8" s="50" t="s">
        <v>103</v>
      </c>
      <c r="C8" s="50"/>
      <c r="D8" s="50"/>
      <c r="E8" s="50"/>
      <c r="F8" s="50"/>
      <c r="H8"/>
    </row>
    <row r="9" spans="2:8" s="1" customFormat="1" ht="14.45" customHeight="1" x14ac:dyDescent="0.25">
      <c r="B9" s="50"/>
      <c r="C9" s="50"/>
      <c r="D9" s="50"/>
      <c r="E9" s="50"/>
      <c r="F9" s="50"/>
      <c r="H9"/>
    </row>
    <row r="10" spans="2:8" s="1" customFormat="1" ht="14.45" customHeight="1" x14ac:dyDescent="0.25">
      <c r="H10"/>
    </row>
    <row r="11" spans="2:8" s="1" customFormat="1" ht="14.45" customHeight="1" x14ac:dyDescent="0.25">
      <c r="B11" s="57" t="s">
        <v>73</v>
      </c>
      <c r="C11" s="57"/>
      <c r="D11" s="57"/>
      <c r="E11" s="57"/>
      <c r="F11" s="57"/>
      <c r="H11"/>
    </row>
    <row r="12" spans="2:8" s="1" customFormat="1" ht="14.45" customHeight="1" x14ac:dyDescent="0.25">
      <c r="B12" s="10"/>
      <c r="C12" s="13" t="s">
        <v>8</v>
      </c>
      <c r="D12" s="13" t="s">
        <v>5</v>
      </c>
      <c r="E12" s="13" t="s">
        <v>9</v>
      </c>
      <c r="F12" s="13" t="s">
        <v>4</v>
      </c>
      <c r="H12"/>
    </row>
    <row r="13" spans="2:8" s="1" customFormat="1" ht="14.45" customHeight="1" x14ac:dyDescent="0.25">
      <c r="B13" s="10" t="s">
        <v>67</v>
      </c>
      <c r="C13" s="44" t="s">
        <v>102</v>
      </c>
      <c r="D13" s="45" t="s">
        <v>102</v>
      </c>
      <c r="E13" s="29" t="s">
        <v>102</v>
      </c>
      <c r="F13" s="11">
        <f t="shared" ref="F13:F18" si="0">IF(ISNUMBER(C13),C13,0)*IF(ISNUMBER(D13),D13,0)+IF(ISNUMBER(E13),E13,0)</f>
        <v>0</v>
      </c>
      <c r="H13"/>
    </row>
    <row r="14" spans="2:8" s="1" customFormat="1" ht="14.45" customHeight="1" x14ac:dyDescent="0.25">
      <c r="B14" s="10" t="s">
        <v>68</v>
      </c>
      <c r="C14" s="29" t="s">
        <v>102</v>
      </c>
      <c r="D14" s="45" t="s">
        <v>102</v>
      </c>
      <c r="E14" s="29" t="s">
        <v>102</v>
      </c>
      <c r="F14" s="11">
        <f t="shared" si="0"/>
        <v>0</v>
      </c>
      <c r="H14"/>
    </row>
    <row r="15" spans="2:8" s="1" customFormat="1" ht="14.45" customHeight="1" x14ac:dyDescent="0.25">
      <c r="B15" s="10" t="s">
        <v>69</v>
      </c>
      <c r="C15" s="29" t="s">
        <v>102</v>
      </c>
      <c r="D15" s="45" t="s">
        <v>102</v>
      </c>
      <c r="E15" s="29" t="s">
        <v>102</v>
      </c>
      <c r="F15" s="11">
        <f t="shared" si="0"/>
        <v>0</v>
      </c>
      <c r="H15"/>
    </row>
    <row r="16" spans="2:8" s="1" customFormat="1" ht="14.45" customHeight="1" x14ac:dyDescent="0.25">
      <c r="B16" s="10" t="s">
        <v>70</v>
      </c>
      <c r="C16" s="29" t="s">
        <v>102</v>
      </c>
      <c r="D16" s="45" t="s">
        <v>102</v>
      </c>
      <c r="E16" s="29" t="s">
        <v>102</v>
      </c>
      <c r="F16" s="11">
        <f t="shared" si="0"/>
        <v>0</v>
      </c>
      <c r="H16"/>
    </row>
    <row r="17" spans="2:6" s="1" customFormat="1" ht="14.45" customHeight="1" x14ac:dyDescent="0.25">
      <c r="B17" s="10" t="s">
        <v>71</v>
      </c>
      <c r="C17" s="29" t="s">
        <v>102</v>
      </c>
      <c r="D17" s="45" t="s">
        <v>102</v>
      </c>
      <c r="E17" s="29" t="s">
        <v>102</v>
      </c>
      <c r="F17" s="11">
        <f t="shared" si="0"/>
        <v>0</v>
      </c>
    </row>
    <row r="18" spans="2:6" s="1" customFormat="1" ht="14.45" customHeight="1" x14ac:dyDescent="0.25">
      <c r="B18" s="10" t="s">
        <v>72</v>
      </c>
      <c r="C18" s="29" t="s">
        <v>102</v>
      </c>
      <c r="D18" s="45" t="s">
        <v>102</v>
      </c>
      <c r="E18" s="29" t="s">
        <v>102</v>
      </c>
      <c r="F18" s="11">
        <f t="shared" si="0"/>
        <v>0</v>
      </c>
    </row>
    <row r="19" spans="2:6" s="1" customFormat="1" ht="14.45" customHeight="1" x14ac:dyDescent="0.25">
      <c r="B19" s="10" t="s">
        <v>29</v>
      </c>
      <c r="C19" s="27"/>
      <c r="D19" s="28"/>
      <c r="E19" s="28"/>
      <c r="F19" s="11">
        <f>SUM(F13:F18)</f>
        <v>0</v>
      </c>
    </row>
    <row r="20" spans="2:6" s="1" customFormat="1" ht="14.45" customHeight="1" x14ac:dyDescent="0.2">
      <c r="B20" s="23"/>
      <c r="C20" s="24"/>
      <c r="D20" s="25"/>
      <c r="E20" s="25"/>
      <c r="F20" s="43"/>
    </row>
    <row r="21" spans="2:6" s="1" customFormat="1" ht="14.45" customHeight="1" x14ac:dyDescent="0.25">
      <c r="B21" s="57" t="s">
        <v>91</v>
      </c>
      <c r="C21" s="57"/>
      <c r="D21" s="57"/>
      <c r="E21" s="57"/>
      <c r="F21" s="57"/>
    </row>
    <row r="22" spans="2:6" s="1" customFormat="1" ht="14.45" customHeight="1" x14ac:dyDescent="0.2">
      <c r="B22" s="10"/>
      <c r="C22" s="13" t="s">
        <v>8</v>
      </c>
      <c r="D22" s="13" t="s">
        <v>5</v>
      </c>
      <c r="E22" s="13" t="s">
        <v>9</v>
      </c>
      <c r="F22" s="13" t="s">
        <v>4</v>
      </c>
    </row>
    <row r="23" spans="2:6" s="1" customFormat="1" ht="14.45" customHeight="1" x14ac:dyDescent="0.2">
      <c r="B23" s="10" t="s">
        <v>64</v>
      </c>
      <c r="C23" s="29" t="s">
        <v>102</v>
      </c>
      <c r="D23" s="45" t="s">
        <v>102</v>
      </c>
      <c r="E23" s="29" t="s">
        <v>102</v>
      </c>
      <c r="F23" s="11">
        <f>IF(ISNUMBER(C23),C23,0)*IF(ISNUMBER(D23),D23,0)+IF(ISNUMBER(E23),E23,0)</f>
        <v>0</v>
      </c>
    </row>
    <row r="24" spans="2:6" s="1" customFormat="1" ht="14.45" customHeight="1" x14ac:dyDescent="0.2">
      <c r="B24" s="10" t="s">
        <v>104</v>
      </c>
      <c r="C24" s="29" t="s">
        <v>102</v>
      </c>
      <c r="D24" s="45" t="s">
        <v>102</v>
      </c>
      <c r="E24" s="29" t="s">
        <v>102</v>
      </c>
      <c r="F24" s="11">
        <f>IF(ISNUMBER(C24),C24,0)*IF(ISNUMBER(D24),D24,0)+IF(ISNUMBER(E24),E24,0)</f>
        <v>0</v>
      </c>
    </row>
    <row r="25" spans="2:6" s="1" customFormat="1" ht="14.45" customHeight="1" x14ac:dyDescent="0.2">
      <c r="B25" s="10" t="s">
        <v>66</v>
      </c>
      <c r="C25" s="29" t="s">
        <v>102</v>
      </c>
      <c r="D25" s="45" t="s">
        <v>102</v>
      </c>
      <c r="E25" s="29" t="s">
        <v>102</v>
      </c>
      <c r="F25" s="11">
        <f>IF(ISNUMBER(C25),C25,0)*IF(ISNUMBER(D25),D25,0)+IF(ISNUMBER(E25),E25,0)</f>
        <v>0</v>
      </c>
    </row>
    <row r="26" spans="2:6" s="1" customFormat="1" ht="14.45" customHeight="1" x14ac:dyDescent="0.2">
      <c r="B26" s="10" t="s">
        <v>29</v>
      </c>
      <c r="C26" s="27"/>
      <c r="D26" s="28"/>
      <c r="E26" s="28"/>
      <c r="F26" s="11">
        <f>SUM(F23:F25)</f>
        <v>0</v>
      </c>
    </row>
    <row r="27" spans="2:6" ht="14.45" customHeight="1" x14ac:dyDescent="0.25">
      <c r="B27" s="1"/>
      <c r="C27" s="1"/>
      <c r="D27" s="1"/>
      <c r="E27" s="1"/>
      <c r="F27" s="1"/>
    </row>
    <row r="28" spans="2:6" ht="14.45" customHeight="1" x14ac:dyDescent="0.25">
      <c r="B28" s="57" t="s">
        <v>105</v>
      </c>
      <c r="C28" s="57"/>
      <c r="D28" s="57"/>
      <c r="E28" s="57"/>
      <c r="F28" s="57"/>
    </row>
    <row r="29" spans="2:6" ht="14.45" customHeight="1" x14ac:dyDescent="0.25">
      <c r="B29" s="10"/>
      <c r="C29" s="13" t="s">
        <v>8</v>
      </c>
      <c r="D29" s="13" t="s">
        <v>5</v>
      </c>
      <c r="E29" s="13" t="s">
        <v>9</v>
      </c>
      <c r="F29" s="13" t="s">
        <v>4</v>
      </c>
    </row>
    <row r="30" spans="2:6" x14ac:dyDescent="0.25">
      <c r="B30" s="10" t="s">
        <v>106</v>
      </c>
      <c r="C30" s="29" t="s">
        <v>102</v>
      </c>
      <c r="D30" s="29" t="s">
        <v>102</v>
      </c>
      <c r="E30" s="29" t="s">
        <v>102</v>
      </c>
      <c r="F30" s="11">
        <f>IF(ISNUMBER(C30),C30,0)*IF(ISNUMBER(D30),D30,0)+IF(ISNUMBER(E30),E30,0)</f>
        <v>0</v>
      </c>
    </row>
    <row r="31" spans="2:6" x14ac:dyDescent="0.25">
      <c r="B31" s="10" t="s">
        <v>29</v>
      </c>
      <c r="C31" s="27"/>
      <c r="D31" s="28"/>
      <c r="E31" s="28"/>
      <c r="F31" s="11">
        <f>SUM(F30:F30)</f>
        <v>0</v>
      </c>
    </row>
    <row r="32" spans="2:6" x14ac:dyDescent="0.25">
      <c r="B32" s="30"/>
      <c r="C32" s="30"/>
      <c r="D32" s="30"/>
      <c r="E32" s="30"/>
      <c r="F32" s="30"/>
    </row>
    <row r="33" spans="2:6" x14ac:dyDescent="0.25">
      <c r="B33" s="57" t="s">
        <v>74</v>
      </c>
      <c r="C33" s="57"/>
      <c r="D33" s="57"/>
      <c r="E33" s="57"/>
      <c r="F33" s="57"/>
    </row>
    <row r="34" spans="2:6" x14ac:dyDescent="0.25">
      <c r="B34" s="10"/>
      <c r="C34" s="13" t="s">
        <v>8</v>
      </c>
      <c r="D34" s="13" t="s">
        <v>5</v>
      </c>
      <c r="E34" s="13" t="s">
        <v>9</v>
      </c>
      <c r="F34" s="13" t="s">
        <v>4</v>
      </c>
    </row>
    <row r="35" spans="2:6" x14ac:dyDescent="0.25">
      <c r="B35" s="10" t="s">
        <v>59</v>
      </c>
      <c r="C35" s="29" t="s">
        <v>102</v>
      </c>
      <c r="D35" s="45" t="s">
        <v>102</v>
      </c>
      <c r="E35" s="29" t="s">
        <v>102</v>
      </c>
      <c r="F35" s="11">
        <f>IF(ISNUMBER(C35),C35,0)*IF(ISNUMBER(D35),D35,0)+IF(ISNUMBER(E35),E35,0)</f>
        <v>0</v>
      </c>
    </row>
    <row r="36" spans="2:6" x14ac:dyDescent="0.25">
      <c r="B36" s="10" t="s">
        <v>60</v>
      </c>
      <c r="C36" s="29" t="s">
        <v>102</v>
      </c>
      <c r="D36" s="45" t="s">
        <v>102</v>
      </c>
      <c r="E36" s="29" t="s">
        <v>102</v>
      </c>
      <c r="F36" s="11">
        <f>IF(ISNUMBER(C36),C36,0)*IF(ISNUMBER(D36),D36,0)+IF(ISNUMBER(E36),E36,0)</f>
        <v>0</v>
      </c>
    </row>
    <row r="37" spans="2:6" x14ac:dyDescent="0.25">
      <c r="B37" s="10" t="s">
        <v>61</v>
      </c>
      <c r="C37" s="29" t="s">
        <v>102</v>
      </c>
      <c r="D37" s="45" t="s">
        <v>102</v>
      </c>
      <c r="E37" s="29" t="s">
        <v>102</v>
      </c>
      <c r="F37" s="11">
        <f>IF(ISNUMBER(C37),C37,0)*IF(ISNUMBER(D37),D37,0)+IF(ISNUMBER(E37),E37,0)</f>
        <v>0</v>
      </c>
    </row>
    <row r="38" spans="2:6" x14ac:dyDescent="0.25">
      <c r="B38" s="10" t="s">
        <v>62</v>
      </c>
      <c r="C38" s="29" t="s">
        <v>102</v>
      </c>
      <c r="D38" s="29" t="s">
        <v>102</v>
      </c>
      <c r="E38" s="29" t="s">
        <v>102</v>
      </c>
      <c r="F38" s="11">
        <f>IF(ISNUMBER(C38),C38,0)*IF(ISNUMBER(D38),D38,0)+IF(ISNUMBER(E38),E38,0)</f>
        <v>0</v>
      </c>
    </row>
    <row r="39" spans="2:6" x14ac:dyDescent="0.25">
      <c r="B39" s="10" t="s">
        <v>29</v>
      </c>
      <c r="C39" s="27"/>
      <c r="D39" s="28"/>
      <c r="E39" s="28"/>
      <c r="F39" s="11">
        <f>SUM(F35:F38)</f>
        <v>0</v>
      </c>
    </row>
    <row r="41" spans="2:6" x14ac:dyDescent="0.25">
      <c r="B41" s="57" t="s">
        <v>75</v>
      </c>
      <c r="C41" s="57"/>
      <c r="D41" s="57"/>
      <c r="E41" s="57"/>
      <c r="F41" s="57"/>
    </row>
    <row r="42" spans="2:6" x14ac:dyDescent="0.25">
      <c r="B42" s="10"/>
      <c r="C42" s="13" t="s">
        <v>8</v>
      </c>
      <c r="D42" s="13" t="s">
        <v>5</v>
      </c>
      <c r="E42" s="13" t="s">
        <v>9</v>
      </c>
      <c r="F42" s="13" t="s">
        <v>4</v>
      </c>
    </row>
    <row r="43" spans="2:6" x14ac:dyDescent="0.25">
      <c r="B43" s="10" t="s">
        <v>59</v>
      </c>
      <c r="C43" s="29" t="s">
        <v>102</v>
      </c>
      <c r="D43" s="45" t="s">
        <v>102</v>
      </c>
      <c r="E43" s="29" t="s">
        <v>102</v>
      </c>
      <c r="F43" s="11">
        <f>IF(ISNUMBER(C43),C43,0)*IF(ISNUMBER(D43),D43,0)+IF(ISNUMBER(E43),E43,0)</f>
        <v>0</v>
      </c>
    </row>
    <row r="44" spans="2:6" x14ac:dyDescent="0.25">
      <c r="B44" s="10" t="s">
        <v>60</v>
      </c>
      <c r="C44" s="29" t="s">
        <v>102</v>
      </c>
      <c r="D44" s="45" t="s">
        <v>102</v>
      </c>
      <c r="E44" s="29" t="s">
        <v>102</v>
      </c>
      <c r="F44" s="11">
        <f>IF(ISNUMBER(C44),C44,0)*IF(ISNUMBER(D44),D44,0)+IF(ISNUMBER(E44),E44,0)</f>
        <v>0</v>
      </c>
    </row>
    <row r="45" spans="2:6" x14ac:dyDescent="0.25">
      <c r="B45" s="10" t="s">
        <v>61</v>
      </c>
      <c r="C45" s="29" t="s">
        <v>102</v>
      </c>
      <c r="D45" s="45" t="s">
        <v>102</v>
      </c>
      <c r="E45" s="29" t="s">
        <v>102</v>
      </c>
      <c r="F45" s="11">
        <f>IF(ISNUMBER(C45),C45,0)*IF(ISNUMBER(D45),D45,0)+IF(ISNUMBER(E45),E45,0)</f>
        <v>0</v>
      </c>
    </row>
    <row r="46" spans="2:6" x14ac:dyDescent="0.25">
      <c r="B46" s="10" t="s">
        <v>62</v>
      </c>
      <c r="C46" s="29" t="s">
        <v>102</v>
      </c>
      <c r="D46" s="45" t="s">
        <v>102</v>
      </c>
      <c r="E46" s="29" t="s">
        <v>102</v>
      </c>
      <c r="F46" s="11">
        <f>IF(ISNUMBER(C46),C46,0)*IF(ISNUMBER(D46),D46,0)+IF(ISNUMBER(E46),E46,0)</f>
        <v>0</v>
      </c>
    </row>
    <row r="47" spans="2:6" x14ac:dyDescent="0.25">
      <c r="B47" s="10" t="s">
        <v>29</v>
      </c>
      <c r="C47" s="27"/>
      <c r="D47" s="28"/>
      <c r="E47" s="28"/>
      <c r="F47" s="11">
        <f>SUM(F43:F46)</f>
        <v>0</v>
      </c>
    </row>
    <row r="48" spans="2:6" x14ac:dyDescent="0.25">
      <c r="B48" s="23"/>
      <c r="C48" s="24"/>
      <c r="D48" s="25"/>
      <c r="E48" s="25"/>
    </row>
    <row r="49" spans="2:6" x14ac:dyDescent="0.25">
      <c r="B49" s="57" t="s">
        <v>76</v>
      </c>
      <c r="C49" s="57"/>
      <c r="D49" s="57"/>
      <c r="E49" s="57"/>
      <c r="F49" s="57"/>
    </row>
    <row r="50" spans="2:6" x14ac:dyDescent="0.25">
      <c r="B50" s="10"/>
      <c r="C50" s="13" t="s">
        <v>8</v>
      </c>
      <c r="D50" s="13" t="s">
        <v>5</v>
      </c>
      <c r="E50" s="13" t="s">
        <v>9</v>
      </c>
      <c r="F50" s="13" t="s">
        <v>4</v>
      </c>
    </row>
    <row r="51" spans="2:6" x14ac:dyDescent="0.25">
      <c r="B51" s="10" t="s">
        <v>59</v>
      </c>
      <c r="C51" s="29" t="s">
        <v>102</v>
      </c>
      <c r="D51" s="45" t="s">
        <v>102</v>
      </c>
      <c r="E51" s="29" t="s">
        <v>102</v>
      </c>
      <c r="F51" s="11">
        <f>IF(ISNUMBER(C51),C51,0)*IF(ISNUMBER(D51),D51,0)+IF(ISNUMBER(E51),E51,0)</f>
        <v>0</v>
      </c>
    </row>
    <row r="52" spans="2:6" x14ac:dyDescent="0.25">
      <c r="B52" s="10" t="s">
        <v>29</v>
      </c>
      <c r="C52" s="27"/>
      <c r="D52" s="28"/>
      <c r="E52" s="28"/>
      <c r="F52" s="11">
        <f>SUM(F51:F51)</f>
        <v>0</v>
      </c>
    </row>
    <row r="53" spans="2:6" x14ac:dyDescent="0.25">
      <c r="B53" s="1"/>
      <c r="C53" s="1"/>
      <c r="D53" s="1"/>
      <c r="E53" s="1"/>
      <c r="F53" s="1"/>
    </row>
    <row r="54" spans="2:6" x14ac:dyDescent="0.25">
      <c r="B54" s="57" t="s">
        <v>97</v>
      </c>
      <c r="C54" s="57"/>
      <c r="D54" s="57"/>
      <c r="E54" s="57"/>
      <c r="F54" s="57"/>
    </row>
    <row r="55" spans="2:6" x14ac:dyDescent="0.25">
      <c r="B55" s="10"/>
      <c r="C55" s="13" t="s">
        <v>8</v>
      </c>
      <c r="D55" s="13" t="s">
        <v>5</v>
      </c>
      <c r="E55" s="13" t="s">
        <v>9</v>
      </c>
      <c r="F55" s="13" t="s">
        <v>4</v>
      </c>
    </row>
    <row r="56" spans="2:6" x14ac:dyDescent="0.25">
      <c r="B56" s="10" t="s">
        <v>63</v>
      </c>
      <c r="C56" s="29" t="s">
        <v>102</v>
      </c>
      <c r="D56" s="45" t="s">
        <v>102</v>
      </c>
      <c r="E56" s="29" t="s">
        <v>102</v>
      </c>
      <c r="F56" s="11">
        <f>IF(ISNUMBER(C56),C56,0)*IF(ISNUMBER(D56),D56,0)+IF(ISNUMBER(E56),E56,0)</f>
        <v>0</v>
      </c>
    </row>
    <row r="57" spans="2:6" x14ac:dyDescent="0.25">
      <c r="B57" s="10" t="s">
        <v>29</v>
      </c>
      <c r="C57" s="27"/>
      <c r="D57" s="28"/>
      <c r="E57" s="28"/>
      <c r="F57" s="11">
        <f>SUM(F56:F56)</f>
        <v>0</v>
      </c>
    </row>
    <row r="58" spans="2:6" x14ac:dyDescent="0.25">
      <c r="B58" s="1"/>
      <c r="C58" s="1"/>
      <c r="D58" s="1"/>
      <c r="E58" s="1"/>
      <c r="F58" s="1"/>
    </row>
    <row r="59" spans="2:6" x14ac:dyDescent="0.25">
      <c r="B59" s="57" t="s">
        <v>101</v>
      </c>
      <c r="C59" s="57"/>
      <c r="D59" s="57"/>
      <c r="E59" s="57"/>
      <c r="F59" s="57"/>
    </row>
    <row r="60" spans="2:6" x14ac:dyDescent="0.25">
      <c r="B60" s="10"/>
      <c r="C60" s="13" t="s">
        <v>8</v>
      </c>
      <c r="D60" s="13" t="s">
        <v>5</v>
      </c>
      <c r="E60" s="13" t="s">
        <v>9</v>
      </c>
      <c r="F60" s="13" t="s">
        <v>4</v>
      </c>
    </row>
    <row r="61" spans="2:6" x14ac:dyDescent="0.25">
      <c r="B61" s="10" t="s">
        <v>59</v>
      </c>
      <c r="C61" s="29" t="s">
        <v>102</v>
      </c>
      <c r="D61" s="45" t="s">
        <v>102</v>
      </c>
      <c r="E61" s="29" t="s">
        <v>102</v>
      </c>
      <c r="F61" s="11">
        <f>IF(ISNUMBER(C61),C61,0)*IF(ISNUMBER(D61),D61,0)+IF(ISNUMBER(E61),E61,0)</f>
        <v>0</v>
      </c>
    </row>
    <row r="62" spans="2:6" ht="14.45" customHeight="1" x14ac:dyDescent="0.25">
      <c r="B62" s="10" t="s">
        <v>29</v>
      </c>
      <c r="C62" s="27"/>
      <c r="D62" s="28"/>
      <c r="E62" s="28"/>
      <c r="F62" s="11">
        <f>SUM(F61:F61)</f>
        <v>0</v>
      </c>
    </row>
    <row r="63" spans="2:6" x14ac:dyDescent="0.25">
      <c r="B63" s="30"/>
      <c r="C63" s="30"/>
      <c r="D63" s="30"/>
      <c r="E63" s="30"/>
      <c r="F63" s="30"/>
    </row>
    <row r="64" spans="2:6" x14ac:dyDescent="0.25">
      <c r="B64" s="57" t="s">
        <v>93</v>
      </c>
      <c r="C64" s="57"/>
      <c r="D64" s="57"/>
      <c r="E64" s="57"/>
      <c r="F64" s="57"/>
    </row>
    <row r="65" spans="2:6" x14ac:dyDescent="0.25">
      <c r="B65" s="10"/>
      <c r="C65" s="13" t="s">
        <v>8</v>
      </c>
      <c r="D65" s="13" t="s">
        <v>5</v>
      </c>
      <c r="E65" s="13" t="s">
        <v>9</v>
      </c>
      <c r="F65" s="13" t="s">
        <v>4</v>
      </c>
    </row>
    <row r="66" spans="2:6" x14ac:dyDescent="0.25">
      <c r="B66" s="10" t="s">
        <v>63</v>
      </c>
      <c r="C66" s="29" t="s">
        <v>102</v>
      </c>
      <c r="D66" s="45" t="s">
        <v>102</v>
      </c>
      <c r="E66" s="29" t="s">
        <v>102</v>
      </c>
      <c r="F66" s="11">
        <f>IF(ISNUMBER(C66),C66,0)*IF(ISNUMBER(D66),D66,0)+IF(ISNUMBER(E66),E66,0)</f>
        <v>0</v>
      </c>
    </row>
    <row r="67" spans="2:6" x14ac:dyDescent="0.25">
      <c r="B67" s="10" t="s">
        <v>29</v>
      </c>
      <c r="C67" s="27"/>
      <c r="D67" s="28"/>
      <c r="E67" s="28"/>
      <c r="F67" s="11">
        <f>SUM(F66:F66)</f>
        <v>0</v>
      </c>
    </row>
    <row r="69" spans="2:6" x14ac:dyDescent="0.25">
      <c r="B69" s="57" t="s">
        <v>77</v>
      </c>
      <c r="C69" s="57"/>
      <c r="D69" s="57"/>
      <c r="E69" s="57"/>
      <c r="F69" s="57"/>
    </row>
    <row r="70" spans="2:6" x14ac:dyDescent="0.25">
      <c r="B70" s="10"/>
      <c r="C70" s="13" t="s">
        <v>8</v>
      </c>
      <c r="D70" s="13" t="s">
        <v>5</v>
      </c>
      <c r="E70" s="13" t="s">
        <v>9</v>
      </c>
      <c r="F70" s="13" t="s">
        <v>4</v>
      </c>
    </row>
    <row r="71" spans="2:6" x14ac:dyDescent="0.25">
      <c r="B71" s="10" t="s">
        <v>77</v>
      </c>
      <c r="C71" s="29" t="s">
        <v>102</v>
      </c>
      <c r="D71" s="45" t="s">
        <v>102</v>
      </c>
      <c r="E71" s="29" t="s">
        <v>102</v>
      </c>
      <c r="F71" s="11">
        <f>IF(ISNUMBER(C71),C71,0)*IF(ISNUMBER(D71),D71,0)+IF(ISNUMBER(E71),E71,0)</f>
        <v>0</v>
      </c>
    </row>
    <row r="72" spans="2:6" x14ac:dyDescent="0.25">
      <c r="B72" s="10" t="s">
        <v>29</v>
      </c>
      <c r="C72" s="27"/>
      <c r="D72" s="28"/>
      <c r="E72" s="28"/>
      <c r="F72" s="11">
        <f>SUM(F71:F71)</f>
        <v>0</v>
      </c>
    </row>
    <row r="73" spans="2:6" x14ac:dyDescent="0.25">
      <c r="B73" s="23"/>
      <c r="C73" s="24"/>
      <c r="D73" s="25"/>
      <c r="E73" s="25"/>
      <c r="F73" s="25"/>
    </row>
    <row r="74" spans="2:6" x14ac:dyDescent="0.25">
      <c r="B74" s="57" t="s">
        <v>78</v>
      </c>
      <c r="C74" s="57"/>
      <c r="D74" s="57"/>
      <c r="E74" s="57"/>
      <c r="F74" s="57"/>
    </row>
    <row r="75" spans="2:6" x14ac:dyDescent="0.25">
      <c r="B75" s="10"/>
      <c r="C75" s="13" t="s">
        <v>8</v>
      </c>
      <c r="D75" s="13" t="s">
        <v>5</v>
      </c>
      <c r="E75" s="13" t="s">
        <v>9</v>
      </c>
      <c r="F75" s="13" t="s">
        <v>4</v>
      </c>
    </row>
    <row r="76" spans="2:6" x14ac:dyDescent="0.25">
      <c r="B76" s="10" t="s">
        <v>79</v>
      </c>
      <c r="C76" s="29" t="s">
        <v>102</v>
      </c>
      <c r="D76" s="45" t="s">
        <v>102</v>
      </c>
      <c r="E76" s="29" t="s">
        <v>102</v>
      </c>
      <c r="F76" s="11">
        <f>IF(ISNUMBER(C76),C76,0)*IF(ISNUMBER(D76),D76,0)+IF(ISNUMBER(E76),E76,0)</f>
        <v>0</v>
      </c>
    </row>
    <row r="77" spans="2:6" x14ac:dyDescent="0.25">
      <c r="B77" s="10" t="s">
        <v>80</v>
      </c>
      <c r="C77" s="29" t="s">
        <v>102</v>
      </c>
      <c r="D77" s="45" t="s">
        <v>102</v>
      </c>
      <c r="E77" s="29" t="s">
        <v>102</v>
      </c>
      <c r="F77" s="11">
        <f>IF(ISNUMBER(C77),C77,0)*IF(ISNUMBER(D77),D77,0)+IF(ISNUMBER(E77),E77,0)</f>
        <v>0</v>
      </c>
    </row>
    <row r="78" spans="2:6" x14ac:dyDescent="0.25">
      <c r="B78" s="10" t="s">
        <v>81</v>
      </c>
      <c r="C78" s="29" t="s">
        <v>102</v>
      </c>
      <c r="D78" s="45" t="s">
        <v>102</v>
      </c>
      <c r="E78" s="29" t="s">
        <v>102</v>
      </c>
      <c r="F78" s="11">
        <f>IF(ISNUMBER(C78),C78,0)*IF(ISNUMBER(D78),D78,0)+IF(ISNUMBER(E78),E78,0)</f>
        <v>0</v>
      </c>
    </row>
    <row r="79" spans="2:6" x14ac:dyDescent="0.25">
      <c r="B79" s="10" t="s">
        <v>29</v>
      </c>
      <c r="C79" s="27"/>
      <c r="D79" s="28"/>
      <c r="E79" s="28"/>
      <c r="F79" s="11">
        <f>SUM(F75:F78)</f>
        <v>0</v>
      </c>
    </row>
    <row r="80" spans="2:6" x14ac:dyDescent="0.25">
      <c r="B80" s="23"/>
      <c r="C80" s="24"/>
      <c r="D80" s="25"/>
    </row>
    <row r="81" spans="2:6" x14ac:dyDescent="0.25">
      <c r="B81" s="57" t="s">
        <v>99</v>
      </c>
      <c r="C81" s="57"/>
      <c r="D81" s="57"/>
      <c r="E81" s="57"/>
      <c r="F81" s="57"/>
    </row>
    <row r="82" spans="2:6" x14ac:dyDescent="0.25">
      <c r="B82" s="10"/>
      <c r="C82" s="13" t="s">
        <v>8</v>
      </c>
      <c r="D82" s="13" t="s">
        <v>5</v>
      </c>
      <c r="E82" s="13" t="s">
        <v>9</v>
      </c>
      <c r="F82" s="13" t="s">
        <v>4</v>
      </c>
    </row>
    <row r="83" spans="2:6" x14ac:dyDescent="0.25">
      <c r="B83" s="10" t="s">
        <v>90</v>
      </c>
      <c r="C83" s="29" t="s">
        <v>102</v>
      </c>
      <c r="D83" s="45" t="s">
        <v>102</v>
      </c>
      <c r="E83" s="29" t="s">
        <v>102</v>
      </c>
      <c r="F83" s="11">
        <f>IF(ISNUMBER(C83),C83,0)*IF(ISNUMBER(D83),D83,0)+IF(ISNUMBER(E83),E83,0)</f>
        <v>0</v>
      </c>
    </row>
    <row r="84" spans="2:6" x14ac:dyDescent="0.25">
      <c r="B84" s="10" t="s">
        <v>82</v>
      </c>
      <c r="C84" s="29" t="s">
        <v>102</v>
      </c>
      <c r="D84" s="45" t="s">
        <v>102</v>
      </c>
      <c r="E84" s="29" t="s">
        <v>102</v>
      </c>
      <c r="F84" s="11">
        <f>IF(ISNUMBER(C84),C84,0)*IF(ISNUMBER(D84),D84,0)+IF(ISNUMBER(E84),E84,0)</f>
        <v>0</v>
      </c>
    </row>
    <row r="85" spans="2:6" x14ac:dyDescent="0.25">
      <c r="B85" s="10" t="s">
        <v>83</v>
      </c>
      <c r="C85" s="29" t="s">
        <v>102</v>
      </c>
      <c r="D85" s="45" t="s">
        <v>102</v>
      </c>
      <c r="E85" s="29" t="s">
        <v>102</v>
      </c>
      <c r="F85" s="11">
        <f>IF(ISNUMBER(C85),C85,0)*IF(ISNUMBER(D85),D85,0)+IF(ISNUMBER(E85),E85,0)</f>
        <v>0</v>
      </c>
    </row>
    <row r="86" spans="2:6" x14ac:dyDescent="0.25">
      <c r="B86" s="10" t="s">
        <v>29</v>
      </c>
      <c r="C86" s="27"/>
      <c r="D86" s="28"/>
      <c r="E86" s="28"/>
      <c r="F86" s="11">
        <f>SUM(F81:F85)</f>
        <v>0</v>
      </c>
    </row>
    <row r="87" spans="2:6" x14ac:dyDescent="0.25">
      <c r="B87" s="23"/>
      <c r="C87" s="24"/>
      <c r="D87" s="25"/>
    </row>
    <row r="88" spans="2:6" x14ac:dyDescent="0.25">
      <c r="B88" s="57" t="s">
        <v>30</v>
      </c>
      <c r="C88" s="57"/>
      <c r="D88" s="57"/>
      <c r="E88" s="57"/>
      <c r="F88" s="57"/>
    </row>
    <row r="89" spans="2:6" x14ac:dyDescent="0.25">
      <c r="B89" s="10"/>
      <c r="C89" s="13" t="s">
        <v>32</v>
      </c>
      <c r="D89" s="13" t="s">
        <v>31</v>
      </c>
      <c r="E89" s="13"/>
      <c r="F89" s="13" t="s">
        <v>4</v>
      </c>
    </row>
    <row r="90" spans="2:6" x14ac:dyDescent="0.25">
      <c r="B90" s="10" t="s">
        <v>33</v>
      </c>
      <c r="C90" s="29"/>
      <c r="D90" s="28">
        <v>5</v>
      </c>
      <c r="E90" s="28"/>
      <c r="F90" s="11">
        <f>(C90*D90)+E90</f>
        <v>0</v>
      </c>
    </row>
    <row r="92" spans="2:6" x14ac:dyDescent="0.25">
      <c r="B92" s="57" t="s">
        <v>25</v>
      </c>
      <c r="C92" s="57"/>
      <c r="D92" s="57"/>
      <c r="E92" s="57"/>
      <c r="F92" s="57"/>
    </row>
    <row r="93" spans="2:6" x14ac:dyDescent="0.25">
      <c r="B93" s="10"/>
      <c r="C93" s="13"/>
      <c r="D93" s="13"/>
      <c r="E93" s="13"/>
      <c r="F93" s="13" t="s">
        <v>4</v>
      </c>
    </row>
    <row r="94" spans="2:6" x14ac:dyDescent="0.25">
      <c r="B94" s="47" t="s">
        <v>98</v>
      </c>
      <c r="C94" s="59"/>
      <c r="D94" s="59"/>
      <c r="E94" s="48"/>
      <c r="F94" s="11">
        <f>F19+F26+F31+F39+F47+F52+F57+F62+F67+F72+F79+F86</f>
        <v>0</v>
      </c>
    </row>
    <row r="95" spans="2:6" x14ac:dyDescent="0.25">
      <c r="B95" s="47" t="s">
        <v>30</v>
      </c>
      <c r="C95" s="59"/>
      <c r="D95" s="59"/>
      <c r="E95" s="48"/>
      <c r="F95" s="11">
        <f>F90</f>
        <v>0</v>
      </c>
    </row>
    <row r="96" spans="2:6" x14ac:dyDescent="0.25">
      <c r="B96" s="47" t="s">
        <v>87</v>
      </c>
      <c r="C96" s="59"/>
      <c r="D96" s="59"/>
      <c r="E96" s="48"/>
      <c r="F96" s="11">
        <f>F94+F95</f>
        <v>0</v>
      </c>
    </row>
  </sheetData>
  <protectedRanges>
    <protectedRange sqref="C90:D90 C30:E30 C13:E18 C23:E25 C35:E38 C76:E78 C83:E85 C71:E71 C66:E66 C61:E61 C56:E56 C51:E51 C43:E46" name="Bereik1"/>
  </protectedRanges>
  <mergeCells count="20">
    <mergeCell ref="B92:F92"/>
    <mergeCell ref="B94:E94"/>
    <mergeCell ref="B95:E95"/>
    <mergeCell ref="B96:E96"/>
    <mergeCell ref="B54:F54"/>
    <mergeCell ref="B88:F88"/>
    <mergeCell ref="B69:F69"/>
    <mergeCell ref="B74:F74"/>
    <mergeCell ref="B81:F81"/>
    <mergeCell ref="B41:F41"/>
    <mergeCell ref="B64:F64"/>
    <mergeCell ref="B28:F28"/>
    <mergeCell ref="B33:F33"/>
    <mergeCell ref="B2:F3"/>
    <mergeCell ref="B5:F6"/>
    <mergeCell ref="B11:F11"/>
    <mergeCell ref="B49:F49"/>
    <mergeCell ref="B8:F9"/>
    <mergeCell ref="B59:F59"/>
    <mergeCell ref="B21:F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2DDC4-0835-457D-BB93-816E9D633B80}">
  <dimension ref="B2:H60"/>
  <sheetViews>
    <sheetView showGridLines="0" topLeftCell="A4" workbookViewId="0">
      <selection activeCell="B8" sqref="B8:F9"/>
    </sheetView>
  </sheetViews>
  <sheetFormatPr defaultColWidth="8.85546875" defaultRowHeight="15" x14ac:dyDescent="0.25"/>
  <cols>
    <col min="1" max="1" width="2.85546875" customWidth="1"/>
    <col min="2" max="2" width="54.7109375" bestFit="1" customWidth="1"/>
    <col min="3" max="3" width="24.28515625" bestFit="1" customWidth="1"/>
    <col min="4" max="4" width="22" bestFit="1" customWidth="1"/>
    <col min="5" max="5" width="23.7109375" bestFit="1" customWidth="1"/>
    <col min="6" max="6" width="18" customWidth="1"/>
    <col min="7" max="7" width="10.85546875" customWidth="1"/>
    <col min="8" max="8" width="18" customWidth="1"/>
  </cols>
  <sheetData>
    <row r="2" spans="2:8" ht="14.45" customHeight="1" x14ac:dyDescent="0.25">
      <c r="B2" s="49" t="s">
        <v>15</v>
      </c>
      <c r="C2" s="49"/>
      <c r="D2" s="49"/>
      <c r="E2" s="49"/>
      <c r="F2" s="49"/>
      <c r="H2" s="34" t="s">
        <v>17</v>
      </c>
    </row>
    <row r="3" spans="2:8" ht="14.45" customHeight="1" x14ac:dyDescent="0.25">
      <c r="B3" s="49"/>
      <c r="C3" s="49"/>
      <c r="D3" s="49"/>
      <c r="E3" s="49"/>
      <c r="F3" s="49"/>
      <c r="H3" s="28" t="s">
        <v>18</v>
      </c>
    </row>
    <row r="4" spans="2:8" ht="14.45" customHeight="1" x14ac:dyDescent="0.25">
      <c r="B4" s="21"/>
      <c r="C4" s="20"/>
      <c r="D4" s="14"/>
      <c r="E4" s="14"/>
      <c r="F4" s="19"/>
      <c r="H4" s="35" t="s">
        <v>19</v>
      </c>
    </row>
    <row r="5" spans="2:8" ht="14.1" customHeight="1" x14ac:dyDescent="0.25">
      <c r="B5" s="58" t="s">
        <v>26</v>
      </c>
      <c r="C5" s="58"/>
      <c r="D5" s="58"/>
      <c r="E5" s="58"/>
      <c r="F5" s="58"/>
    </row>
    <row r="6" spans="2:8" ht="14.45" customHeight="1" x14ac:dyDescent="0.25">
      <c r="B6" s="58"/>
      <c r="C6" s="58"/>
      <c r="D6" s="58"/>
      <c r="E6" s="58"/>
      <c r="F6" s="58"/>
    </row>
    <row r="7" spans="2:8" s="1" customFormat="1" ht="14.45" customHeight="1" x14ac:dyDescent="0.25">
      <c r="H7"/>
    </row>
    <row r="8" spans="2:8" s="1" customFormat="1" ht="14.45" customHeight="1" x14ac:dyDescent="0.25">
      <c r="B8" s="50" t="s">
        <v>103</v>
      </c>
      <c r="C8" s="50"/>
      <c r="D8" s="50"/>
      <c r="E8" s="50"/>
      <c r="F8" s="50"/>
      <c r="H8"/>
    </row>
    <row r="9" spans="2:8" s="1" customFormat="1" ht="14.45" customHeight="1" x14ac:dyDescent="0.25">
      <c r="B9" s="50"/>
      <c r="C9" s="50"/>
      <c r="D9" s="50"/>
      <c r="E9" s="50"/>
      <c r="F9" s="50"/>
      <c r="H9"/>
    </row>
    <row r="10" spans="2:8" s="1" customFormat="1" ht="14.45" customHeight="1" x14ac:dyDescent="0.25">
      <c r="H10"/>
    </row>
    <row r="11" spans="2:8" s="1" customFormat="1" ht="14.45" customHeight="1" x14ac:dyDescent="0.25">
      <c r="B11" s="57" t="s">
        <v>73</v>
      </c>
      <c r="C11" s="57"/>
      <c r="D11" s="57"/>
      <c r="E11" s="57"/>
      <c r="F11" s="57"/>
      <c r="H11"/>
    </row>
    <row r="12" spans="2:8" s="1" customFormat="1" ht="14.45" customHeight="1" x14ac:dyDescent="0.25">
      <c r="B12" s="10"/>
      <c r="C12" s="13" t="s">
        <v>8</v>
      </c>
      <c r="D12" s="13" t="s">
        <v>5</v>
      </c>
      <c r="E12" s="13" t="s">
        <v>9</v>
      </c>
      <c r="F12" s="13" t="s">
        <v>4</v>
      </c>
      <c r="H12"/>
    </row>
    <row r="13" spans="2:8" s="1" customFormat="1" ht="14.45" customHeight="1" x14ac:dyDescent="0.25">
      <c r="B13" s="10" t="s">
        <v>67</v>
      </c>
      <c r="C13" s="44" t="s">
        <v>102</v>
      </c>
      <c r="D13" s="45" t="s">
        <v>102</v>
      </c>
      <c r="E13" s="29" t="s">
        <v>102</v>
      </c>
      <c r="F13" s="11">
        <f t="shared" ref="F13:F18" si="0">IF(ISNUMBER(C13),C13,0)*IF(ISNUMBER(D13),D13,0)+IF(ISNUMBER(E13),E13,0)</f>
        <v>0</v>
      </c>
      <c r="H13"/>
    </row>
    <row r="14" spans="2:8" s="1" customFormat="1" ht="14.45" customHeight="1" x14ac:dyDescent="0.25">
      <c r="B14" s="10" t="s">
        <v>68</v>
      </c>
      <c r="C14" s="29" t="s">
        <v>102</v>
      </c>
      <c r="D14" s="45" t="s">
        <v>102</v>
      </c>
      <c r="E14" s="29" t="s">
        <v>102</v>
      </c>
      <c r="F14" s="11">
        <f t="shared" si="0"/>
        <v>0</v>
      </c>
      <c r="H14"/>
    </row>
    <row r="15" spans="2:8" s="1" customFormat="1" ht="14.45" customHeight="1" x14ac:dyDescent="0.25">
      <c r="B15" s="10" t="s">
        <v>69</v>
      </c>
      <c r="C15" s="29" t="s">
        <v>102</v>
      </c>
      <c r="D15" s="45" t="s">
        <v>102</v>
      </c>
      <c r="E15" s="29" t="s">
        <v>102</v>
      </c>
      <c r="F15" s="11">
        <f t="shared" si="0"/>
        <v>0</v>
      </c>
      <c r="H15"/>
    </row>
    <row r="16" spans="2:8" s="1" customFormat="1" ht="14.45" customHeight="1" x14ac:dyDescent="0.25">
      <c r="B16" s="10" t="s">
        <v>70</v>
      </c>
      <c r="C16" s="29" t="s">
        <v>102</v>
      </c>
      <c r="D16" s="45" t="s">
        <v>102</v>
      </c>
      <c r="E16" s="29" t="s">
        <v>102</v>
      </c>
      <c r="F16" s="11">
        <f t="shared" si="0"/>
        <v>0</v>
      </c>
      <c r="H16"/>
    </row>
    <row r="17" spans="2:6" s="1" customFormat="1" ht="14.45" customHeight="1" x14ac:dyDescent="0.25">
      <c r="B17" s="10" t="s">
        <v>71</v>
      </c>
      <c r="C17" s="29" t="s">
        <v>102</v>
      </c>
      <c r="D17" s="45" t="s">
        <v>102</v>
      </c>
      <c r="E17" s="29" t="s">
        <v>102</v>
      </c>
      <c r="F17" s="11">
        <f t="shared" si="0"/>
        <v>0</v>
      </c>
    </row>
    <row r="18" spans="2:6" s="1" customFormat="1" ht="14.45" customHeight="1" x14ac:dyDescent="0.25">
      <c r="B18" s="10" t="s">
        <v>72</v>
      </c>
      <c r="C18" s="29" t="s">
        <v>102</v>
      </c>
      <c r="D18" s="45" t="s">
        <v>102</v>
      </c>
      <c r="E18" s="29" t="s">
        <v>102</v>
      </c>
      <c r="F18" s="11">
        <f t="shared" si="0"/>
        <v>0</v>
      </c>
    </row>
    <row r="19" spans="2:6" s="1" customFormat="1" ht="14.45" customHeight="1" x14ac:dyDescent="0.25">
      <c r="B19" s="10" t="s">
        <v>29</v>
      </c>
      <c r="C19" s="27"/>
      <c r="D19" s="28"/>
      <c r="E19" s="28"/>
      <c r="F19" s="11">
        <f>SUM(F13:F18)</f>
        <v>0</v>
      </c>
    </row>
    <row r="20" spans="2:6" ht="14.45" customHeight="1" x14ac:dyDescent="0.25">
      <c r="B20" s="1"/>
      <c r="C20" s="1"/>
      <c r="D20" s="1"/>
      <c r="E20" s="1"/>
      <c r="F20" s="1"/>
    </row>
    <row r="21" spans="2:6" ht="14.45" customHeight="1" x14ac:dyDescent="0.25">
      <c r="B21" s="57" t="s">
        <v>91</v>
      </c>
      <c r="C21" s="57"/>
      <c r="D21" s="57"/>
      <c r="E21" s="57"/>
      <c r="F21" s="57"/>
    </row>
    <row r="22" spans="2:6" ht="14.45" customHeight="1" x14ac:dyDescent="0.25">
      <c r="B22" s="10"/>
      <c r="C22" s="13" t="s">
        <v>8</v>
      </c>
      <c r="D22" s="13" t="s">
        <v>5</v>
      </c>
      <c r="E22" s="13" t="s">
        <v>9</v>
      </c>
      <c r="F22" s="13" t="s">
        <v>4</v>
      </c>
    </row>
    <row r="23" spans="2:6" ht="14.45" customHeight="1" x14ac:dyDescent="0.25">
      <c r="B23" s="10" t="s">
        <v>64</v>
      </c>
      <c r="C23" s="44" t="s">
        <v>102</v>
      </c>
      <c r="D23" s="45" t="s">
        <v>102</v>
      </c>
      <c r="E23" s="29" t="s">
        <v>102</v>
      </c>
      <c r="F23" s="11">
        <f>IF(ISNUMBER(C23),C23,0)*IF(ISNUMBER(D23),D23,0)+IF(ISNUMBER(E23),E23,0)</f>
        <v>0</v>
      </c>
    </row>
    <row r="24" spans="2:6" ht="14.45" customHeight="1" x14ac:dyDescent="0.25">
      <c r="B24" s="10" t="s">
        <v>65</v>
      </c>
      <c r="C24" s="29" t="s">
        <v>102</v>
      </c>
      <c r="D24" s="45" t="s">
        <v>102</v>
      </c>
      <c r="E24" s="29" t="s">
        <v>102</v>
      </c>
      <c r="F24" s="11">
        <f>IF(ISNUMBER(C24),C24,0)*IF(ISNUMBER(D24),D24,0)+IF(ISNUMBER(E24),E24,0)</f>
        <v>0</v>
      </c>
    </row>
    <row r="25" spans="2:6" ht="14.45" customHeight="1" x14ac:dyDescent="0.25">
      <c r="B25" s="10" t="s">
        <v>66</v>
      </c>
      <c r="C25" s="29" t="s">
        <v>102</v>
      </c>
      <c r="D25" s="45" t="s">
        <v>102</v>
      </c>
      <c r="E25" s="29" t="s">
        <v>102</v>
      </c>
      <c r="F25" s="11">
        <f>IF(ISNUMBER(C25),C25,0)*IF(ISNUMBER(D25),D25,0)+IF(ISNUMBER(E25),E25,0)</f>
        <v>0</v>
      </c>
    </row>
    <row r="26" spans="2:6" ht="14.45" customHeight="1" x14ac:dyDescent="0.25">
      <c r="B26" s="10" t="s">
        <v>29</v>
      </c>
      <c r="C26" s="27"/>
      <c r="D26" s="28"/>
      <c r="E26" s="28"/>
      <c r="F26" s="11">
        <f>SUM(F23:F25)</f>
        <v>0</v>
      </c>
    </row>
    <row r="27" spans="2:6" ht="14.45" customHeight="1" x14ac:dyDescent="0.25">
      <c r="B27" s="1"/>
      <c r="C27" s="1"/>
      <c r="D27" s="1"/>
      <c r="E27" s="1"/>
      <c r="F27" s="1"/>
    </row>
    <row r="28" spans="2:6" ht="14.45" customHeight="1" x14ac:dyDescent="0.25">
      <c r="B28" s="57" t="s">
        <v>92</v>
      </c>
      <c r="C28" s="57"/>
      <c r="D28" s="57"/>
      <c r="E28" s="57"/>
      <c r="F28" s="57"/>
    </row>
    <row r="29" spans="2:6" ht="14.45" customHeight="1" x14ac:dyDescent="0.25">
      <c r="B29" s="10"/>
      <c r="C29" s="13" t="s">
        <v>8</v>
      </c>
      <c r="D29" s="13" t="s">
        <v>5</v>
      </c>
      <c r="E29" s="13" t="s">
        <v>9</v>
      </c>
      <c r="F29" s="13" t="s">
        <v>4</v>
      </c>
    </row>
    <row r="30" spans="2:6" x14ac:dyDescent="0.25">
      <c r="B30" s="10" t="s">
        <v>63</v>
      </c>
      <c r="C30" s="29" t="s">
        <v>102</v>
      </c>
      <c r="D30" s="45" t="s">
        <v>102</v>
      </c>
      <c r="E30" s="29" t="s">
        <v>102</v>
      </c>
      <c r="F30" s="11">
        <f>IF(ISNUMBER(C30),C30,0)*IF(ISNUMBER(D30),D30,0)+IF(ISNUMBER(E30),E30,0)</f>
        <v>0</v>
      </c>
    </row>
    <row r="31" spans="2:6" x14ac:dyDescent="0.25">
      <c r="B31" s="10" t="s">
        <v>29</v>
      </c>
      <c r="C31" s="27"/>
      <c r="D31" s="28"/>
      <c r="E31" s="28"/>
      <c r="F31" s="11">
        <f>SUM(F30:F30)</f>
        <v>0</v>
      </c>
    </row>
    <row r="32" spans="2:6" x14ac:dyDescent="0.25">
      <c r="B32" s="30"/>
      <c r="C32" s="30"/>
      <c r="D32" s="30"/>
      <c r="E32" s="30"/>
      <c r="F32" s="30"/>
    </row>
    <row r="33" spans="2:6" x14ac:dyDescent="0.25">
      <c r="B33" s="57" t="s">
        <v>77</v>
      </c>
      <c r="C33" s="57"/>
      <c r="D33" s="57"/>
      <c r="E33" s="57"/>
      <c r="F33" s="57"/>
    </row>
    <row r="34" spans="2:6" x14ac:dyDescent="0.25">
      <c r="B34" s="10"/>
      <c r="C34" s="13" t="s">
        <v>8</v>
      </c>
      <c r="D34" s="13" t="s">
        <v>5</v>
      </c>
      <c r="E34" s="13" t="s">
        <v>9</v>
      </c>
      <c r="F34" s="13" t="s">
        <v>4</v>
      </c>
    </row>
    <row r="35" spans="2:6" x14ac:dyDescent="0.25">
      <c r="B35" s="10" t="s">
        <v>77</v>
      </c>
      <c r="C35" s="29" t="s">
        <v>102</v>
      </c>
      <c r="D35" s="45" t="s">
        <v>102</v>
      </c>
      <c r="E35" s="29" t="s">
        <v>102</v>
      </c>
      <c r="F35" s="11">
        <f>IF(ISNUMBER(C35),C35,0)*IF(ISNUMBER(D35),D35,0)+IF(ISNUMBER(E35),E35,0)</f>
        <v>0</v>
      </c>
    </row>
    <row r="36" spans="2:6" x14ac:dyDescent="0.25">
      <c r="B36" s="10" t="s">
        <v>29</v>
      </c>
      <c r="C36" s="27"/>
      <c r="D36" s="28"/>
      <c r="E36" s="28"/>
      <c r="F36" s="11">
        <f>SUM(F35:F35)</f>
        <v>0</v>
      </c>
    </row>
    <row r="37" spans="2:6" x14ac:dyDescent="0.25">
      <c r="B37" s="23"/>
      <c r="C37" s="24"/>
      <c r="D37" s="25"/>
      <c r="E37" s="25"/>
      <c r="F37" s="25"/>
    </row>
    <row r="38" spans="2:6" x14ac:dyDescent="0.25">
      <c r="B38" s="57" t="s">
        <v>78</v>
      </c>
      <c r="C38" s="57"/>
      <c r="D38" s="57"/>
      <c r="E38" s="57"/>
      <c r="F38" s="57"/>
    </row>
    <row r="39" spans="2:6" x14ac:dyDescent="0.25">
      <c r="B39" s="10"/>
      <c r="C39" s="13" t="s">
        <v>8</v>
      </c>
      <c r="D39" s="13" t="s">
        <v>5</v>
      </c>
      <c r="E39" s="13" t="s">
        <v>9</v>
      </c>
      <c r="F39" s="13" t="s">
        <v>4</v>
      </c>
    </row>
    <row r="40" spans="2:6" x14ac:dyDescent="0.25">
      <c r="B40" s="10" t="s">
        <v>79</v>
      </c>
      <c r="C40" s="44" t="s">
        <v>102</v>
      </c>
      <c r="D40" s="45" t="s">
        <v>102</v>
      </c>
      <c r="E40" s="29" t="s">
        <v>102</v>
      </c>
      <c r="F40" s="11">
        <f>IF(ISNUMBER(C40),C40,0)*IF(ISNUMBER(D40),D40,0)+IF(ISNUMBER(E40),E40,0)</f>
        <v>0</v>
      </c>
    </row>
    <row r="41" spans="2:6" x14ac:dyDescent="0.25">
      <c r="B41" s="10" t="s">
        <v>80</v>
      </c>
      <c r="C41" s="29" t="s">
        <v>102</v>
      </c>
      <c r="D41" s="45" t="s">
        <v>102</v>
      </c>
      <c r="E41" s="29" t="s">
        <v>102</v>
      </c>
      <c r="F41" s="11">
        <f>IF(ISNUMBER(C41),C41,0)*IF(ISNUMBER(D41),D41,0)+IF(ISNUMBER(E41),E41,0)</f>
        <v>0</v>
      </c>
    </row>
    <row r="42" spans="2:6" x14ac:dyDescent="0.25">
      <c r="B42" s="10" t="s">
        <v>81</v>
      </c>
      <c r="C42" s="29" t="s">
        <v>102</v>
      </c>
      <c r="D42" s="45" t="s">
        <v>102</v>
      </c>
      <c r="E42" s="29" t="s">
        <v>102</v>
      </c>
      <c r="F42" s="11">
        <f>IF(ISNUMBER(C42),C42,0)*IF(ISNUMBER(D42),D42,0)+IF(ISNUMBER(E42),E42,0)</f>
        <v>0</v>
      </c>
    </row>
    <row r="43" spans="2:6" x14ac:dyDescent="0.25">
      <c r="B43" s="10" t="s">
        <v>29</v>
      </c>
      <c r="C43" s="27"/>
      <c r="D43" s="28"/>
      <c r="E43" s="28"/>
      <c r="F43" s="11">
        <f>SUM(F39:F42)</f>
        <v>0</v>
      </c>
    </row>
    <row r="44" spans="2:6" x14ac:dyDescent="0.25">
      <c r="B44" s="23"/>
      <c r="C44" s="24"/>
      <c r="D44" s="25"/>
    </row>
    <row r="45" spans="2:6" x14ac:dyDescent="0.25">
      <c r="B45" s="57" t="s">
        <v>100</v>
      </c>
      <c r="C45" s="57"/>
      <c r="D45" s="57"/>
      <c r="E45" s="57"/>
      <c r="F45" s="57"/>
    </row>
    <row r="46" spans="2:6" x14ac:dyDescent="0.25">
      <c r="B46" s="10"/>
      <c r="C46" s="13" t="s">
        <v>8</v>
      </c>
      <c r="D46" s="13" t="s">
        <v>5</v>
      </c>
      <c r="E46" s="13" t="s">
        <v>9</v>
      </c>
      <c r="F46" s="13" t="s">
        <v>4</v>
      </c>
    </row>
    <row r="47" spans="2:6" x14ac:dyDescent="0.25">
      <c r="B47" s="10" t="s">
        <v>90</v>
      </c>
      <c r="C47" s="44" t="s">
        <v>102</v>
      </c>
      <c r="D47" s="45" t="s">
        <v>102</v>
      </c>
      <c r="E47" s="29" t="s">
        <v>102</v>
      </c>
      <c r="F47" s="11">
        <f>IF(ISNUMBER(C47),C47,0)*IF(ISNUMBER(D47),D47,0)+IF(ISNUMBER(E47),E47,0)</f>
        <v>0</v>
      </c>
    </row>
    <row r="48" spans="2:6" x14ac:dyDescent="0.25">
      <c r="B48" s="10" t="s">
        <v>84</v>
      </c>
      <c r="C48" s="29" t="s">
        <v>102</v>
      </c>
      <c r="D48" s="45" t="s">
        <v>102</v>
      </c>
      <c r="E48" s="29" t="s">
        <v>102</v>
      </c>
      <c r="F48" s="11">
        <f>IF(ISNUMBER(C48),C48,0)*IF(ISNUMBER(D48),D48,0)+IF(ISNUMBER(E48),E48,0)</f>
        <v>0</v>
      </c>
    </row>
    <row r="49" spans="2:6" x14ac:dyDescent="0.25">
      <c r="B49" s="10" t="s">
        <v>83</v>
      </c>
      <c r="C49" s="29" t="s">
        <v>102</v>
      </c>
      <c r="D49" s="45" t="s">
        <v>102</v>
      </c>
      <c r="E49" s="29" t="s">
        <v>102</v>
      </c>
      <c r="F49" s="11">
        <f>IF(ISNUMBER(C49),C49,0)*IF(ISNUMBER(D49),D49,0)+IF(ISNUMBER(E49),E49,0)</f>
        <v>0</v>
      </c>
    </row>
    <row r="50" spans="2:6" x14ac:dyDescent="0.25">
      <c r="B50" s="10" t="s">
        <v>29</v>
      </c>
      <c r="C50" s="27"/>
      <c r="D50" s="28"/>
      <c r="E50" s="28"/>
      <c r="F50" s="11">
        <f>SUM(F47:F49)</f>
        <v>0</v>
      </c>
    </row>
    <row r="51" spans="2:6" x14ac:dyDescent="0.25">
      <c r="B51" s="23"/>
      <c r="C51" s="24"/>
      <c r="D51" s="25"/>
    </row>
    <row r="52" spans="2:6" x14ac:dyDescent="0.25">
      <c r="B52" s="57" t="s">
        <v>30</v>
      </c>
      <c r="C52" s="57"/>
      <c r="D52" s="57"/>
      <c r="E52" s="57"/>
      <c r="F52" s="57"/>
    </row>
    <row r="53" spans="2:6" x14ac:dyDescent="0.25">
      <c r="B53" s="10"/>
      <c r="C53" s="13" t="s">
        <v>32</v>
      </c>
      <c r="D53" s="13" t="s">
        <v>31</v>
      </c>
      <c r="E53" s="13"/>
      <c r="F53" s="13" t="s">
        <v>4</v>
      </c>
    </row>
    <row r="54" spans="2:6" x14ac:dyDescent="0.25">
      <c r="B54" s="10" t="s">
        <v>33</v>
      </c>
      <c r="C54" s="29"/>
      <c r="D54" s="28">
        <v>3</v>
      </c>
      <c r="E54" s="28"/>
      <c r="F54" s="11">
        <f>(C54*D54)+E54</f>
        <v>0</v>
      </c>
    </row>
    <row r="56" spans="2:6" x14ac:dyDescent="0.25">
      <c r="B56" s="57" t="s">
        <v>26</v>
      </c>
      <c r="C56" s="57"/>
      <c r="D56" s="57"/>
      <c r="E56" s="57"/>
      <c r="F56" s="57"/>
    </row>
    <row r="57" spans="2:6" x14ac:dyDescent="0.25">
      <c r="B57" s="10"/>
      <c r="C57" s="13"/>
      <c r="D57" s="13"/>
      <c r="E57" s="13"/>
      <c r="F57" s="13" t="s">
        <v>4</v>
      </c>
    </row>
    <row r="58" spans="2:6" x14ac:dyDescent="0.25">
      <c r="B58" s="47" t="s">
        <v>26</v>
      </c>
      <c r="C58" s="59"/>
      <c r="D58" s="59"/>
      <c r="E58" s="48"/>
      <c r="F58" s="11">
        <f>F19+F26+F31+F36+F43+F50</f>
        <v>0</v>
      </c>
    </row>
    <row r="59" spans="2:6" x14ac:dyDescent="0.25">
      <c r="B59" s="47" t="s">
        <v>30</v>
      </c>
      <c r="C59" s="59"/>
      <c r="D59" s="59"/>
      <c r="E59" s="48"/>
      <c r="F59" s="11">
        <f>F54</f>
        <v>0</v>
      </c>
    </row>
    <row r="60" spans="2:6" x14ac:dyDescent="0.25">
      <c r="B60" s="47" t="s">
        <v>87</v>
      </c>
      <c r="C60" s="59"/>
      <c r="D60" s="59"/>
      <c r="E60" s="48"/>
      <c r="F60" s="11">
        <f>F58+F59</f>
        <v>0</v>
      </c>
    </row>
  </sheetData>
  <protectedRanges>
    <protectedRange sqref="C54:D54" name="Bereik1"/>
    <protectedRange sqref="C13:C18 C23:C25 C40:C42 C47:C49 C30 C35 E13:E18 E23:E25 E40:E42 E47:E49 E30 E35" name="Bereik1_1"/>
    <protectedRange sqref="D13:D18 D23:D25 D40:D42 D47:D49 D30 D35" name="Bereik1_2"/>
  </protectedRanges>
  <mergeCells count="14">
    <mergeCell ref="B33:F33"/>
    <mergeCell ref="B2:F3"/>
    <mergeCell ref="B5:F6"/>
    <mergeCell ref="B8:F9"/>
    <mergeCell ref="B11:F11"/>
    <mergeCell ref="B28:F28"/>
    <mergeCell ref="B21:F21"/>
    <mergeCell ref="B60:E60"/>
    <mergeCell ref="B38:F38"/>
    <mergeCell ref="B45:F45"/>
    <mergeCell ref="B52:F52"/>
    <mergeCell ref="B56:F56"/>
    <mergeCell ref="B58:E58"/>
    <mergeCell ref="B59:E5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CFAAA-0239-4BCD-BD85-78DC8E08F9FF}">
  <dimension ref="B2:H63"/>
  <sheetViews>
    <sheetView showGridLines="0" workbookViewId="0">
      <selection activeCell="B8" sqref="B8:F9"/>
    </sheetView>
  </sheetViews>
  <sheetFormatPr defaultColWidth="8.85546875" defaultRowHeight="15" x14ac:dyDescent="0.25"/>
  <cols>
    <col min="1" max="1" width="2.85546875" customWidth="1"/>
    <col min="2" max="2" width="48.85546875" bestFit="1" customWidth="1"/>
    <col min="3" max="3" width="24.28515625" bestFit="1" customWidth="1"/>
    <col min="4" max="4" width="22" bestFit="1" customWidth="1"/>
    <col min="5" max="5" width="23.7109375" bestFit="1" customWidth="1"/>
    <col min="6" max="6" width="18" customWidth="1"/>
    <col min="7" max="7" width="10.85546875" customWidth="1"/>
    <col min="8" max="8" width="18" customWidth="1"/>
  </cols>
  <sheetData>
    <row r="2" spans="2:8" ht="14.45" customHeight="1" x14ac:dyDescent="0.25">
      <c r="B2" s="49" t="s">
        <v>15</v>
      </c>
      <c r="C2" s="49"/>
      <c r="D2" s="49"/>
      <c r="E2" s="49"/>
      <c r="F2" s="49"/>
      <c r="H2" s="34" t="s">
        <v>17</v>
      </c>
    </row>
    <row r="3" spans="2:8" ht="14.45" customHeight="1" x14ac:dyDescent="0.25">
      <c r="B3" s="49"/>
      <c r="C3" s="49"/>
      <c r="D3" s="49"/>
      <c r="E3" s="49"/>
      <c r="F3" s="49"/>
      <c r="H3" s="28" t="s">
        <v>18</v>
      </c>
    </row>
    <row r="4" spans="2:8" ht="14.45" customHeight="1" x14ac:dyDescent="0.25">
      <c r="B4" s="21"/>
      <c r="C4" s="20"/>
      <c r="D4" s="14"/>
      <c r="E4" s="14"/>
      <c r="F4" s="19"/>
      <c r="H4" s="35" t="s">
        <v>19</v>
      </c>
    </row>
    <row r="5" spans="2:8" ht="14.1" customHeight="1" x14ac:dyDescent="0.25">
      <c r="B5" s="58" t="s">
        <v>57</v>
      </c>
      <c r="C5" s="58"/>
      <c r="D5" s="58"/>
      <c r="E5" s="58"/>
      <c r="F5" s="58"/>
    </row>
    <row r="6" spans="2:8" ht="14.45" customHeight="1" x14ac:dyDescent="0.25">
      <c r="B6" s="58"/>
      <c r="C6" s="58"/>
      <c r="D6" s="58"/>
      <c r="E6" s="58"/>
      <c r="F6" s="58"/>
    </row>
    <row r="7" spans="2:8" s="1" customFormat="1" ht="14.45" customHeight="1" x14ac:dyDescent="0.25">
      <c r="H7"/>
    </row>
    <row r="8" spans="2:8" s="1" customFormat="1" ht="14.45" customHeight="1" x14ac:dyDescent="0.25">
      <c r="B8" s="50" t="s">
        <v>103</v>
      </c>
      <c r="C8" s="50"/>
      <c r="D8" s="50"/>
      <c r="E8" s="50"/>
      <c r="F8" s="50"/>
      <c r="H8"/>
    </row>
    <row r="9" spans="2:8" s="1" customFormat="1" ht="14.45" customHeight="1" x14ac:dyDescent="0.25">
      <c r="B9" s="50"/>
      <c r="C9" s="50"/>
      <c r="D9" s="50"/>
      <c r="E9" s="50"/>
      <c r="F9" s="50"/>
      <c r="H9"/>
    </row>
    <row r="10" spans="2:8" s="1" customFormat="1" ht="14.45" customHeight="1" x14ac:dyDescent="0.25">
      <c r="H10"/>
    </row>
    <row r="11" spans="2:8" s="1" customFormat="1" ht="14.45" customHeight="1" x14ac:dyDescent="0.25">
      <c r="B11" s="57" t="s">
        <v>73</v>
      </c>
      <c r="C11" s="57"/>
      <c r="D11" s="57"/>
      <c r="E11" s="57"/>
      <c r="F11" s="57"/>
      <c r="H11"/>
    </row>
    <row r="12" spans="2:8" s="1" customFormat="1" ht="14.45" customHeight="1" x14ac:dyDescent="0.25">
      <c r="B12" s="10"/>
      <c r="C12" s="13" t="s">
        <v>8</v>
      </c>
      <c r="D12" s="13" t="s">
        <v>5</v>
      </c>
      <c r="E12" s="13" t="s">
        <v>9</v>
      </c>
      <c r="F12" s="13" t="s">
        <v>4</v>
      </c>
      <c r="H12"/>
    </row>
    <row r="13" spans="2:8" s="1" customFormat="1" ht="14.45" customHeight="1" x14ac:dyDescent="0.25">
      <c r="B13" s="10" t="s">
        <v>67</v>
      </c>
      <c r="C13" s="44" t="s">
        <v>102</v>
      </c>
      <c r="D13" s="45" t="s">
        <v>102</v>
      </c>
      <c r="E13" s="29" t="s">
        <v>102</v>
      </c>
      <c r="F13" s="11">
        <f t="shared" ref="F13:F18" si="0">IF(ISNUMBER(C13),C13,0)*IF(ISNUMBER(D13),D13,0)+IF(ISNUMBER(E13),E13,0)</f>
        <v>0</v>
      </c>
      <c r="H13"/>
    </row>
    <row r="14" spans="2:8" s="1" customFormat="1" ht="14.45" customHeight="1" x14ac:dyDescent="0.25">
      <c r="B14" s="10" t="s">
        <v>68</v>
      </c>
      <c r="C14" s="29" t="s">
        <v>102</v>
      </c>
      <c r="D14" s="45" t="s">
        <v>102</v>
      </c>
      <c r="E14" s="29" t="s">
        <v>102</v>
      </c>
      <c r="F14" s="11">
        <f t="shared" si="0"/>
        <v>0</v>
      </c>
      <c r="H14"/>
    </row>
    <row r="15" spans="2:8" s="1" customFormat="1" ht="14.45" customHeight="1" x14ac:dyDescent="0.25">
      <c r="B15" s="10" t="s">
        <v>69</v>
      </c>
      <c r="C15" s="29" t="s">
        <v>102</v>
      </c>
      <c r="D15" s="45" t="s">
        <v>102</v>
      </c>
      <c r="E15" s="29" t="s">
        <v>102</v>
      </c>
      <c r="F15" s="11">
        <f t="shared" si="0"/>
        <v>0</v>
      </c>
      <c r="H15"/>
    </row>
    <row r="16" spans="2:8" s="1" customFormat="1" ht="14.45" customHeight="1" x14ac:dyDescent="0.25">
      <c r="B16" s="10" t="s">
        <v>70</v>
      </c>
      <c r="C16" s="29" t="s">
        <v>102</v>
      </c>
      <c r="D16" s="45" t="s">
        <v>102</v>
      </c>
      <c r="E16" s="29" t="s">
        <v>102</v>
      </c>
      <c r="F16" s="11">
        <f t="shared" si="0"/>
        <v>0</v>
      </c>
      <c r="H16"/>
    </row>
    <row r="17" spans="2:6" s="1" customFormat="1" ht="14.45" customHeight="1" x14ac:dyDescent="0.25">
      <c r="B17" s="10" t="s">
        <v>71</v>
      </c>
      <c r="C17" s="29" t="s">
        <v>102</v>
      </c>
      <c r="D17" s="45" t="s">
        <v>102</v>
      </c>
      <c r="E17" s="29" t="s">
        <v>102</v>
      </c>
      <c r="F17" s="11">
        <f t="shared" si="0"/>
        <v>0</v>
      </c>
    </row>
    <row r="18" spans="2:6" s="1" customFormat="1" ht="14.45" customHeight="1" x14ac:dyDescent="0.25">
      <c r="B18" s="10" t="s">
        <v>72</v>
      </c>
      <c r="C18" s="29" t="s">
        <v>102</v>
      </c>
      <c r="D18" s="45" t="s">
        <v>102</v>
      </c>
      <c r="E18" s="29" t="s">
        <v>102</v>
      </c>
      <c r="F18" s="11">
        <f t="shared" si="0"/>
        <v>0</v>
      </c>
    </row>
    <row r="19" spans="2:6" s="1" customFormat="1" ht="14.45" customHeight="1" x14ac:dyDescent="0.25">
      <c r="B19" s="10" t="s">
        <v>29</v>
      </c>
      <c r="C19" s="27"/>
      <c r="D19" s="28"/>
      <c r="E19" s="28"/>
      <c r="F19" s="11">
        <f>SUM(F13:F18)</f>
        <v>0</v>
      </c>
    </row>
    <row r="20" spans="2:6" s="1" customFormat="1" ht="14.45" customHeight="1" x14ac:dyDescent="0.25">
      <c r="B20" s="23"/>
      <c r="C20" s="24"/>
      <c r="D20" s="25"/>
      <c r="E20"/>
    </row>
    <row r="21" spans="2:6" s="1" customFormat="1" ht="14.45" customHeight="1" x14ac:dyDescent="0.25">
      <c r="B21" s="57" t="s">
        <v>91</v>
      </c>
      <c r="C21" s="57"/>
      <c r="D21" s="57"/>
      <c r="E21" s="57"/>
      <c r="F21" s="57"/>
    </row>
    <row r="22" spans="2:6" s="1" customFormat="1" ht="14.45" customHeight="1" x14ac:dyDescent="0.2">
      <c r="B22" s="10"/>
      <c r="C22" s="13" t="s">
        <v>8</v>
      </c>
      <c r="D22" s="13" t="s">
        <v>5</v>
      </c>
      <c r="E22" s="13" t="s">
        <v>9</v>
      </c>
      <c r="F22" s="13" t="s">
        <v>4</v>
      </c>
    </row>
    <row r="23" spans="2:6" s="1" customFormat="1" ht="14.45" customHeight="1" x14ac:dyDescent="0.2">
      <c r="B23" s="10" t="s">
        <v>64</v>
      </c>
      <c r="C23" s="29" t="s">
        <v>102</v>
      </c>
      <c r="D23" s="45" t="s">
        <v>102</v>
      </c>
      <c r="E23" s="29" t="s">
        <v>102</v>
      </c>
      <c r="F23" s="11">
        <f>IF(ISNUMBER(C23),C23,0)*IF(ISNUMBER(D23),D23,0)+IF(ISNUMBER(E23),E23,0)</f>
        <v>0</v>
      </c>
    </row>
    <row r="24" spans="2:6" s="1" customFormat="1" ht="14.45" customHeight="1" x14ac:dyDescent="0.2">
      <c r="B24" s="10" t="s">
        <v>65</v>
      </c>
      <c r="C24" s="29" t="s">
        <v>102</v>
      </c>
      <c r="D24" s="45" t="s">
        <v>102</v>
      </c>
      <c r="E24" s="29" t="s">
        <v>102</v>
      </c>
      <c r="F24" s="11">
        <f>IF(ISNUMBER(C24),C24,0)*IF(ISNUMBER(D24),D24,0)+IF(ISNUMBER(E24),E24,0)</f>
        <v>0</v>
      </c>
    </row>
    <row r="25" spans="2:6" s="1" customFormat="1" ht="14.45" customHeight="1" x14ac:dyDescent="0.2">
      <c r="B25" s="10" t="s">
        <v>66</v>
      </c>
      <c r="C25" s="29" t="s">
        <v>102</v>
      </c>
      <c r="D25" s="45" t="s">
        <v>102</v>
      </c>
      <c r="E25" s="29" t="s">
        <v>102</v>
      </c>
      <c r="F25" s="11">
        <f>IF(ISNUMBER(C25),C25,0)*IF(ISNUMBER(D25),D25,0)+IF(ISNUMBER(E25),E25,0)</f>
        <v>0</v>
      </c>
    </row>
    <row r="26" spans="2:6" s="1" customFormat="1" ht="14.45" customHeight="1" x14ac:dyDescent="0.2">
      <c r="B26" s="10" t="s">
        <v>29</v>
      </c>
      <c r="C26" s="27"/>
      <c r="D26" s="28"/>
      <c r="E26" s="28"/>
      <c r="F26" s="11">
        <f>SUM(F23:F25)</f>
        <v>0</v>
      </c>
    </row>
    <row r="27" spans="2:6" s="1" customFormat="1" ht="14.45" customHeight="1" x14ac:dyDescent="0.2">
      <c r="B27" s="23"/>
      <c r="C27" s="24"/>
      <c r="D27" s="25"/>
    </row>
    <row r="28" spans="2:6" x14ac:dyDescent="0.25">
      <c r="B28" s="57" t="s">
        <v>94</v>
      </c>
      <c r="C28" s="57"/>
      <c r="D28" s="57"/>
      <c r="E28" s="57"/>
      <c r="F28" s="57"/>
    </row>
    <row r="29" spans="2:6" x14ac:dyDescent="0.25">
      <c r="B29" s="10"/>
      <c r="C29" s="13" t="s">
        <v>8</v>
      </c>
      <c r="D29" s="13" t="s">
        <v>5</v>
      </c>
      <c r="E29" s="13" t="s">
        <v>9</v>
      </c>
      <c r="F29" s="13" t="s">
        <v>4</v>
      </c>
    </row>
    <row r="30" spans="2:6" x14ac:dyDescent="0.25">
      <c r="B30" s="10" t="s">
        <v>63</v>
      </c>
      <c r="C30" s="29" t="s">
        <v>102</v>
      </c>
      <c r="D30" s="45" t="s">
        <v>102</v>
      </c>
      <c r="E30" s="29" t="s">
        <v>102</v>
      </c>
      <c r="F30" s="11">
        <f>IF(ISNUMBER(C30),C30,0)*IF(ISNUMBER(D30),D30,0)+IF(ISNUMBER(E30),E30,0)</f>
        <v>0</v>
      </c>
    </row>
    <row r="31" spans="2:6" x14ac:dyDescent="0.25">
      <c r="B31" s="10" t="s">
        <v>64</v>
      </c>
      <c r="C31" s="29" t="s">
        <v>102</v>
      </c>
      <c r="D31" s="45" t="s">
        <v>102</v>
      </c>
      <c r="E31" s="29" t="s">
        <v>102</v>
      </c>
      <c r="F31" s="11">
        <f>IF(ISNUMBER(C31),C31,0)*IF(ISNUMBER(D31),D31,0)+IF(ISNUMBER(E31),E31,0)</f>
        <v>0</v>
      </c>
    </row>
    <row r="32" spans="2:6" x14ac:dyDescent="0.25">
      <c r="B32" s="10" t="s">
        <v>65</v>
      </c>
      <c r="C32" s="29" t="s">
        <v>102</v>
      </c>
      <c r="D32" s="45" t="s">
        <v>102</v>
      </c>
      <c r="E32" s="29" t="s">
        <v>102</v>
      </c>
      <c r="F32" s="11">
        <f>IF(ISNUMBER(C32),C32,0)*IF(ISNUMBER(D32),D32,0)+IF(ISNUMBER(E32),E32,0)</f>
        <v>0</v>
      </c>
    </row>
    <row r="33" spans="2:6" x14ac:dyDescent="0.25">
      <c r="B33" s="10" t="s">
        <v>66</v>
      </c>
      <c r="C33" s="29" t="s">
        <v>102</v>
      </c>
      <c r="D33" s="45" t="s">
        <v>102</v>
      </c>
      <c r="E33" s="29" t="s">
        <v>102</v>
      </c>
      <c r="F33" s="11">
        <f>IF(ISNUMBER(C33),C33,0)*IF(ISNUMBER(D33),D33,0)+IF(ISNUMBER(E33),E33,0)</f>
        <v>0</v>
      </c>
    </row>
    <row r="34" spans="2:6" x14ac:dyDescent="0.25">
      <c r="B34" s="10" t="s">
        <v>29</v>
      </c>
      <c r="C34" s="27"/>
      <c r="D34" s="28"/>
      <c r="E34" s="28"/>
      <c r="F34" s="11">
        <f>SUM(F30:F33)</f>
        <v>0</v>
      </c>
    </row>
    <row r="35" spans="2:6" x14ac:dyDescent="0.25">
      <c r="B35" s="23"/>
      <c r="C35" s="24"/>
      <c r="D35" s="25"/>
      <c r="E35" s="25"/>
    </row>
    <row r="36" spans="2:6" x14ac:dyDescent="0.25">
      <c r="B36" s="57" t="s">
        <v>77</v>
      </c>
      <c r="C36" s="57"/>
      <c r="D36" s="57"/>
      <c r="E36" s="57"/>
      <c r="F36" s="57"/>
    </row>
    <row r="37" spans="2:6" x14ac:dyDescent="0.25">
      <c r="B37" s="10"/>
      <c r="C37" s="13" t="s">
        <v>8</v>
      </c>
      <c r="D37" s="13" t="s">
        <v>5</v>
      </c>
      <c r="E37" s="13" t="s">
        <v>9</v>
      </c>
      <c r="F37" s="13" t="s">
        <v>4</v>
      </c>
    </row>
    <row r="38" spans="2:6" x14ac:dyDescent="0.25">
      <c r="B38" s="10" t="s">
        <v>77</v>
      </c>
      <c r="C38" s="29" t="s">
        <v>102</v>
      </c>
      <c r="D38" s="45" t="s">
        <v>102</v>
      </c>
      <c r="E38" s="29" t="s">
        <v>102</v>
      </c>
      <c r="F38" s="11">
        <f>IF(ISNUMBER(C38),C38,0)*IF(ISNUMBER(D38),D38,0)+IF(ISNUMBER(E38),E38,0)</f>
        <v>0</v>
      </c>
    </row>
    <row r="39" spans="2:6" x14ac:dyDescent="0.25">
      <c r="B39" s="10" t="s">
        <v>29</v>
      </c>
      <c r="C39" s="27"/>
      <c r="D39" s="28"/>
      <c r="E39" s="28"/>
      <c r="F39" s="11">
        <f>SUM(F38:F38)</f>
        <v>0</v>
      </c>
    </row>
    <row r="41" spans="2:6" x14ac:dyDescent="0.25">
      <c r="B41" s="57" t="s">
        <v>78</v>
      </c>
      <c r="C41" s="57"/>
      <c r="D41" s="57"/>
      <c r="E41" s="57"/>
      <c r="F41" s="57"/>
    </row>
    <row r="42" spans="2:6" x14ac:dyDescent="0.25">
      <c r="B42" s="10"/>
      <c r="C42" s="13" t="s">
        <v>8</v>
      </c>
      <c r="D42" s="13" t="s">
        <v>5</v>
      </c>
      <c r="E42" s="13" t="s">
        <v>9</v>
      </c>
      <c r="F42" s="13" t="s">
        <v>4</v>
      </c>
    </row>
    <row r="43" spans="2:6" x14ac:dyDescent="0.25">
      <c r="B43" s="10" t="s">
        <v>79</v>
      </c>
      <c r="C43" s="29" t="s">
        <v>102</v>
      </c>
      <c r="D43" s="45" t="s">
        <v>102</v>
      </c>
      <c r="E43" s="29" t="s">
        <v>102</v>
      </c>
      <c r="F43" s="11">
        <f>IF(ISNUMBER(C43),C43,0)*IF(ISNUMBER(D43),D43,0)+IF(ISNUMBER(E43),E43,0)</f>
        <v>0</v>
      </c>
    </row>
    <row r="44" spans="2:6" x14ac:dyDescent="0.25">
      <c r="B44" s="10" t="s">
        <v>80</v>
      </c>
      <c r="C44" s="29" t="s">
        <v>102</v>
      </c>
      <c r="D44" s="45" t="s">
        <v>102</v>
      </c>
      <c r="E44" s="29" t="s">
        <v>102</v>
      </c>
      <c r="F44" s="11">
        <f>IF(ISNUMBER(C44),C44,0)*IF(ISNUMBER(D44),D44,0)+IF(ISNUMBER(E44),E44,0)</f>
        <v>0</v>
      </c>
    </row>
    <row r="45" spans="2:6" x14ac:dyDescent="0.25">
      <c r="B45" s="10" t="s">
        <v>81</v>
      </c>
      <c r="C45" s="29" t="s">
        <v>102</v>
      </c>
      <c r="D45" s="45" t="s">
        <v>102</v>
      </c>
      <c r="E45" s="29" t="s">
        <v>102</v>
      </c>
      <c r="F45" s="11">
        <f>IF(ISNUMBER(C45),C45,0)*IF(ISNUMBER(D45),D45,0)+IF(ISNUMBER(E45),E45,0)</f>
        <v>0</v>
      </c>
    </row>
    <row r="46" spans="2:6" x14ac:dyDescent="0.25">
      <c r="B46" s="10" t="s">
        <v>29</v>
      </c>
      <c r="C46" s="27"/>
      <c r="D46" s="28"/>
      <c r="E46" s="28"/>
      <c r="F46" s="11">
        <f>SUM(F42:F45)</f>
        <v>0</v>
      </c>
    </row>
    <row r="47" spans="2:6" x14ac:dyDescent="0.25">
      <c r="B47" s="23"/>
      <c r="C47" s="24"/>
      <c r="D47" s="25"/>
    </row>
    <row r="48" spans="2:6" x14ac:dyDescent="0.25">
      <c r="B48" s="57" t="s">
        <v>100</v>
      </c>
      <c r="C48" s="57"/>
      <c r="D48" s="57"/>
      <c r="E48" s="57"/>
      <c r="F48" s="57"/>
    </row>
    <row r="49" spans="2:6" x14ac:dyDescent="0.25">
      <c r="B49" s="10"/>
      <c r="C49" s="13" t="s">
        <v>8</v>
      </c>
      <c r="D49" s="13" t="s">
        <v>5</v>
      </c>
      <c r="E49" s="13" t="s">
        <v>9</v>
      </c>
      <c r="F49" s="13" t="s">
        <v>4</v>
      </c>
    </row>
    <row r="50" spans="2:6" x14ac:dyDescent="0.25">
      <c r="B50" s="10" t="s">
        <v>90</v>
      </c>
      <c r="C50" s="29" t="s">
        <v>102</v>
      </c>
      <c r="D50" s="45" t="s">
        <v>102</v>
      </c>
      <c r="E50" s="29" t="s">
        <v>102</v>
      </c>
      <c r="F50" s="11">
        <f>IF(ISNUMBER(C50),C50,0)*IF(ISNUMBER(D50),D50,0)+IF(ISNUMBER(E50),E50,0)</f>
        <v>0</v>
      </c>
    </row>
    <row r="51" spans="2:6" x14ac:dyDescent="0.25">
      <c r="B51" s="10" t="s">
        <v>84</v>
      </c>
      <c r="C51" s="29" t="s">
        <v>102</v>
      </c>
      <c r="D51" s="45" t="s">
        <v>102</v>
      </c>
      <c r="E51" s="29" t="s">
        <v>102</v>
      </c>
      <c r="F51" s="11">
        <f>IF(ISNUMBER(C51),C51,0)*IF(ISNUMBER(D51),D51,0)+IF(ISNUMBER(E51),E51,0)</f>
        <v>0</v>
      </c>
    </row>
    <row r="52" spans="2:6" x14ac:dyDescent="0.25">
      <c r="B52" s="10" t="s">
        <v>83</v>
      </c>
      <c r="C52" s="29" t="s">
        <v>102</v>
      </c>
      <c r="D52" s="45" t="s">
        <v>102</v>
      </c>
      <c r="E52" s="29" t="s">
        <v>102</v>
      </c>
      <c r="F52" s="11">
        <f>IF(ISNUMBER(C52),C52,0)*IF(ISNUMBER(D52),D52,0)+IF(ISNUMBER(E52),E52,0)</f>
        <v>0</v>
      </c>
    </row>
    <row r="53" spans="2:6" x14ac:dyDescent="0.25">
      <c r="B53" s="10" t="s">
        <v>29</v>
      </c>
      <c r="C53" s="27"/>
      <c r="D53" s="28"/>
      <c r="E53" s="28"/>
      <c r="F53" s="11">
        <f>SUM(F50:F52)</f>
        <v>0</v>
      </c>
    </row>
    <row r="54" spans="2:6" x14ac:dyDescent="0.25">
      <c r="B54" s="23"/>
      <c r="C54" s="24"/>
      <c r="D54" s="25"/>
    </row>
    <row r="55" spans="2:6" x14ac:dyDescent="0.25">
      <c r="B55" s="57" t="s">
        <v>30</v>
      </c>
      <c r="C55" s="57"/>
      <c r="D55" s="57"/>
      <c r="E55" s="57"/>
      <c r="F55" s="57"/>
    </row>
    <row r="56" spans="2:6" x14ac:dyDescent="0.25">
      <c r="B56" s="10"/>
      <c r="C56" s="13" t="s">
        <v>32</v>
      </c>
      <c r="D56" s="13" t="s">
        <v>31</v>
      </c>
      <c r="E56" s="13"/>
      <c r="F56" s="13" t="s">
        <v>4</v>
      </c>
    </row>
    <row r="57" spans="2:6" x14ac:dyDescent="0.25">
      <c r="B57" s="10" t="s">
        <v>33</v>
      </c>
      <c r="C57" s="29"/>
      <c r="D57" s="28">
        <v>1</v>
      </c>
      <c r="E57" s="28"/>
      <c r="F57" s="11">
        <f>(C57*D57)+E57</f>
        <v>0</v>
      </c>
    </row>
    <row r="59" spans="2:6" x14ac:dyDescent="0.25">
      <c r="B59" s="57" t="s">
        <v>57</v>
      </c>
      <c r="C59" s="57"/>
      <c r="D59" s="57"/>
      <c r="E59" s="57"/>
      <c r="F59" s="57"/>
    </row>
    <row r="60" spans="2:6" x14ac:dyDescent="0.25">
      <c r="B60" s="10"/>
      <c r="C60" s="13"/>
      <c r="D60" s="13"/>
      <c r="E60" s="13"/>
      <c r="F60" s="13" t="s">
        <v>4</v>
      </c>
    </row>
    <row r="61" spans="2:6" x14ac:dyDescent="0.25">
      <c r="B61" s="47" t="s">
        <v>85</v>
      </c>
      <c r="C61" s="59"/>
      <c r="D61" s="59"/>
      <c r="E61" s="48"/>
      <c r="F61" s="11">
        <f>F19+F26+F34+F39+F46+F53</f>
        <v>0</v>
      </c>
    </row>
    <row r="62" spans="2:6" x14ac:dyDescent="0.25">
      <c r="B62" s="47" t="s">
        <v>30</v>
      </c>
      <c r="C62" s="59"/>
      <c r="D62" s="59"/>
      <c r="E62" s="48"/>
      <c r="F62" s="11">
        <f>F57</f>
        <v>0</v>
      </c>
    </row>
    <row r="63" spans="2:6" x14ac:dyDescent="0.25">
      <c r="B63" s="47" t="s">
        <v>87</v>
      </c>
      <c r="C63" s="59"/>
      <c r="D63" s="59"/>
      <c r="E63" s="48"/>
      <c r="F63" s="11">
        <f>F61+F62</f>
        <v>0</v>
      </c>
    </row>
  </sheetData>
  <protectedRanges>
    <protectedRange sqref="C57:D57" name="Bereik1"/>
    <protectedRange sqref="C13:C18 C23:C25 C43:C45 C50:C52 C38 E13:E18 E23:E25 C30:C33 E43:E45 E50:E52 E38 E30:E33" name="Bereik1_1"/>
    <protectedRange sqref="D13:D18 D23:D25 D43:D45 D50:D52 D38 D30:D33" name="Bereik1_2"/>
  </protectedRanges>
  <mergeCells count="14">
    <mergeCell ref="B28:F28"/>
    <mergeCell ref="B36:F36"/>
    <mergeCell ref="B2:F3"/>
    <mergeCell ref="B5:F6"/>
    <mergeCell ref="B8:F9"/>
    <mergeCell ref="B11:F11"/>
    <mergeCell ref="B21:F21"/>
    <mergeCell ref="B63:E63"/>
    <mergeCell ref="B41:F41"/>
    <mergeCell ref="B48:F48"/>
    <mergeCell ref="B55:F55"/>
    <mergeCell ref="B59:F59"/>
    <mergeCell ref="B61:E61"/>
    <mergeCell ref="B62:E6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81861-9C89-43B7-828D-31D0CD732A55}">
  <dimension ref="B2:H25"/>
  <sheetViews>
    <sheetView showGridLines="0" workbookViewId="0">
      <selection activeCell="B8" sqref="B8:F9"/>
    </sheetView>
  </sheetViews>
  <sheetFormatPr defaultColWidth="8.85546875" defaultRowHeight="15" x14ac:dyDescent="0.25"/>
  <cols>
    <col min="1" max="1" width="2.85546875" customWidth="1"/>
    <col min="2" max="2" width="45.7109375" customWidth="1"/>
    <col min="3" max="3" width="22.28515625" bestFit="1" customWidth="1"/>
    <col min="4" max="4" width="20.42578125" bestFit="1" customWidth="1"/>
    <col min="5" max="5" width="23.7109375" bestFit="1" customWidth="1"/>
    <col min="6" max="6" width="18" customWidth="1"/>
    <col min="7" max="7" width="10.85546875" customWidth="1"/>
    <col min="8" max="8" width="18" customWidth="1"/>
  </cols>
  <sheetData>
    <row r="2" spans="2:8" ht="14.45" customHeight="1" x14ac:dyDescent="0.25">
      <c r="B2" s="49" t="s">
        <v>15</v>
      </c>
      <c r="C2" s="49"/>
      <c r="D2" s="49"/>
      <c r="E2" s="49"/>
      <c r="F2" s="49"/>
      <c r="H2" s="34" t="s">
        <v>17</v>
      </c>
    </row>
    <row r="3" spans="2:8" ht="14.45" customHeight="1" x14ac:dyDescent="0.25">
      <c r="B3" s="49"/>
      <c r="C3" s="49"/>
      <c r="D3" s="49"/>
      <c r="E3" s="49"/>
      <c r="F3" s="49"/>
      <c r="H3" s="28" t="s">
        <v>18</v>
      </c>
    </row>
    <row r="4" spans="2:8" ht="14.45" customHeight="1" x14ac:dyDescent="0.25">
      <c r="B4" s="21"/>
      <c r="C4" s="20"/>
      <c r="D4" s="14"/>
      <c r="E4" s="14"/>
      <c r="F4" s="19"/>
      <c r="H4" s="35" t="s">
        <v>19</v>
      </c>
    </row>
    <row r="5" spans="2:8" ht="14.1" customHeight="1" x14ac:dyDescent="0.25">
      <c r="B5" s="58" t="s">
        <v>88</v>
      </c>
      <c r="C5" s="58"/>
      <c r="D5" s="58"/>
      <c r="E5" s="58"/>
      <c r="F5" s="58"/>
    </row>
    <row r="6" spans="2:8" ht="14.45" customHeight="1" x14ac:dyDescent="0.25">
      <c r="B6" s="58"/>
      <c r="C6" s="58"/>
      <c r="D6" s="58"/>
      <c r="E6" s="58"/>
      <c r="F6" s="58"/>
    </row>
    <row r="7" spans="2:8" ht="14.45" customHeight="1" x14ac:dyDescent="0.25">
      <c r="B7" s="1"/>
      <c r="C7" s="1"/>
      <c r="D7" s="1"/>
      <c r="E7" s="1"/>
      <c r="F7" s="1"/>
    </row>
    <row r="8" spans="2:8" ht="14.45" customHeight="1" x14ac:dyDescent="0.25">
      <c r="B8" s="50" t="s">
        <v>103</v>
      </c>
      <c r="C8" s="50"/>
      <c r="D8" s="50"/>
      <c r="E8" s="50"/>
      <c r="F8" s="50"/>
    </row>
    <row r="9" spans="2:8" ht="14.45" customHeight="1" x14ac:dyDescent="0.25">
      <c r="B9" s="50"/>
      <c r="C9" s="50"/>
      <c r="D9" s="50"/>
      <c r="E9" s="50"/>
      <c r="F9" s="50"/>
    </row>
    <row r="10" spans="2:8" ht="14.45" customHeight="1" x14ac:dyDescent="0.25">
      <c r="B10" s="1"/>
      <c r="C10" s="1"/>
      <c r="D10" s="1"/>
      <c r="E10" s="1"/>
      <c r="F10" s="1"/>
      <c r="G10" s="1"/>
      <c r="H10" s="1"/>
    </row>
    <row r="11" spans="2:8" ht="14.45" customHeight="1" x14ac:dyDescent="0.25">
      <c r="B11" s="57" t="s">
        <v>34</v>
      </c>
      <c r="C11" s="57"/>
      <c r="D11" s="57"/>
      <c r="E11" s="57"/>
      <c r="F11" s="57"/>
      <c r="G11" s="1"/>
      <c r="H11" s="1"/>
    </row>
    <row r="12" spans="2:8" ht="14.45" customHeight="1" x14ac:dyDescent="0.25">
      <c r="B12" s="10"/>
      <c r="C12" s="13" t="s">
        <v>8</v>
      </c>
      <c r="D12" s="13" t="s">
        <v>5</v>
      </c>
      <c r="E12" s="13" t="s">
        <v>9</v>
      </c>
      <c r="F12" s="13" t="s">
        <v>4</v>
      </c>
      <c r="H12" s="36"/>
    </row>
    <row r="13" spans="2:8" x14ac:dyDescent="0.25">
      <c r="B13" s="10" t="s">
        <v>36</v>
      </c>
      <c r="C13" s="44" t="s">
        <v>102</v>
      </c>
      <c r="D13" s="45" t="s">
        <v>102</v>
      </c>
      <c r="E13" s="29" t="s">
        <v>102</v>
      </c>
      <c r="F13" s="11">
        <f>IF(ISNUMBER(C13),C13,0)*IF(ISNUMBER(D13),D13,0)+IF(ISNUMBER(E13),E13,0)</f>
        <v>0</v>
      </c>
      <c r="H13" s="26"/>
    </row>
    <row r="14" spans="2:8" x14ac:dyDescent="0.25">
      <c r="B14" s="10" t="s">
        <v>37</v>
      </c>
      <c r="C14" s="29" t="s">
        <v>102</v>
      </c>
      <c r="D14" s="45" t="s">
        <v>102</v>
      </c>
      <c r="E14" s="29" t="s">
        <v>102</v>
      </c>
      <c r="F14" s="11">
        <f>IF(ISNUMBER(C14),C14,0)*IF(ISNUMBER(D14),D14,0)+IF(ISNUMBER(E14),E14,0)</f>
        <v>0</v>
      </c>
      <c r="H14" s="26"/>
    </row>
    <row r="15" spans="2:8" x14ac:dyDescent="0.25">
      <c r="B15" s="10" t="s">
        <v>38</v>
      </c>
      <c r="C15" s="27"/>
      <c r="D15" s="28"/>
      <c r="E15" s="28"/>
      <c r="F15" s="11">
        <f>SUM(F13:F14)</f>
        <v>0</v>
      </c>
      <c r="H15" s="26"/>
    </row>
    <row r="16" spans="2:8" x14ac:dyDescent="0.25">
      <c r="B16" s="30"/>
      <c r="C16" s="30"/>
      <c r="D16" s="30"/>
      <c r="E16" s="30"/>
      <c r="F16" s="30"/>
      <c r="G16" s="22"/>
      <c r="H16" s="30"/>
    </row>
    <row r="17" spans="2:8" x14ac:dyDescent="0.25">
      <c r="B17" s="57" t="s">
        <v>35</v>
      </c>
      <c r="C17" s="57"/>
      <c r="D17" s="57"/>
      <c r="E17" s="57"/>
      <c r="F17" s="57"/>
      <c r="G17" s="22"/>
    </row>
    <row r="18" spans="2:8" x14ac:dyDescent="0.25">
      <c r="B18" s="10"/>
      <c r="C18" s="13" t="s">
        <v>8</v>
      </c>
      <c r="D18" s="13" t="s">
        <v>5</v>
      </c>
      <c r="E18" s="13" t="s">
        <v>9</v>
      </c>
      <c r="F18" s="13" t="s">
        <v>4</v>
      </c>
      <c r="G18" s="22"/>
      <c r="H18" s="36"/>
    </row>
    <row r="19" spans="2:8" x14ac:dyDescent="0.25">
      <c r="B19" s="10" t="s">
        <v>36</v>
      </c>
      <c r="C19" s="44" t="s">
        <v>102</v>
      </c>
      <c r="D19" s="45" t="s">
        <v>102</v>
      </c>
      <c r="E19" s="29" t="s">
        <v>102</v>
      </c>
      <c r="F19" s="11">
        <f>IF(ISNUMBER(C19),C19,0)*IF(ISNUMBER(D19),D19,0)+IF(ISNUMBER(E19),E19,0)</f>
        <v>0</v>
      </c>
      <c r="G19" s="22"/>
      <c r="H19" s="26"/>
    </row>
    <row r="20" spans="2:8" x14ac:dyDescent="0.25">
      <c r="B20" s="10" t="s">
        <v>37</v>
      </c>
      <c r="C20" s="29" t="s">
        <v>102</v>
      </c>
      <c r="D20" s="45" t="s">
        <v>102</v>
      </c>
      <c r="E20" s="29" t="s">
        <v>102</v>
      </c>
      <c r="F20" s="11">
        <f>IF(ISNUMBER(C20),C20,0)*IF(ISNUMBER(D20),D20,0)+IF(ISNUMBER(E20),E20,0)</f>
        <v>0</v>
      </c>
    </row>
    <row r="21" spans="2:8" x14ac:dyDescent="0.25">
      <c r="B21" s="10" t="s">
        <v>40</v>
      </c>
      <c r="C21" s="27"/>
      <c r="D21" s="28"/>
      <c r="E21" s="28"/>
      <c r="F21" s="11">
        <f>SUM(F19:F20)</f>
        <v>0</v>
      </c>
    </row>
    <row r="23" spans="2:8" x14ac:dyDescent="0.25">
      <c r="B23" s="57" t="s">
        <v>86</v>
      </c>
      <c r="C23" s="57"/>
      <c r="D23" s="57"/>
      <c r="E23" s="57"/>
      <c r="F23" s="57"/>
    </row>
    <row r="24" spans="2:8" x14ac:dyDescent="0.25">
      <c r="B24" s="10"/>
      <c r="C24" s="13"/>
      <c r="D24" s="13"/>
      <c r="E24" s="13"/>
      <c r="F24" s="13" t="s">
        <v>4</v>
      </c>
    </row>
    <row r="25" spans="2:8" x14ac:dyDescent="0.25">
      <c r="B25" s="47" t="s">
        <v>39</v>
      </c>
      <c r="C25" s="59"/>
      <c r="D25" s="59"/>
      <c r="E25" s="48"/>
      <c r="F25" s="11">
        <f>F15+F21</f>
        <v>0</v>
      </c>
    </row>
  </sheetData>
  <protectedRanges>
    <protectedRange sqref="C13:C14 E13:E14" name="Bereik1_1"/>
    <protectedRange sqref="D13:D14" name="Bereik1_2"/>
    <protectedRange sqref="C19:C20 E19:E20" name="Bereik1_1_1"/>
    <protectedRange sqref="D19:D20" name="Bereik1_2_1"/>
  </protectedRanges>
  <mergeCells count="7">
    <mergeCell ref="B25:E25"/>
    <mergeCell ref="B2:F3"/>
    <mergeCell ref="B5:F6"/>
    <mergeCell ref="B11:F11"/>
    <mergeCell ref="B17:F17"/>
    <mergeCell ref="B23:F23"/>
    <mergeCell ref="B8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361E-1A5E-4D0D-8C1A-12922AB3610E}">
  <dimension ref="B2:H18"/>
  <sheetViews>
    <sheetView showGridLines="0" workbookViewId="0">
      <selection activeCell="E13" sqref="E13"/>
    </sheetView>
  </sheetViews>
  <sheetFormatPr defaultColWidth="8.85546875" defaultRowHeight="15" x14ac:dyDescent="0.25"/>
  <cols>
    <col min="1" max="1" width="2.85546875" customWidth="1"/>
    <col min="2" max="2" width="45.7109375" customWidth="1"/>
    <col min="3" max="3" width="37.5703125" customWidth="1"/>
    <col min="4" max="4" width="17.85546875" customWidth="1"/>
    <col min="5" max="5" width="23.7109375" bestFit="1" customWidth="1"/>
    <col min="6" max="6" width="18" customWidth="1"/>
    <col min="7" max="7" width="10.85546875" customWidth="1"/>
    <col min="8" max="8" width="18" customWidth="1"/>
  </cols>
  <sheetData>
    <row r="2" spans="2:8" ht="14.45" customHeight="1" x14ac:dyDescent="0.25">
      <c r="B2" s="49" t="s">
        <v>15</v>
      </c>
      <c r="C2" s="49"/>
      <c r="D2" s="49"/>
      <c r="E2" s="49"/>
      <c r="F2" s="49"/>
      <c r="H2" s="34" t="s">
        <v>17</v>
      </c>
    </row>
    <row r="3" spans="2:8" ht="14.45" customHeight="1" x14ac:dyDescent="0.25">
      <c r="B3" s="49"/>
      <c r="C3" s="49"/>
      <c r="D3" s="49"/>
      <c r="E3" s="49"/>
      <c r="F3" s="49"/>
      <c r="H3" s="28" t="s">
        <v>18</v>
      </c>
    </row>
    <row r="4" spans="2:8" ht="14.45" customHeight="1" x14ac:dyDescent="0.25">
      <c r="B4" s="21"/>
      <c r="C4" s="20"/>
      <c r="D4" s="14"/>
      <c r="E4" s="14"/>
      <c r="F4" s="19"/>
      <c r="H4" s="35" t="s">
        <v>19</v>
      </c>
    </row>
    <row r="5" spans="2:8" ht="14.1" customHeight="1" x14ac:dyDescent="0.25">
      <c r="B5" s="58" t="s">
        <v>48</v>
      </c>
      <c r="C5" s="58"/>
      <c r="D5" s="58"/>
      <c r="E5" s="58"/>
      <c r="F5" s="58"/>
    </row>
    <row r="6" spans="2:8" ht="14.45" customHeight="1" x14ac:dyDescent="0.25">
      <c r="B6" s="58"/>
      <c r="C6" s="58"/>
      <c r="D6" s="58"/>
      <c r="E6" s="58"/>
      <c r="F6" s="58"/>
    </row>
    <row r="7" spans="2:8" ht="14.45" customHeight="1" x14ac:dyDescent="0.25">
      <c r="B7" s="1"/>
      <c r="C7" s="1"/>
      <c r="D7" s="1"/>
      <c r="E7" s="1"/>
      <c r="F7" s="1"/>
      <c r="G7" s="1"/>
      <c r="H7" s="1"/>
    </row>
    <row r="8" spans="2:8" ht="14.45" customHeight="1" x14ac:dyDescent="0.25">
      <c r="B8" s="10"/>
      <c r="C8" s="13" t="s">
        <v>12</v>
      </c>
      <c r="D8" s="13" t="s">
        <v>14</v>
      </c>
      <c r="E8" s="13" t="s">
        <v>58</v>
      </c>
      <c r="F8" s="13" t="s">
        <v>4</v>
      </c>
      <c r="G8" s="1"/>
      <c r="H8" s="1"/>
    </row>
    <row r="9" spans="2:8" ht="14.45" customHeight="1" x14ac:dyDescent="0.25">
      <c r="B9" s="10" t="s">
        <v>41</v>
      </c>
      <c r="C9" s="29"/>
      <c r="D9" s="33">
        <v>95</v>
      </c>
      <c r="E9" s="28">
        <v>110</v>
      </c>
      <c r="F9" s="11">
        <f t="shared" ref="F9:F14" si="0">C9*E9</f>
        <v>0</v>
      </c>
      <c r="H9" s="36">
        <v>100</v>
      </c>
    </row>
    <row r="10" spans="2:8" x14ac:dyDescent="0.25">
      <c r="B10" s="10" t="s">
        <v>42</v>
      </c>
      <c r="C10" s="29"/>
      <c r="D10" s="33">
        <v>125</v>
      </c>
      <c r="E10" s="28">
        <v>257</v>
      </c>
      <c r="F10" s="11">
        <f t="shared" si="0"/>
        <v>0</v>
      </c>
      <c r="H10" s="26"/>
    </row>
    <row r="11" spans="2:8" x14ac:dyDescent="0.25">
      <c r="B11" s="10" t="s">
        <v>43</v>
      </c>
      <c r="C11" s="29"/>
      <c r="D11" s="33">
        <v>160</v>
      </c>
      <c r="E11" s="28">
        <v>367</v>
      </c>
      <c r="F11" s="11">
        <f t="shared" si="0"/>
        <v>0</v>
      </c>
      <c r="H11" s="26"/>
    </row>
    <row r="12" spans="2:8" x14ac:dyDescent="0.25">
      <c r="B12" s="10" t="s">
        <v>44</v>
      </c>
      <c r="C12" s="29"/>
      <c r="D12" s="33">
        <v>90</v>
      </c>
      <c r="E12" s="28">
        <v>37</v>
      </c>
      <c r="F12" s="11">
        <f t="shared" si="0"/>
        <v>0</v>
      </c>
      <c r="H12" s="26"/>
    </row>
    <row r="13" spans="2:8" x14ac:dyDescent="0.25">
      <c r="B13" s="10" t="s">
        <v>45</v>
      </c>
      <c r="C13" s="29"/>
      <c r="D13" s="33">
        <v>120</v>
      </c>
      <c r="E13" s="28">
        <v>55</v>
      </c>
      <c r="F13" s="11">
        <f t="shared" si="0"/>
        <v>0</v>
      </c>
      <c r="H13" s="26"/>
    </row>
    <row r="14" spans="2:8" x14ac:dyDescent="0.25">
      <c r="B14" s="10" t="s">
        <v>46</v>
      </c>
      <c r="C14" s="29"/>
      <c r="D14" s="33">
        <v>150</v>
      </c>
      <c r="E14" s="28">
        <v>92</v>
      </c>
      <c r="F14" s="11">
        <f t="shared" si="0"/>
        <v>0</v>
      </c>
      <c r="H14" s="26"/>
    </row>
    <row r="15" spans="2:8" x14ac:dyDescent="0.25">
      <c r="H15" s="31"/>
    </row>
    <row r="16" spans="2:8" x14ac:dyDescent="0.25">
      <c r="B16" s="57" t="s">
        <v>89</v>
      </c>
      <c r="C16" s="57"/>
      <c r="D16" s="57"/>
      <c r="E16" s="57"/>
      <c r="F16" s="57"/>
    </row>
    <row r="17" spans="2:6" x14ac:dyDescent="0.25">
      <c r="B17" s="10"/>
      <c r="C17" s="13"/>
      <c r="D17" s="13"/>
      <c r="E17" s="13"/>
      <c r="F17" s="13" t="s">
        <v>4</v>
      </c>
    </row>
    <row r="18" spans="2:6" x14ac:dyDescent="0.25">
      <c r="B18" s="47" t="s">
        <v>47</v>
      </c>
      <c r="C18" s="59"/>
      <c r="D18" s="59"/>
      <c r="E18" s="48"/>
      <c r="F18" s="11">
        <f>F9+F10+F11+F12+F13+F14</f>
        <v>0</v>
      </c>
    </row>
  </sheetData>
  <protectedRanges>
    <protectedRange sqref="C31:C35 C9:C14" name="Bereik2_1"/>
  </protectedRanges>
  <mergeCells count="4">
    <mergeCell ref="B2:F3"/>
    <mergeCell ref="B5:F6"/>
    <mergeCell ref="B16:F16"/>
    <mergeCell ref="B18:E18"/>
  </mergeCells>
  <dataValidations count="1">
    <dataValidation type="whole" allowBlank="1" showInputMessage="1" showErrorMessage="1" error="Tarief is boven max tarief" sqref="C31:C35 C9:C14" xr:uid="{F59B4225-008B-4B29-97F5-D2E0E81FF1AE}">
      <formula1>0</formula1>
      <formula2>D9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5ED34F5C4131458BE4BE41041AC421" ma:contentTypeVersion="0" ma:contentTypeDescription="Create a new document." ma:contentTypeScope="" ma:versionID="a2800cf7f38ff6aa2354fea6f817a8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24fd2d4348e31d7b7bcc391e9da95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BAB10C-4E47-4511-8C52-F07E9FEB06E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74D28D-EC4B-4445-BF84-F7CC1D8BB5CC}"/>
</file>

<file path=customXml/itemProps3.xml><?xml version="1.0" encoding="utf-8"?>
<ds:datastoreItem xmlns:ds="http://schemas.openxmlformats.org/officeDocument/2006/customXml" ds:itemID="{BEF39310-E923-4643-A7D9-5DB71F0B92B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efabe30-8cd7-44ff-a516-5db03a0430e7}" enabled="1" method="Standard" siteId="{c8fba477-6d4d-4f00-941a-6e6150c721f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1. Overzicht</vt:lpstr>
      <vt:lpstr>2. Basis onderzoek DGBD</vt:lpstr>
      <vt:lpstr>3. Basis onderzoek DG Douane</vt:lpstr>
      <vt:lpstr>4. Basis onderzoek DGTSL</vt:lpstr>
      <vt:lpstr>5. Interactieve tool</vt:lpstr>
      <vt:lpstr>6. Uurtarieven obv functieprof.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R. den Hartog</dc:creator>
  <cp:lastModifiedBy>Rick R. den Hartog</cp:lastModifiedBy>
  <dcterms:created xsi:type="dcterms:W3CDTF">2024-06-03T09:22:51Z</dcterms:created>
  <dcterms:modified xsi:type="dcterms:W3CDTF">2026-07-02T12:08:00Z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0x010100DE5ED34F5C4131458BE4BE41041AC421</vt:lpwstr>
  </property>
</Properties>
</file>