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K:\CSG\Projecten\Waterschap de Dommel\Aanbesteding 2026\05 WDD Definitieve versies voor TenderNed\"/>
    </mc:Choice>
  </mc:AlternateContent>
  <xr:revisionPtr revIDLastSave="0" documentId="13_ncr:1_{FD81E5EE-E7A5-47B8-B6AB-637365413AAC}" xr6:coauthVersionLast="47" xr6:coauthVersionMax="47" xr10:uidLastSave="{00000000-0000-0000-0000-000000000000}"/>
  <bookViews>
    <workbookView xWindow="-110" yWindow="-110" windowWidth="19420" windowHeight="10300" tabRatio="827" firstSheet="1" activeTab="1" xr2:uid="{A95B7C3E-2D7C-42C0-8B18-C79E45A9080F}"/>
  </bookViews>
  <sheets>
    <sheet name="CSG_macros" sheetId="2" state="veryHidden" r:id="rId1"/>
    <sheet name="Inschrijfblad" sheetId="440" r:id="rId2"/>
    <sheet name="Ma-Vrij" sheetId="394" r:id="rId3"/>
    <sheet name="Toelichting Categorie" sheetId="432" r:id="rId4"/>
    <sheet name="Invulmatrix SMO" sheetId="385" r:id="rId5"/>
    <sheet name="Aanvullende werkzaamheden" sheetId="433" r:id="rId6"/>
    <sheet name="Machines" sheetId="388" r:id="rId7"/>
    <sheet name="Uurtariefopbouw Contract" sheetId="434" r:id="rId8"/>
    <sheet name="Afroep ma-vr" sheetId="435" r:id="rId9"/>
    <sheet name="Afroep avonduren" sheetId="436" r:id="rId10"/>
    <sheet name="Afroep weekend" sheetId="437" r:id="rId11"/>
    <sheet name="Afroep feestdagen" sheetId="438" r:id="rId12"/>
  </sheets>
  <definedNames>
    <definedName name="\0" localSheetId="9">#REF!</definedName>
    <definedName name="\0" localSheetId="11">#REF!</definedName>
    <definedName name="\0" localSheetId="8">#REF!</definedName>
    <definedName name="\0" localSheetId="10">#REF!</definedName>
    <definedName name="\0" localSheetId="1">#REF!</definedName>
    <definedName name="\0" localSheetId="2">#REF!</definedName>
    <definedName name="\0" localSheetId="7">#REF!</definedName>
    <definedName name="\0">#REF!</definedName>
    <definedName name="\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M" localSheetId="9">#REF!</definedName>
    <definedName name="\M" localSheetId="11">#REF!</definedName>
    <definedName name="\M" localSheetId="8">#REF!</definedName>
    <definedName name="\M" localSheetId="10">#REF!</definedName>
    <definedName name="\M" localSheetId="1">#REF!</definedName>
    <definedName name="\M" localSheetId="2">#REF!</definedName>
    <definedName name="\M" localSheetId="7">#REF!</definedName>
    <definedName name="\M">#REF!</definedName>
    <definedName name="\N">#REF!</definedName>
    <definedName name="\P" localSheetId="9">#REF!</definedName>
    <definedName name="\P" localSheetId="11">#REF!</definedName>
    <definedName name="\P" localSheetId="8">#REF!</definedName>
    <definedName name="\P" localSheetId="10">#REF!</definedName>
    <definedName name="\P" localSheetId="1">#REF!</definedName>
    <definedName name="\P" localSheetId="2">#REF!</definedName>
    <definedName name="\P" localSheetId="7">#REF!</definedName>
    <definedName name="\P">#REF!</definedName>
    <definedName name="\W" localSheetId="1">#REF!</definedName>
    <definedName name="\W" localSheetId="2">#REF!</definedName>
    <definedName name="\W" localSheetId="7">#REF!</definedName>
    <definedName name="\W">#REF!</definedName>
    <definedName name="\X">#REF!</definedName>
    <definedName name="_" hidden="1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 localSheetId="1">#REF!</definedName>
    <definedName name="___DAT1" localSheetId="2">#REF!</definedName>
    <definedName name="___DAT1" localSheetId="7">#REF!</definedName>
    <definedName name="___DAT1">#REF!</definedName>
    <definedName name="___DAT10" localSheetId="1">#REF!</definedName>
    <definedName name="___DAT10" localSheetId="2">#REF!</definedName>
    <definedName name="___DAT10" localSheetId="7">#REF!</definedName>
    <definedName name="___DAT10">#REF!</definedName>
    <definedName name="___DAT11" localSheetId="1">#REF!</definedName>
    <definedName name="___DAT11" localSheetId="2">#REF!</definedName>
    <definedName name="___DAT11" localSheetId="7">#REF!</definedName>
    <definedName name="___DAT11">#REF!</definedName>
    <definedName name="___DAT12" localSheetId="1">#REF!</definedName>
    <definedName name="___DAT12" localSheetId="2">#REF!</definedName>
    <definedName name="___DAT12" localSheetId="7">#REF!</definedName>
    <definedName name="___DAT12">#REF!</definedName>
    <definedName name="___DAT13" localSheetId="1">#REF!</definedName>
    <definedName name="___DAT13" localSheetId="2">#REF!</definedName>
    <definedName name="___DAT13" localSheetId="7">#REF!</definedName>
    <definedName name="___DAT13">#REF!</definedName>
    <definedName name="___DAT14" localSheetId="1">#REF!</definedName>
    <definedName name="___DAT14" localSheetId="2">#REF!</definedName>
    <definedName name="___DAT14" localSheetId="7">#REF!</definedName>
    <definedName name="___DAT14">#REF!</definedName>
    <definedName name="___DAT2" localSheetId="1">#REF!</definedName>
    <definedName name="___DAT2" localSheetId="2">#REF!</definedName>
    <definedName name="___DAT2" localSheetId="7">#REF!</definedName>
    <definedName name="___DAT2">#REF!</definedName>
    <definedName name="___DAT3" localSheetId="1">#REF!</definedName>
    <definedName name="___DAT3" localSheetId="2">#REF!</definedName>
    <definedName name="___DAT3" localSheetId="7">#REF!</definedName>
    <definedName name="___DAT3">#REF!</definedName>
    <definedName name="___DAT4" localSheetId="1">#REF!</definedName>
    <definedName name="___DAT4" localSheetId="2">#REF!</definedName>
    <definedName name="___DAT4" localSheetId="7">#REF!</definedName>
    <definedName name="___DAT4">#REF!</definedName>
    <definedName name="___DAT5" localSheetId="1">#REF!</definedName>
    <definedName name="___DAT5" localSheetId="2">#REF!</definedName>
    <definedName name="___DAT5" localSheetId="7">#REF!</definedName>
    <definedName name="___DAT5">#REF!</definedName>
    <definedName name="___DAT6" localSheetId="1">#REF!</definedName>
    <definedName name="___DAT6" localSheetId="2">#REF!</definedName>
    <definedName name="___DAT6" localSheetId="7">#REF!</definedName>
    <definedName name="___DAT6">#REF!</definedName>
    <definedName name="___DAT7" localSheetId="1">#REF!</definedName>
    <definedName name="___DAT7" localSheetId="2">#REF!</definedName>
    <definedName name="___DAT7" localSheetId="7">#REF!</definedName>
    <definedName name="___DAT7">#REF!</definedName>
    <definedName name="___DAT8" localSheetId="1">#REF!</definedName>
    <definedName name="___DAT8" localSheetId="2">#REF!</definedName>
    <definedName name="___DAT8" localSheetId="7">#REF!</definedName>
    <definedName name="___DAT8">#REF!</definedName>
    <definedName name="___DAT9" localSheetId="1">#REF!</definedName>
    <definedName name="___DAT9" localSheetId="2">#REF!</definedName>
    <definedName name="___DAT9" localSheetId="7">#REF!</definedName>
    <definedName name="___DAT9">#REF!</definedName>
    <definedName name="__123Graph_A" hidden="1">#REF!</definedName>
    <definedName name="__1F" hidden="1">#REF!</definedName>
    <definedName name="__2F" hidden="1">#REF!</definedName>
    <definedName name="__3_0_F" hidden="1">#REF!</definedName>
    <definedName name="__4F" hidden="1">#REF!</definedName>
    <definedName name="__5_0_F" hidden="1">#REF!</definedName>
    <definedName name="__DAT1" localSheetId="1">#REF!</definedName>
    <definedName name="__DAT1" localSheetId="2">#REF!</definedName>
    <definedName name="__DAT1" localSheetId="7">#REF!</definedName>
    <definedName name="__DAT1">#REF!</definedName>
    <definedName name="__DAT10" localSheetId="1">#REF!</definedName>
    <definedName name="__DAT10" localSheetId="2">#REF!</definedName>
    <definedName name="__DAT10" localSheetId="7">#REF!</definedName>
    <definedName name="__DAT10">#REF!</definedName>
    <definedName name="__DAT11" localSheetId="1">#REF!</definedName>
    <definedName name="__DAT11" localSheetId="2">#REF!</definedName>
    <definedName name="__DAT11" localSheetId="7">#REF!</definedName>
    <definedName name="__DAT11">#REF!</definedName>
    <definedName name="__DAT12" localSheetId="1">#REF!</definedName>
    <definedName name="__DAT12" localSheetId="2">#REF!</definedName>
    <definedName name="__DAT12" localSheetId="7">#REF!</definedName>
    <definedName name="__DAT12">#REF!</definedName>
    <definedName name="__DAT13" localSheetId="1">#REF!</definedName>
    <definedName name="__DAT13" localSheetId="2">#REF!</definedName>
    <definedName name="__DAT13" localSheetId="7">#REF!</definedName>
    <definedName name="__DAT13">#REF!</definedName>
    <definedName name="__DAT14" localSheetId="1">#REF!</definedName>
    <definedName name="__DAT14" localSheetId="2">#REF!</definedName>
    <definedName name="__DAT14" localSheetId="7">#REF!</definedName>
    <definedName name="__DAT14">#REF!</definedName>
    <definedName name="__DAT2" localSheetId="1">#REF!</definedName>
    <definedName name="__DAT2" localSheetId="2">#REF!</definedName>
    <definedName name="__DAT2" localSheetId="7">#REF!</definedName>
    <definedName name="__DAT2">#REF!</definedName>
    <definedName name="__DAT3" localSheetId="1">#REF!</definedName>
    <definedName name="__DAT3" localSheetId="2">#REF!</definedName>
    <definedName name="__DAT3" localSheetId="7">#REF!</definedName>
    <definedName name="__DAT3">#REF!</definedName>
    <definedName name="__DAT4" localSheetId="1">#REF!</definedName>
    <definedName name="__DAT4" localSheetId="2">#REF!</definedName>
    <definedName name="__DAT4" localSheetId="7">#REF!</definedName>
    <definedName name="__DAT4">#REF!</definedName>
    <definedName name="__DAT5" localSheetId="1">#REF!</definedName>
    <definedName name="__DAT5" localSheetId="2">#REF!</definedName>
    <definedName name="__DAT5" localSheetId="7">#REF!</definedName>
    <definedName name="__DAT5">#REF!</definedName>
    <definedName name="__DAT6" localSheetId="1">#REF!</definedName>
    <definedName name="__DAT6" localSheetId="2">#REF!</definedName>
    <definedName name="__DAT6" localSheetId="7">#REF!</definedName>
    <definedName name="__DAT6">#REF!</definedName>
    <definedName name="__DAT7" localSheetId="1">#REF!</definedName>
    <definedName name="__DAT7" localSheetId="2">#REF!</definedName>
    <definedName name="__DAT7" localSheetId="7">#REF!</definedName>
    <definedName name="__DAT7">#REF!</definedName>
    <definedName name="__DAT8" localSheetId="1">#REF!</definedName>
    <definedName name="__DAT8" localSheetId="2">#REF!</definedName>
    <definedName name="__DAT8" localSheetId="7">#REF!</definedName>
    <definedName name="__DAT8">#REF!</definedName>
    <definedName name="__DAT9" localSheetId="1">#REF!</definedName>
    <definedName name="__DAT9" localSheetId="2">#REF!</definedName>
    <definedName name="__DAT9" localSheetId="7">#REF!</definedName>
    <definedName name="__DAT9">#REF!</definedName>
    <definedName name="_1" localSheetId="1">#REF!</definedName>
    <definedName name="_1" localSheetId="2">#REF!</definedName>
    <definedName name="_1" localSheetId="7">#REF!</definedName>
    <definedName name="_1">#REF!</definedName>
    <definedName name="_1_____0_F" hidden="1">#REF!</definedName>
    <definedName name="_1_0_F" hidden="1">#REF!</definedName>
    <definedName name="_10" localSheetId="9">#REF!</definedName>
    <definedName name="_10" localSheetId="11">#REF!</definedName>
    <definedName name="_10" localSheetId="8">#REF!</definedName>
    <definedName name="_10" localSheetId="10">#REF!</definedName>
    <definedName name="_10" localSheetId="1">#REF!</definedName>
    <definedName name="_10" localSheetId="2">#REF!</definedName>
    <definedName name="_10" localSheetId="7">#REF!</definedName>
    <definedName name="_10">#REF!</definedName>
    <definedName name="_100" localSheetId="1">#REF!</definedName>
    <definedName name="_100" localSheetId="7">#REF!</definedName>
    <definedName name="_100">#REF!</definedName>
    <definedName name="_11" localSheetId="9">#REF!</definedName>
    <definedName name="_11" localSheetId="11">#REF!</definedName>
    <definedName name="_11" localSheetId="8">#REF!</definedName>
    <definedName name="_11" localSheetId="10">#REF!</definedName>
    <definedName name="_11" localSheetId="1">#REF!</definedName>
    <definedName name="_11" localSheetId="2">#REF!</definedName>
    <definedName name="_11" localSheetId="7">#REF!</definedName>
    <definedName name="_11">#REF!</definedName>
    <definedName name="_12" localSheetId="9">#REF!</definedName>
    <definedName name="_12" localSheetId="11">#REF!</definedName>
    <definedName name="_12" localSheetId="8">#REF!</definedName>
    <definedName name="_12" localSheetId="10">#REF!</definedName>
    <definedName name="_12" localSheetId="1">#REF!</definedName>
    <definedName name="_12" localSheetId="2">#REF!</definedName>
    <definedName name="_12" localSheetId="7">#REF!</definedName>
    <definedName name="_12">#REF!</definedName>
    <definedName name="_125" localSheetId="9">#REF!</definedName>
    <definedName name="_125" localSheetId="11">#REF!</definedName>
    <definedName name="_125" localSheetId="8">#REF!</definedName>
    <definedName name="_125" localSheetId="10">#REF!</definedName>
    <definedName name="_125" localSheetId="1">#REF!</definedName>
    <definedName name="_125" localSheetId="7">#REF!</definedName>
    <definedName name="_125">#REF!</definedName>
    <definedName name="_13" localSheetId="9">#REF!</definedName>
    <definedName name="_13" localSheetId="11">#REF!</definedName>
    <definedName name="_13" localSheetId="8">#REF!</definedName>
    <definedName name="_13" localSheetId="10">#REF!</definedName>
    <definedName name="_13" localSheetId="1">#REF!</definedName>
    <definedName name="_13" localSheetId="2">#REF!</definedName>
    <definedName name="_13" localSheetId="7">#REF!</definedName>
    <definedName name="_13">#REF!</definedName>
    <definedName name="_14" localSheetId="9">#REF!</definedName>
    <definedName name="_14" localSheetId="11">#REF!</definedName>
    <definedName name="_14" localSheetId="8">#REF!</definedName>
    <definedName name="_14" localSheetId="10">#REF!</definedName>
    <definedName name="_14" localSheetId="1">#REF!</definedName>
    <definedName name="_14" localSheetId="2">#REF!</definedName>
    <definedName name="_14" localSheetId="7">#REF!</definedName>
    <definedName name="_14">#REF!</definedName>
    <definedName name="_15" localSheetId="9">#REF!</definedName>
    <definedName name="_15" localSheetId="11">#REF!</definedName>
    <definedName name="_15" localSheetId="8">#REF!</definedName>
    <definedName name="_15" localSheetId="10">#REF!</definedName>
    <definedName name="_15" localSheetId="1">#REF!</definedName>
    <definedName name="_15" localSheetId="2">#REF!</definedName>
    <definedName name="_15" localSheetId="7">#REF!</definedName>
    <definedName name="_15">#REF!</definedName>
    <definedName name="_16" localSheetId="1">#REF!</definedName>
    <definedName name="_16" localSheetId="2">#REF!</definedName>
    <definedName name="_16" localSheetId="7">#REF!</definedName>
    <definedName name="_16">#REF!</definedName>
    <definedName name="_16_0_F" hidden="1">#REF!</definedName>
    <definedName name="_17" localSheetId="9">#REF!</definedName>
    <definedName name="_17" localSheetId="11">#REF!</definedName>
    <definedName name="_17" localSheetId="8">#REF!</definedName>
    <definedName name="_17" localSheetId="10">#REF!</definedName>
    <definedName name="_17" localSheetId="1">#REF!</definedName>
    <definedName name="_17" localSheetId="2">#REF!</definedName>
    <definedName name="_17" localSheetId="7">#REF!</definedName>
    <definedName name="_17">#REF!</definedName>
    <definedName name="_18" localSheetId="9">#REF!</definedName>
    <definedName name="_18" localSheetId="11">#REF!</definedName>
    <definedName name="_18" localSheetId="8">#REF!</definedName>
    <definedName name="_18" localSheetId="10">#REF!</definedName>
    <definedName name="_18" localSheetId="1">#REF!</definedName>
    <definedName name="_18" localSheetId="2">#REF!</definedName>
    <definedName name="_18" localSheetId="7">#REF!</definedName>
    <definedName name="_18">#REF!</definedName>
    <definedName name="_18_0_F" hidden="1">#REF!</definedName>
    <definedName name="_19" localSheetId="9">#REF!</definedName>
    <definedName name="_19" localSheetId="11">#REF!</definedName>
    <definedName name="_19" localSheetId="8">#REF!</definedName>
    <definedName name="_19" localSheetId="10">#REF!</definedName>
    <definedName name="_19" localSheetId="1">#REF!</definedName>
    <definedName name="_19" localSheetId="2">#REF!</definedName>
    <definedName name="_19" localSheetId="7">#REF!</definedName>
    <definedName name="_19">#REF!</definedName>
    <definedName name="_191" localSheetId="1">#REF!</definedName>
    <definedName name="_191" localSheetId="2">#REF!</definedName>
    <definedName name="_191" localSheetId="7">#REF!</definedName>
    <definedName name="_191">#REF!</definedName>
    <definedName name="_1F" hidden="1">#REF!</definedName>
    <definedName name="_2" localSheetId="9">#REF!</definedName>
    <definedName name="_2" localSheetId="11">#REF!</definedName>
    <definedName name="_2" localSheetId="8">#REF!</definedName>
    <definedName name="_2" localSheetId="10">#REF!</definedName>
    <definedName name="_2" localSheetId="1">#REF!</definedName>
    <definedName name="_2" localSheetId="2">#REF!</definedName>
    <definedName name="_2" localSheetId="7">#REF!</definedName>
    <definedName name="_2">#REF!</definedName>
    <definedName name="_2____0_F" hidden="1">#REF!</definedName>
    <definedName name="_2_0_F" hidden="1">#REF!</definedName>
    <definedName name="_20" localSheetId="9">#REF!</definedName>
    <definedName name="_20" localSheetId="11">#REF!</definedName>
    <definedName name="_20" localSheetId="8">#REF!</definedName>
    <definedName name="_20" localSheetId="10">#REF!</definedName>
    <definedName name="_20" localSheetId="1">#REF!</definedName>
    <definedName name="_20" localSheetId="2">#REF!</definedName>
    <definedName name="_20" localSheetId="7">#REF!</definedName>
    <definedName name="_20">#REF!</definedName>
    <definedName name="_21" localSheetId="9">#REF!</definedName>
    <definedName name="_21" localSheetId="11">#REF!</definedName>
    <definedName name="_21" localSheetId="8">#REF!</definedName>
    <definedName name="_21" localSheetId="10">#REF!</definedName>
    <definedName name="_21" localSheetId="1">#REF!</definedName>
    <definedName name="_21" localSheetId="2">#REF!</definedName>
    <definedName name="_21" localSheetId="7">#REF!</definedName>
    <definedName name="_21">#REF!</definedName>
    <definedName name="_22" localSheetId="9">#REF!</definedName>
    <definedName name="_22" localSheetId="11">#REF!</definedName>
    <definedName name="_22" localSheetId="8">#REF!</definedName>
    <definedName name="_22" localSheetId="10">#REF!</definedName>
    <definedName name="_22" localSheetId="1">#REF!</definedName>
    <definedName name="_22" localSheetId="2">#REF!</definedName>
    <definedName name="_22" localSheetId="7">#REF!</definedName>
    <definedName name="_22">#REF!</definedName>
    <definedName name="_23" localSheetId="1">#REF!</definedName>
    <definedName name="_23" localSheetId="2">#REF!</definedName>
    <definedName name="_23" localSheetId="7">#REF!</definedName>
    <definedName name="_23">#REF!</definedName>
    <definedName name="_2F" hidden="1">#REF!</definedName>
    <definedName name="_3" localSheetId="9">#REF!</definedName>
    <definedName name="_3" localSheetId="11">#REF!</definedName>
    <definedName name="_3" localSheetId="8">#REF!</definedName>
    <definedName name="_3" localSheetId="10">#REF!</definedName>
    <definedName name="_3" localSheetId="1">#REF!</definedName>
    <definedName name="_3" localSheetId="2">#REF!</definedName>
    <definedName name="_3" localSheetId="7">#REF!</definedName>
    <definedName name="_3">#REF!</definedName>
    <definedName name="_3___0_F" hidden="1">#REF!</definedName>
    <definedName name="_3_0_F" hidden="1">#REF!</definedName>
    <definedName name="_3F" hidden="1">#REF!</definedName>
    <definedName name="_4" localSheetId="9">#REF!</definedName>
    <definedName name="_4" localSheetId="11">#REF!</definedName>
    <definedName name="_4" localSheetId="8">#REF!</definedName>
    <definedName name="_4" localSheetId="10">#REF!</definedName>
    <definedName name="_4" localSheetId="1">#REF!</definedName>
    <definedName name="_4" localSheetId="2">#REF!</definedName>
    <definedName name="_4" localSheetId="7">#REF!</definedName>
    <definedName name="_4">#REF!</definedName>
    <definedName name="_4_0_F" hidden="1">#REF!</definedName>
    <definedName name="_4F" localSheetId="9" hidden="1">#REF!</definedName>
    <definedName name="_4F" localSheetId="11" hidden="1">#REF!</definedName>
    <definedName name="_4F" localSheetId="8" hidden="1">#REF!</definedName>
    <definedName name="_4F" localSheetId="10" hidden="1">#REF!</definedName>
    <definedName name="_4F" hidden="1">#REF!</definedName>
    <definedName name="_5" localSheetId="9">#REF!</definedName>
    <definedName name="_5" localSheetId="11">#REF!</definedName>
    <definedName name="_5" localSheetId="8">#REF!</definedName>
    <definedName name="_5" localSheetId="10">#REF!</definedName>
    <definedName name="_5" localSheetId="1">#REF!</definedName>
    <definedName name="_5" localSheetId="2">#REF!</definedName>
    <definedName name="_5" localSheetId="7">#REF!</definedName>
    <definedName name="_5">#REF!</definedName>
    <definedName name="_5_0_F" hidden="1">#REF!</definedName>
    <definedName name="_5F" hidden="1">#REF!</definedName>
    <definedName name="_6" localSheetId="9">#REF!</definedName>
    <definedName name="_6" localSheetId="11">#REF!</definedName>
    <definedName name="_6" localSheetId="8">#REF!</definedName>
    <definedName name="_6" localSheetId="10">#REF!</definedName>
    <definedName name="_6" localSheetId="1">#REF!</definedName>
    <definedName name="_6" localSheetId="2">#REF!</definedName>
    <definedName name="_6" localSheetId="7">#REF!</definedName>
    <definedName name="_6">#REF!</definedName>
    <definedName name="_6_0_F" hidden="1">#REF!</definedName>
    <definedName name="_7" localSheetId="9">#REF!</definedName>
    <definedName name="_7" localSheetId="11">#REF!</definedName>
    <definedName name="_7" localSheetId="8">#REF!</definedName>
    <definedName name="_7" localSheetId="10">#REF!</definedName>
    <definedName name="_7" localSheetId="1">#REF!</definedName>
    <definedName name="_7" localSheetId="2">#REF!</definedName>
    <definedName name="_7" localSheetId="7">#REF!</definedName>
    <definedName name="_7">#REF!</definedName>
    <definedName name="_7_0_F" hidden="1">#REF!</definedName>
    <definedName name="_8" localSheetId="9">#REF!</definedName>
    <definedName name="_8" localSheetId="11">#REF!</definedName>
    <definedName name="_8" localSheetId="8">#REF!</definedName>
    <definedName name="_8" localSheetId="10">#REF!</definedName>
    <definedName name="_8" localSheetId="1">#REF!</definedName>
    <definedName name="_8" localSheetId="2">#REF!</definedName>
    <definedName name="_8" localSheetId="7">#REF!</definedName>
    <definedName name="_8">#REF!</definedName>
    <definedName name="_8_0_F" localSheetId="9" hidden="1">#REF!</definedName>
    <definedName name="_8_0_F" localSheetId="11" hidden="1">#REF!</definedName>
    <definedName name="_8_0_F" localSheetId="8" hidden="1">#REF!</definedName>
    <definedName name="_8_0_F" localSheetId="10" hidden="1">#REF!</definedName>
    <definedName name="_8_0_F" hidden="1">#REF!</definedName>
    <definedName name="_9" localSheetId="9">#REF!</definedName>
    <definedName name="_9" localSheetId="11">#REF!</definedName>
    <definedName name="_9" localSheetId="8">#REF!</definedName>
    <definedName name="_9" localSheetId="10">#REF!</definedName>
    <definedName name="_9" localSheetId="1">#REF!</definedName>
    <definedName name="_9" localSheetId="2">#REF!</definedName>
    <definedName name="_9" localSheetId="7">#REF!</definedName>
    <definedName name="_9">#REF!</definedName>
    <definedName name="_DAT1" localSheetId="9">#REF!</definedName>
    <definedName name="_DAT1" localSheetId="11">#REF!</definedName>
    <definedName name="_DAT1" localSheetId="8">#REF!</definedName>
    <definedName name="_DAT1" localSheetId="10">#REF!</definedName>
    <definedName name="_DAT1" localSheetId="1">#REF!</definedName>
    <definedName name="_DAT1" localSheetId="2">#REF!</definedName>
    <definedName name="_DAT1" localSheetId="7">#REF!</definedName>
    <definedName name="_DAT1">#REF!</definedName>
    <definedName name="_DAT10" localSheetId="9">#REF!</definedName>
    <definedName name="_DAT10" localSheetId="11">#REF!</definedName>
    <definedName name="_DAT10" localSheetId="8">#REF!</definedName>
    <definedName name="_DAT10" localSheetId="10">#REF!</definedName>
    <definedName name="_DAT10" localSheetId="1">#REF!</definedName>
    <definedName name="_DAT10" localSheetId="2">#REF!</definedName>
    <definedName name="_DAT10" localSheetId="7">#REF!</definedName>
    <definedName name="_DAT10">#REF!</definedName>
    <definedName name="_DAT11" localSheetId="1">#REF!</definedName>
    <definedName name="_DAT11" localSheetId="2">#REF!</definedName>
    <definedName name="_DAT11" localSheetId="7">#REF!</definedName>
    <definedName name="_DAT11">#REF!</definedName>
    <definedName name="_DAT12" localSheetId="1">#REF!</definedName>
    <definedName name="_DAT12" localSheetId="2">#REF!</definedName>
    <definedName name="_DAT12" localSheetId="7">#REF!</definedName>
    <definedName name="_DAT12">#REF!</definedName>
    <definedName name="_DAT13" localSheetId="1">#REF!</definedName>
    <definedName name="_DAT13" localSheetId="2">#REF!</definedName>
    <definedName name="_DAT13" localSheetId="7">#REF!</definedName>
    <definedName name="_DAT13">#REF!</definedName>
    <definedName name="_DAT14" localSheetId="1">#REF!</definedName>
    <definedName name="_DAT14" localSheetId="2">#REF!</definedName>
    <definedName name="_DAT14" localSheetId="7">#REF!</definedName>
    <definedName name="_DAT14">#REF!</definedName>
    <definedName name="_DAT2" localSheetId="1">#REF!</definedName>
    <definedName name="_DAT2" localSheetId="2">#REF!</definedName>
    <definedName name="_DAT2" localSheetId="7">#REF!</definedName>
    <definedName name="_DAT2">#REF!</definedName>
    <definedName name="_DAT3" localSheetId="1">#REF!</definedName>
    <definedName name="_DAT3" localSheetId="2">#REF!</definedName>
    <definedName name="_DAT3" localSheetId="7">#REF!</definedName>
    <definedName name="_DAT3">#REF!</definedName>
    <definedName name="_DAT4" localSheetId="1">#REF!</definedName>
    <definedName name="_DAT4" localSheetId="2">#REF!</definedName>
    <definedName name="_DAT4" localSheetId="7">#REF!</definedName>
    <definedName name="_DAT4">#REF!</definedName>
    <definedName name="_DAT5" localSheetId="1">#REF!</definedName>
    <definedName name="_DAT5" localSheetId="2">#REF!</definedName>
    <definedName name="_DAT5" localSheetId="7">#REF!</definedName>
    <definedName name="_DAT5">#REF!</definedName>
    <definedName name="_DAT6" localSheetId="1">#REF!</definedName>
    <definedName name="_DAT6" localSheetId="2">#REF!</definedName>
    <definedName name="_DAT6" localSheetId="7">#REF!</definedName>
    <definedName name="_DAT6">#REF!</definedName>
    <definedName name="_DAT7" localSheetId="1">#REF!</definedName>
    <definedName name="_DAT7" localSheetId="2">#REF!</definedName>
    <definedName name="_DAT7" localSheetId="7">#REF!</definedName>
    <definedName name="_DAT7">#REF!</definedName>
    <definedName name="_DAT8" localSheetId="1">#REF!</definedName>
    <definedName name="_DAT8" localSheetId="2">#REF!</definedName>
    <definedName name="_DAT8" localSheetId="7">#REF!</definedName>
    <definedName name="_DAT8">#REF!</definedName>
    <definedName name="_DAT9" localSheetId="1">#REF!</definedName>
    <definedName name="_DAT9" localSheetId="2">#REF!</definedName>
    <definedName name="_DAT9" localSheetId="7">#REF!</definedName>
    <definedName name="_DAT9">#REF!</definedName>
    <definedName name="_Dist_Bin" localSheetId="1" hidden="1">#REF!</definedName>
    <definedName name="_Dist_Bin" localSheetId="2" hidden="1">#REF!</definedName>
    <definedName name="_Dist_Bin" localSheetId="7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localSheetId="7" hidden="1">#REF!</definedName>
    <definedName name="_Dist_Values" hidden="1">#REF!</definedName>
    <definedName name="_Fill" localSheetId="9" hidden="1">#REF!</definedName>
    <definedName name="_Fill" localSheetId="11" hidden="1">#REF!</definedName>
    <definedName name="_Fill" localSheetId="8" hidden="1">#REF!</definedName>
    <definedName name="_Fill" localSheetId="10" hidden="1">#REF!</definedName>
    <definedName name="_Fill" localSheetId="1" hidden="1">#REF!</definedName>
    <definedName name="_Fill" localSheetId="7" hidden="1">#REF!</definedName>
    <definedName name="_Fill" hidden="1">#REF!</definedName>
    <definedName name="_fill2" hidden="1">#REF!</definedName>
    <definedName name="_xlnm._FilterDatabase" localSheetId="6" hidden="1">Machines!$A$5:$M$25</definedName>
    <definedName name="_xlnm._FilterDatabase" localSheetId="2" hidden="1">'Ma-Vrij'!$A$3:$J$99</definedName>
    <definedName name="_fte1">#REF!</definedName>
    <definedName name="_Key1" localSheetId="9" hidden="1">#REF!</definedName>
    <definedName name="_Key1" localSheetId="11" hidden="1">#REF!</definedName>
    <definedName name="_Key1" localSheetId="8" hidden="1">#REF!</definedName>
    <definedName name="_Key1" localSheetId="10" hidden="1">#REF!</definedName>
    <definedName name="_Key1" localSheetId="1" hidden="1">#REF!</definedName>
    <definedName name="_Key1" localSheetId="2" hidden="1">#REF!</definedName>
    <definedName name="_Key1" localSheetId="7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7" hidden="1">#REF!</definedName>
    <definedName name="_Key2" hidden="1">#REF!</definedName>
    <definedName name="_Key3" hidden="1">#N/A</definedName>
    <definedName name="_Order1" hidden="1">255</definedName>
    <definedName name="_Order2" hidden="1">255</definedName>
    <definedName name="_pv2004">#REF!</definedName>
    <definedName name="_Sort" localSheetId="1" hidden="1">#REF!</definedName>
    <definedName name="_Sort" localSheetId="2" hidden="1">#REF!</definedName>
    <definedName name="_Sort" localSheetId="7" hidden="1">#REF!</definedName>
    <definedName name="_Sort" hidden="1">#REF!</definedName>
    <definedName name="_Sort2" hidden="1">#N/A</definedName>
    <definedName name="_Table1_In1" hidden="1">#N/A</definedName>
    <definedName name="_Table1_Out" hidden="1">#N/A</definedName>
    <definedName name="Aanneemsomxyz" hidden="1">#REF!</definedName>
    <definedName name="aantal_niet_gebruikt" localSheetId="1">#REF!</definedName>
    <definedName name="aantal_niet_gebruikt" localSheetId="7">#REF!</definedName>
    <definedName name="aantal_niet_gebruikt">#REF!</definedName>
    <definedName name="AccessDatabase" hidden="1">"C:\data\excel\BASISWP.mdb"</definedName>
    <definedName name="administratie">#N/A</definedName>
    <definedName name="_xlnm.Print_Area" localSheetId="1">#REF!</definedName>
    <definedName name="_xlnm.Print_Area" localSheetId="2">#REF!</definedName>
    <definedName name="_xlnm.Print_Area" localSheetId="7">#REF!</definedName>
    <definedName name="_xlnm.Print_Area">#REF!</definedName>
    <definedName name="AFDRUKBEREIK_MI" localSheetId="1">#REF!</definedName>
    <definedName name="AFDRUKBEREIK_MI" localSheetId="2">#REF!</definedName>
    <definedName name="AFDRUKBEREIK_MI" localSheetId="7">#REF!</definedName>
    <definedName name="AFDRUKBEREIK_MI">#REF!</definedName>
    <definedName name="afschr">#N/A</definedName>
    <definedName name="Alg">#N/A</definedName>
    <definedName name="anak">#REF!</definedName>
    <definedName name="antwoord" localSheetId="9">#REF!</definedName>
    <definedName name="antwoord" localSheetId="11">#REF!</definedName>
    <definedName name="antwoord" localSheetId="8">#REF!</definedName>
    <definedName name="antwoord" localSheetId="10">#REF!</definedName>
    <definedName name="antwoord" localSheetId="1">#REF!</definedName>
    <definedName name="antwoord" localSheetId="7">#REF!</definedName>
    <definedName name="antwoord">#REF!</definedName>
    <definedName name="Auto">#N/A</definedName>
    <definedName name="b" hidden="1">#REF!</definedName>
    <definedName name="B_01">#REF!</definedName>
    <definedName name="B_05">#REF!</definedName>
    <definedName name="B_06">#REF!</definedName>
    <definedName name="B_07">#REF!</definedName>
    <definedName name="B_08">#REF!</definedName>
    <definedName name="B_09">#REF!</definedName>
    <definedName name="B_20">#REF!</definedName>
    <definedName name="B_21">#REF!</definedName>
    <definedName name="B_22">#REF!</definedName>
    <definedName name="B_23">#REF!</definedName>
    <definedName name="B_24">#REF!</definedName>
    <definedName name="B_30">#REF!</definedName>
    <definedName name="B_31">#REF!</definedName>
    <definedName name="B_32">#REF!</definedName>
    <definedName name="B_33">#REF!</definedName>
    <definedName name="B_34">#REF!</definedName>
    <definedName name="B_41">#REF!</definedName>
    <definedName name="B_42">#REF!</definedName>
    <definedName name="B_43">#REF!</definedName>
    <definedName name="B_44">#REF!</definedName>
    <definedName name="B_45">#REF!</definedName>
    <definedName name="B_50">#REF!</definedName>
    <definedName name="B_51">#REF!</definedName>
    <definedName name="B_52">#REF!</definedName>
    <definedName name="B_53">#REF!</definedName>
    <definedName name="B_60">#REF!</definedName>
    <definedName name="B_61">#REF!</definedName>
    <definedName name="B_62">#REF!</definedName>
    <definedName name="B_70">#REF!</definedName>
    <definedName name="B_71">#REF!</definedName>
    <definedName name="B_72">#REF!</definedName>
    <definedName name="B_74">#REF!</definedName>
    <definedName name="B_75">#REF!</definedName>
    <definedName name="berichtok" localSheetId="1">Inschrijfblad!berichtok</definedName>
    <definedName name="berichtok" localSheetId="2">'Ma-Vrij'!berichtok</definedName>
    <definedName name="berichtok" localSheetId="7">'Uurtariefopbouw Contract'!berichtok</definedName>
    <definedName name="berichtok">[0]!berichtok</definedName>
    <definedName name="berichtoke" localSheetId="9">'Afroep avonduren'!berichtoke</definedName>
    <definedName name="berichtoke" localSheetId="11">'Afroep feestdagen'!berichtoke</definedName>
    <definedName name="berichtoke" localSheetId="8">'Afroep ma-vr'!berichtoke</definedName>
    <definedName name="berichtoke" localSheetId="10">'Afroep weekend'!berichtoke</definedName>
    <definedName name="berichtoke" localSheetId="1">Inschrijfblad!berichtoke</definedName>
    <definedName name="berichtoke" localSheetId="2">'Ma-Vrij'!berichtoke</definedName>
    <definedName name="berichtoke" localSheetId="7">'Uurtariefopbouw Contract'!berichtoke</definedName>
    <definedName name="berichtoke">[0]!berichtoke</definedName>
    <definedName name="berichtoke1" localSheetId="9">'Afroep avonduren'!berichtoke1</definedName>
    <definedName name="berichtoke1" localSheetId="11">'Afroep feestdagen'!berichtoke1</definedName>
    <definedName name="berichtoke1" localSheetId="8">'Afroep ma-vr'!berichtoke1</definedName>
    <definedName name="berichtoke1" localSheetId="10">'Afroep weekend'!berichtoke1</definedName>
    <definedName name="berichtoke1" localSheetId="1">Inschrijfblad!berichtoke1</definedName>
    <definedName name="berichtoke1" localSheetId="2">'Ma-Vrij'!berichtoke1</definedName>
    <definedName name="berichtoke1" localSheetId="7">'Uurtariefopbouw Contract'!berichtoke1</definedName>
    <definedName name="berichtoke1">[0]!berichtoke1</definedName>
    <definedName name="Berkt" localSheetId="1">Inschrijfblad!Berkt</definedName>
    <definedName name="Berkt" localSheetId="2">'Ma-Vrij'!Berkt</definedName>
    <definedName name="Berkt" localSheetId="7">'Uurtariefopbouw Contract'!Berkt</definedName>
    <definedName name="Berkt">[0]!Berkt</definedName>
    <definedName name="BEx0017DGUEDPCFJUPUZOOLJCS2B" hidden="1">#N/A</definedName>
    <definedName name="BEx001CNWHJ5RULCSFM36ZCGJ1UH" hidden="1">#N/A</definedName>
    <definedName name="BEx004791UAJIJSN57OT7YBLNP82" hidden="1">#N/A</definedName>
    <definedName name="BEx007SQ2HZHXYPUEUFYA27SD1GS" hidden="1">#N/A</definedName>
    <definedName name="BEx008P2NVFDLBHL7IZ5WTMVOQ1F" hidden="1">#N/A</definedName>
    <definedName name="BEx009G00IN0JUIAQ4WE9NHTMQE2" hidden="1">#N/A</definedName>
    <definedName name="BEx00DXTY2JDVGWQKV8H7FG4SV30" hidden="1">#N/A</definedName>
    <definedName name="BEx00GHLTYRH5N2S6P78YW1CD30N" hidden="1">#N/A</definedName>
    <definedName name="BEx00JC31DY11L45SEU4B10BIN6W" hidden="1">#N/A</definedName>
    <definedName name="BEx00KZHZBHP3TDV1YMX4B19B95O" hidden="1">#N/A</definedName>
    <definedName name="BEx01HY6E3GJ66ABU5ABN26V6Q13" hidden="1">#N/A</definedName>
    <definedName name="BEx01I8YYDMHIY7BRETR13A8BEZ1" hidden="1">#N/A</definedName>
    <definedName name="BEx01PW5YQKEGAR8JDDI5OARYXDF" hidden="1">#N/A</definedName>
    <definedName name="BEx01XJ94SHJ1YQ7ORPW0RQGKI2H" hidden="1">#N/A</definedName>
    <definedName name="BEx02Q08R9G839Q4RFGG9026C7PX" hidden="1">#N/A</definedName>
    <definedName name="BEx02SEL3Z1QWGAHXDPUA9WLTTPS" hidden="1">#N/A</definedName>
    <definedName name="BEx02Y3KJZH5BGDM9QEZ1PVVI114" hidden="1">#N/A</definedName>
    <definedName name="BEx0313GRLLASDTVPW5DHTXHE74M" hidden="1">#N/A</definedName>
    <definedName name="BEx1F0SOZ3H5XUHXD7O01TCR8T6J" hidden="1">#N/A</definedName>
    <definedName name="BEx1F9HL824UCNCVZ2U62J4KZCX8" hidden="1">#N/A</definedName>
    <definedName name="BEx1FEVSJKTI1Q1Z874QZVFSJSVA" hidden="1">#N/A</definedName>
    <definedName name="BEx1FGDRUHHLI1GBHELT4PK0LY4V" hidden="1">#N/A</definedName>
    <definedName name="BEx1FJZ7GKO99IYTP6GGGF7EUL3Z" hidden="1">#N/A</definedName>
    <definedName name="BEx1FZV2CM77TBH1R6YYV9P06KA2" hidden="1">#N/A</definedName>
    <definedName name="BEx1G59AY8195JTUM6P18VXUFJ3E" hidden="1">#N/A</definedName>
    <definedName name="BEx1GVMRHFXUP6XYYY9NR12PV5TF" hidden="1">#N/A</definedName>
    <definedName name="BEx1H6KIT7BHUH6MDDWC935V9N47" hidden="1">#N/A</definedName>
    <definedName name="BEx1HDGOOJ3SKHYMWUZJ1P0RQZ9N" hidden="1">#N/A</definedName>
    <definedName name="BEx1HDM5ZXSJG6JQEMSFV52PZ10V" hidden="1">#N/A</definedName>
    <definedName name="BEx1HETBBZVN5F43LKOFMC4QB0CR" hidden="1">#N/A</definedName>
    <definedName name="BEx1HGWNWPLNXICOTP90TKQVVE4E" hidden="1">#N/A</definedName>
    <definedName name="BEx1HIPLJZABY0EMUOTZN0EQMDPU" hidden="1">#N/A</definedName>
    <definedName name="BEx1HO94JIRX219MPWMB5E5XZ04X" hidden="1">#N/A</definedName>
    <definedName name="BEx1HQNF6KHM21E3XLW0NMSSEI9S" hidden="1">#N/A</definedName>
    <definedName name="BEx1HSLNWIW4S97ZBYY7I7M5YVH4" hidden="1">#N/A</definedName>
    <definedName name="BEx1I4QKTILCKZUSOJCVZN7SNHL5" hidden="1">#N/A</definedName>
    <definedName name="BEx1IE0ZP7RIFM9FI24S9I6AAJ14" hidden="1">#N/A</definedName>
    <definedName name="BEx1IGQ5B697MNDOE06MVSR0H58E" hidden="1">#N/A</definedName>
    <definedName name="BEx1IKRPW8MLB9Y485M1TL2IT9SH" hidden="1">#N/A</definedName>
    <definedName name="BEx1J0CSSHDJGBJUHVOEMCF2P4DL" hidden="1">#N/A</definedName>
    <definedName name="BEx1J7E8VCGLPYU82QXVUG5N3ZAI" hidden="1">#N/A</definedName>
    <definedName name="BEx1JGE2YQWH8S25USOY08XVGO0D" hidden="1">#N/A</definedName>
    <definedName name="BEx1JJJC9T1W7HY4V7HP1S1W4JO1" hidden="1">#N/A</definedName>
    <definedName name="BEx1JKKZSJ7DI4PTFVI9VVFMB1X2" hidden="1">#N/A</definedName>
    <definedName name="BEx1JUBQFRVMASSFK4B3V0AD7YP9" hidden="1">#N/A</definedName>
    <definedName name="BEx1JXBM5W4YRWNQ0P95QQS6JWD6" hidden="1">#N/A</definedName>
    <definedName name="BEx1K6WVWVHVJKOYEWMY8N8FFGGX" hidden="1">#N/A</definedName>
    <definedName name="BEx1KGY9QEHZ9QSARMQUTQKRK4UX" hidden="1">#N/A</definedName>
    <definedName name="BEx1KKP1ELIF2UII2FWVGL7M1X7J" hidden="1">#N/A</definedName>
    <definedName name="BEx1KUVWMB0QCWA3RBE4CADFVRIS" hidden="1">#N/A</definedName>
    <definedName name="BEx1L2OG1SDFK2TPXELJ77YP4NI2" hidden="1">#N/A</definedName>
    <definedName name="BEx1L6Q60MWRDJB4L20LK0XPA0Z2" hidden="1">#N/A</definedName>
    <definedName name="BEx1LD63FP2Z4BR9TKSHOZW9KKZ5" hidden="1">#N/A</definedName>
    <definedName name="BEx1LDMB9RW982DUILM2WPT5VWQ3" hidden="1">#N/A</definedName>
    <definedName name="BEx1LRPGDQCOEMW8YT80J1XCDCIV" hidden="1">#N/A</definedName>
    <definedName name="BEx1LRUSJW4JG54X07QWD9R27WV9" hidden="1">#N/A</definedName>
    <definedName name="BEx1LXP3CEKP3I5OFTVOHJAA9NFI" hidden="1">#N/A</definedName>
    <definedName name="BEx1M1WBK5T0LP1AK2JYV6W87ID6" hidden="1">#N/A</definedName>
    <definedName name="BEx1M51HHDYGIT8PON7U8ICL2S95" hidden="1">#N/A</definedName>
    <definedName name="BEx1MTRKKVCHOZ0YGID6HZ49LJTO" hidden="1">#N/A</definedName>
    <definedName name="BEx1N3CUJ3UX61X38ZAJVPEN4KMC" hidden="1">#N/A</definedName>
    <definedName name="BEx1NM34KQTO1LDNSAFD1L82UZFG" hidden="1">#N/A</definedName>
    <definedName name="BEx1NO6TXZVOGCUWCCRTXRXWW0XL" hidden="1">#N/A</definedName>
    <definedName name="BEx1NS8EU5P9FQV3S0WRTXI5L361" hidden="1">#N/A</definedName>
    <definedName name="BEx1NUBX5VUYZFKQH69FN6BTLWCR" hidden="1">#N/A</definedName>
    <definedName name="BEx1NZ4K1L8UON80Y2A4RASKWGNP" hidden="1">#N/A</definedName>
    <definedName name="BEx1OLAZ915OGYWP0QP1QQWDLCRX" hidden="1">#N/A</definedName>
    <definedName name="BEx1OO5ER042IS6IC4TLDI75JNVH" hidden="1">#N/A</definedName>
    <definedName name="BEx1OTE54CBSUT8FWKRALEDCUWN4" hidden="1">#N/A</definedName>
    <definedName name="BEx1OVSMPADTX95QUOX34KZQ8EDY" hidden="1">#N/A</definedName>
    <definedName name="BEx1OX544IO9FQJI7YYQGZCEHB3O" hidden="1">#N/A</definedName>
    <definedName name="BEx1OY6SVEUT2EQ26P7EKEND342G" hidden="1">#N/A</definedName>
    <definedName name="BEx1OYN1LPIPI12O9G6F7QAOS9T4" hidden="1">#N/A</definedName>
    <definedName name="BEx1P1HHKJA799O3YZXQAX6KFH58" hidden="1">#N/A</definedName>
    <definedName name="BEx1P34W467WGPOXPK292QFJIPHJ" hidden="1">#N/A</definedName>
    <definedName name="BEx1P7S1J4TKGVJ43C2Q2R3M9WRB" hidden="1">#N/A</definedName>
    <definedName name="BEx1PA11BLPVZM8RC5BL46WX8YB5" hidden="1">#N/A</definedName>
    <definedName name="BEx1PBZ4BEFIPGMQXT9T8S4PZ2IM" hidden="1">#N/A</definedName>
    <definedName name="BEx1PLF2CFSXBZPVI6CJ534EIJDN" hidden="1">#N/A</definedName>
    <definedName name="BEx1PMWZB2DO6EM9BKLUICZJ65HD" hidden="1">#N/A</definedName>
    <definedName name="BEx1QA54J2A4I7IBQR19BTY28ZMR" hidden="1">#N/A</definedName>
    <definedName name="BEx1QMQAHG3KQUK59DVM68SWKZIZ" hidden="1">#N/A</definedName>
    <definedName name="BEx1R9YFKJCMSEST8OVCAO5E47FO" hidden="1">#N/A</definedName>
    <definedName name="BEx1RBGC06B3T52OIC0EQ1KGVP1I" hidden="1">#N/A</definedName>
    <definedName name="BEx1RRC7X4NI1CU4EO5XYE2GVARJ" hidden="1">#N/A</definedName>
    <definedName name="BEx1RZA1NCGT832L7EMR7GMF588W" hidden="1">#N/A</definedName>
    <definedName name="BEx1S0XGIPUSZQUCSGWSK10GKW7Y" hidden="1">#N/A</definedName>
    <definedName name="BEx1S5VFNKIXHTTCWSV60UC50EZ8" hidden="1">#N/A</definedName>
    <definedName name="BEx1SK3U02H0RGKEYXW7ZMCEOF3V" hidden="1">#N/A</definedName>
    <definedName name="BEx1SSNEZINBJT29QVS62VS1THT4" hidden="1">#N/A</definedName>
    <definedName name="BEx1SVNCHNANBJIDIQVB8AFK4HAN" hidden="1">#N/A</definedName>
    <definedName name="BEx1TJ0WLS9O7KNSGIPWTYHDYI1D" hidden="1">#N/A</definedName>
    <definedName name="BEx1U7WFO8OZKB1EBF4H386JW91L" hidden="1">#N/A</definedName>
    <definedName name="BEx1U87938YR9N6HYI24KVBKLOS3" hidden="1">#N/A</definedName>
    <definedName name="BEx1UESH4KDWHYESQU2IE55RS3LI" hidden="1">#N/A</definedName>
    <definedName name="BEx1UI8N9KTCPSOJ7RDW0T8UEBNP" hidden="1">#N/A</definedName>
    <definedName name="BEx1UML0HHJFHA5TBOYQ24I3RV1W" hidden="1">#N/A</definedName>
    <definedName name="BEx1UUDIQPZ23XQ79GUL0RAWRSCK" hidden="1">#N/A</definedName>
    <definedName name="BEx1V67SEV778NVW68J8W5SND1J7" hidden="1">#N/A</definedName>
    <definedName name="BEx1VIY9SQLRESD11CC4PHYT0XSG" hidden="1">#N/A</definedName>
    <definedName name="BEx1WC67EH10SC38QWX3WEA5KH3A" hidden="1">#N/A</definedName>
    <definedName name="BEx1WGYTKZZIPM1577W5FEYKFH3V" hidden="1">#N/A</definedName>
    <definedName name="BEx1WHPURIV3D3PTJJ359H1OP7ZV" hidden="1">#N/A</definedName>
    <definedName name="BEx1WLWY2CR1WRD694JJSWSDFAIR" hidden="1">#N/A</definedName>
    <definedName name="BEx1WMD1LWPWRIK6GGAJRJAHJM8I" hidden="1">#N/A</definedName>
    <definedName name="BEx1WR0D41MR174LBF3P9E3K0J51" hidden="1">#N/A</definedName>
    <definedName name="BEx1WUB1FAS5PHU33TJ60SUHR618" hidden="1">#N/A</definedName>
    <definedName name="BEx1WVSZACWFIJP7NDCT16JKC46I" hidden="1">#N/A</definedName>
    <definedName name="BEx1WX04G0INSPPG9NTNR3DYR6PZ" hidden="1">#N/A</definedName>
    <definedName name="BEx1X3LHU9DPG01VWX2IF65TRATF" hidden="1">#N/A</definedName>
    <definedName name="BEx1XK8AAMO0AH0Z1OUKW30CA7EQ" hidden="1">#N/A</definedName>
    <definedName name="BEx1XL4MZ7C80495GHQRWOBS16PQ" hidden="1">#N/A</definedName>
    <definedName name="BEx1Y2IGS2K95E1M51PEF9KJZ0KB" hidden="1">#N/A</definedName>
    <definedName name="BEx1Y3PKK83X2FN9SAALFHOWKMRQ" hidden="1">#N/A</definedName>
    <definedName name="BEx1YL3DJ7Y4AZ01ERCOGW0FJ26T" hidden="1">#N/A</definedName>
    <definedName name="BEx1Z2RYHSVD1H37817SN93VMURZ" hidden="1">#N/A</definedName>
    <definedName name="BEx3AMAKWI6458B67VKZO56MCNJW" hidden="1">#N/A</definedName>
    <definedName name="BEx3AOOVM42G82TNF53W0EKXLUSI" hidden="1">#N/A</definedName>
    <definedName name="BEx3AZH9W4SUFCAHNDOQ728R9V4L" hidden="1">#N/A</definedName>
    <definedName name="BEx3BNR9ES4KY7Q1DK83KC5NDGL8" hidden="1">#N/A</definedName>
    <definedName name="BEx3BQR5VZXNQ4H949ORM8ESU3B3" hidden="1">#N/A</definedName>
    <definedName name="BEx3BTLL3ASJN134DLEQTQM70VZM" hidden="1">#N/A</definedName>
    <definedName name="BEx3BW5CTV0DJU5AQS3ZQFK2VLF3" hidden="1">#N/A</definedName>
    <definedName name="BEx3BYP0FG369M7G3JEFLMMXAKTS" hidden="1">#N/A</definedName>
    <definedName name="BEx3C2QR0WUD19QSVO8EMIPNQJKH" hidden="1">#N/A</definedName>
    <definedName name="BEx3CKFCCPZZ6ROLAT5C1DZNIC1U" hidden="1">#N/A</definedName>
    <definedName name="BEx3CO0SVO4WLH0DO43DCHYDTH1P" hidden="1">#N/A</definedName>
    <definedName name="BEx3D9G6QTSPF9UYI4X0XY0VE896" hidden="1">#N/A</definedName>
    <definedName name="BEx3DCQU9PBRXIMLO62KS5RLH447" hidden="1">#N/A</definedName>
    <definedName name="BEx3EF99FD6QNNCNOKDEE67JHTUJ" hidden="1">#N/A</definedName>
    <definedName name="BEx3EHCSERZ2O2OAG8Y95UPG2IY9" hidden="1">#N/A</definedName>
    <definedName name="BEx3EJR3TCJDYS7ZXNDS5N9KTGIK" hidden="1">#N/A</definedName>
    <definedName name="BEx3ELJTTBS6P05CNISMGOJOA60V" hidden="1">#N/A</definedName>
    <definedName name="BEx3EQSLJBDDJRHNX19PBFCKNY2I" hidden="1">#N/A</definedName>
    <definedName name="BEx3EUUAX947Q5N6MY6W0KSNY78Y" hidden="1">#N/A</definedName>
    <definedName name="BEx3FHMD1P5XBCH23ZKIFO6ZTCNB" hidden="1">#N/A</definedName>
    <definedName name="BEx3FI2G3YYIACQHXNXEA15M8ZK5" hidden="1">#N/A</definedName>
    <definedName name="BEx3FJ9MHSLDK8W91GO85FX1GX57" hidden="1">#N/A</definedName>
    <definedName name="BEx3FR251HFU7A33PU01SJUENL2B" hidden="1">#N/A</definedName>
    <definedName name="BEx3FX7EJL47JSLSWP3EOC265WAE" hidden="1">#N/A</definedName>
    <definedName name="BEx3G201R8NLJ6FIHO2QS0SW9QVV" hidden="1">#N/A</definedName>
    <definedName name="BEx3G2LL2II66XY5YCDPG4JE13A3" hidden="1">#N/A</definedName>
    <definedName name="BEx3G2WA0DTYY9D8AGHHOBTPE2B2" hidden="1">#N/A</definedName>
    <definedName name="BEx3GCXR6IAS0B6WJ03GJVH7CO52" hidden="1">#N/A</definedName>
    <definedName name="BEx3GEVV18SEQDI1JGY7EN6D1GT1" hidden="1">#N/A</definedName>
    <definedName name="BEx3GKFH64MKQX61S7DYTZ15JCPY" hidden="1">#N/A</definedName>
    <definedName name="BEx3GMJ1Y6UU02DLRL0QXCEKDA6C" hidden="1">#N/A</definedName>
    <definedName name="BEx3GN4LY0135CBDIN1TU2UEODGF" hidden="1">#N/A</definedName>
    <definedName name="BEx3GPDH2AH4QKT4OOSN563XUHBD" hidden="1">#N/A</definedName>
    <definedName name="BEx3H5UX2GZFZZT657YR76RHW5I6" hidden="1">#N/A</definedName>
    <definedName name="BEx3HMSEFOP6DBM4R97XA6B7NFG6" hidden="1">#N/A</definedName>
    <definedName name="BEx3HWJ5SQSD2CVCQNR183X44FR8" hidden="1">#N/A</definedName>
    <definedName name="BEx3I09YVXO0G4X7KGSA4WGORM35" hidden="1">#N/A</definedName>
    <definedName name="BEx3ICF1GY8HQEBIU9S43PDJ90BX" hidden="1">#N/A</definedName>
    <definedName name="BEx3IYAH2DEBFWO8F94H4MXE3RLY" hidden="1">#N/A</definedName>
    <definedName name="BEx3IZXXSYEW50379N2EAFWO8DZV" hidden="1">#N/A</definedName>
    <definedName name="BEx3J1VZVGTKT4ATPO9O5JCSFTTR" hidden="1">#N/A</definedName>
    <definedName name="BEx3JC2TY7JNAAC3L7QHVPQXLGQ8" hidden="1">#N/A</definedName>
    <definedName name="BEx3JX23SYDIGOGM4Y0CQFBW8ZBV" hidden="1">#N/A</definedName>
    <definedName name="BEx3JXCXCVBZJGV5VEG9MJEI01AL" hidden="1">#N/A</definedName>
    <definedName name="BEx3JYK2N7X59TPJSKYZ77ENY8SS" hidden="1">#N/A</definedName>
    <definedName name="BEx3K4EII7GU1CG0BN7UL15M6J8Z" hidden="1">#N/A</definedName>
    <definedName name="BEx3K4ZXQUQ2KYZF74B84SO48XMW" hidden="1">#N/A</definedName>
    <definedName name="BEx3KEFXUCVNVPH7KSEGAZYX13B5" hidden="1">#N/A</definedName>
    <definedName name="BEx3KFXUAF6YXAA47B7Q6X9B3VGB" hidden="1">#N/A</definedName>
    <definedName name="BEx3KIXQYOGMPK4WJJAVBRX4NR28" hidden="1">#N/A</definedName>
    <definedName name="BEx3KJOMVOSFZVJUL3GKCNP6DQDS" hidden="1">#N/A</definedName>
    <definedName name="BEx3KP2VRBMORK0QEAZUYCXL3DHJ" hidden="1">#N/A</definedName>
    <definedName name="BEx3L4IN3LI4C26SITKTGAH27CDU" hidden="1">#N/A</definedName>
    <definedName name="BEx3L4YQ0J7ZU0M5QM6YIPCEYC9K" hidden="1">#N/A</definedName>
    <definedName name="BEx3L60DJOR7NQN42G7YSAODP1EX" hidden="1">#N/A</definedName>
    <definedName name="BEx3L65VP6HER1J8TZ62SHD5RCBC" hidden="1">#N/A</definedName>
    <definedName name="BEx3L7D0PI38HWZ7VADU16C9E33D" hidden="1">#N/A</definedName>
    <definedName name="BEx3LM1PR4Y7KINKMTMKR984GX8Q" hidden="1">#N/A</definedName>
    <definedName name="BEx3LPCEZ1C0XEKNCM3YT09JWCUO" hidden="1">#N/A</definedName>
    <definedName name="BEx3M1MR1K1NQD03H74BFWOK4MWQ" hidden="1">#N/A</definedName>
    <definedName name="BEx3M4H77MYUKOOD31H9F80NMVK8" hidden="1">#N/A</definedName>
    <definedName name="BEx3M9VFX329PZWYC4DMZ6P3W9R2" hidden="1">#N/A</definedName>
    <definedName name="BEx3MCQ0VEBV0CZXDS505L38EQ8N" hidden="1">#N/A</definedName>
    <definedName name="BEx3MEYV5LQY0BAL7V3CFAFVOM3T" hidden="1">#N/A</definedName>
    <definedName name="BEx3MREOFWJQEYMCMBL7ZE06NBN6" hidden="1">#N/A</definedName>
    <definedName name="BEx3NKXF7GYXHBK75UI6MDRUSU0J" hidden="1">#N/A</definedName>
    <definedName name="BEx3NLIZ7PHF2XE59ECZ3MD04ZG1" hidden="1">#N/A</definedName>
    <definedName name="BEx3NMQ4BVC94728AUM7CCX7UHTU" hidden="1">#N/A</definedName>
    <definedName name="BEx3NR2I4OUFP3Z2QZEDU2PIFIDI" hidden="1">#N/A</definedName>
    <definedName name="BEx3O19B8FTTAPVT5DZXQGQXWFR8" hidden="1">#N/A</definedName>
    <definedName name="BEx3O85IKWARA6NCJOLRBRJFMEWW" hidden="1">#N/A</definedName>
    <definedName name="BEx3OJZSCGFRW7SVGBFI0X9DNVMM" hidden="1">#N/A</definedName>
    <definedName name="BEx3ORSBUXAF21MKEY90YJV9AY9A" hidden="1">#N/A</definedName>
    <definedName name="BEx3OV8BH6PYNZT7C246LOAU9SVX" hidden="1">#N/A</definedName>
    <definedName name="BEx3OXRYJZUEY6E72UJU0PHLMYAR" hidden="1">#N/A</definedName>
    <definedName name="BEx3P59TTRSGQY888P5C1O7M2PQT" hidden="1">#N/A</definedName>
    <definedName name="BEx3PDNRRNKD5GOUBUQFXAHIXLD9" hidden="1">#N/A</definedName>
    <definedName name="BEx3PDT8GNPWLLN02IH1XPV90XYK" hidden="1">#N/A</definedName>
    <definedName name="BEx3PKEMDW8KZEP11IL927C5O7I2" hidden="1">#N/A</definedName>
    <definedName name="BEx3PKJZ1Z7L9S6KV8KXVS6B2FX4" hidden="1">#N/A</definedName>
    <definedName name="BEx3PMNG53Z5HY138H99QOMTX8W3" hidden="1">#N/A</definedName>
    <definedName name="BEx3PP1RRSFZ8UC0JC9R91W6LNKW" hidden="1">#N/A</definedName>
    <definedName name="BEx3PVXYZC8WB9ZJE7OCKUXZ46EA" hidden="1">#N/A</definedName>
    <definedName name="BEx3Q0VWPU5EQECK7MQ47TYJ3SWW" hidden="1">#N/A</definedName>
    <definedName name="BEx3Q7BZ9PUXK2RLIOFSIS9AHU1B" hidden="1">#N/A</definedName>
    <definedName name="BEx3Q8J42S9VU6EAN2Y28MR6DF88" hidden="1">#N/A</definedName>
    <definedName name="BEx3QEDFOYFY5NBTININ5W4RLD4Q" hidden="1">#N/A</definedName>
    <definedName name="BEx3QIKJ3U962US1Q564NZDLU8LD" hidden="1">#N/A</definedName>
    <definedName name="BEx3QR9D45DHW50VQ7Y3Q1AXPOB9" hidden="1">#N/A</definedName>
    <definedName name="BEx3QSWT2S5KWG6U2V9711IYDQBM" hidden="1">#N/A</definedName>
    <definedName name="BEx3QVGG7Q2X4HZHJAM35A8T3VR7" hidden="1">#N/A</definedName>
    <definedName name="BEx3R0JUB9YN8PHPPQTAMIT1IHWK" hidden="1">#N/A</definedName>
    <definedName name="BEx3R81NFRO7M81VHVKOBFT0QBIL" hidden="1">#N/A</definedName>
    <definedName name="BEx3RHC2ZD5UFS6QD4OPFCNNMWH1" hidden="1">#N/A</definedName>
    <definedName name="BEx3RQ10QIWBAPHALAA91BUUCM2X" hidden="1">#N/A</definedName>
    <definedName name="BEx3RV4E1WT43SZBUN09RTB8EK1O" hidden="1">#N/A</definedName>
    <definedName name="BEx3RXYU0QLFXSFTM5EB20GD03W5" hidden="1">#N/A</definedName>
    <definedName name="BEx3RYKLC3QQO3XTUN7BEW2AQL98" hidden="1">#N/A</definedName>
    <definedName name="BEx3SICJ45BYT6FHBER86PJT25FC" hidden="1">#N/A</definedName>
    <definedName name="BEx3SMUCMJVGQ2H4EHQI5ZFHEF0P" hidden="1">#N/A</definedName>
    <definedName name="BEx3SN56F03CPDRDA7LZ763V0N4I" hidden="1">#N/A</definedName>
    <definedName name="BEx3SPE6N1ORXPRCDL3JPZD73Z9F" hidden="1">#N/A</definedName>
    <definedName name="BEx3T29ZTULQE0OMSMWUMZDU9ZZ0" hidden="1">#N/A</definedName>
    <definedName name="BEx3T6MJ1QDJ929WMUDVZ0O3UW0Y" hidden="1">#N/A</definedName>
    <definedName name="BEx3TPCSI16OAB2L9M9IULQMQ9J9" hidden="1">#N/A</definedName>
    <definedName name="BEx3U64YUOZ419BAJS2W78UMATAW" hidden="1">#N/A</definedName>
    <definedName name="BEx3U94WCEA5DKMWBEX1GU0LKYG2" hidden="1">#N/A</definedName>
    <definedName name="BEx3U9VZ8SQVYS6ZA038J7AP7ZGW" hidden="1">#N/A</definedName>
    <definedName name="BEx3UIQ5WRJBGNTFCCLOR4N7B1OQ" hidden="1">#N/A</definedName>
    <definedName name="BEx3UJMIX2NUSSWGMSI25A5DM4CH" hidden="1">#N/A</definedName>
    <definedName name="BEx3UKOCOQG7S1YQ436S997K1KWV" hidden="1">#N/A</definedName>
    <definedName name="BEx3UYM19VIXLA0EU7LB9NHA77PB" hidden="1">#N/A</definedName>
    <definedName name="BEx3VML7CG70HPISMVYIUEN3711Q" hidden="1">#N/A</definedName>
    <definedName name="BEx56ZID5H04P9AIYLP1OASFGV56" hidden="1">#N/A</definedName>
    <definedName name="BEx587EYSS57E3PI8DT973HLJM9E" hidden="1">#N/A</definedName>
    <definedName name="BEx587KFQ3VKCOCY1SA5F24PQGUI" hidden="1">#N/A</definedName>
    <definedName name="BEx58O780PQ05NF0Z1SKKRB3N099" hidden="1">#N/A</definedName>
    <definedName name="BEx58XHO7ZULLF2EUD7YIS0MGQJ5" hidden="1">#N/A</definedName>
    <definedName name="BEx58ZW0HAIGIPEX9CVA1PQQTR6X" hidden="1">#N/A</definedName>
    <definedName name="BEx59BA1KH3RG6K1LHL7YS2VB79N" hidden="1">#N/A</definedName>
    <definedName name="BEx59E9WABJP2TN71QAIKK79HPK9" hidden="1">#N/A</definedName>
    <definedName name="BEx59P7MAPNU129ZTC5H3EH892G1" hidden="1">#N/A</definedName>
    <definedName name="BEx59PD4714GTTN3F2N7OX311Y6X" hidden="1">#N/A</definedName>
    <definedName name="BEx5A11WZRQSIE089QE119AOX9ZG" hidden="1">#N/A</definedName>
    <definedName name="BEx5A7CIGCOTHJKHGUBDZG91JGPZ" hidden="1">#N/A</definedName>
    <definedName name="BEx5A8UFLT2SWVSG5COFA9B8P376" hidden="1">#N/A</definedName>
    <definedName name="BEx5AFFTN3IXIBHDKM0FYC4OFL1S" hidden="1">#N/A</definedName>
    <definedName name="BEx5AOFIO8KVRHIZ1RII337AA8ML" hidden="1">#N/A</definedName>
    <definedName name="BEx5APRZ66L5BWHFE8E4YYNEDTI4" hidden="1">#N/A</definedName>
    <definedName name="BEx5AUVDSQ35VO4BD9AKKGBM5S7D" hidden="1">#N/A</definedName>
    <definedName name="BEx5B4RHHX0J1BF2FZKEA0SPP29O" hidden="1">#N/A</definedName>
    <definedName name="BEx5B5YMSWP0OVI5CIQRP5V18D0C" hidden="1">#N/A</definedName>
    <definedName name="BEx5B825RW35M5H0UB2IZGGRS4ER" hidden="1">#N/A</definedName>
    <definedName name="BEx5BAWPMY0TL684WDXX6KKJLRCN" hidden="1">#N/A</definedName>
    <definedName name="BEx5BBI61U4Y65GD0ARMTALPP7SJ" hidden="1">#N/A</definedName>
    <definedName name="BEx5BDR56MEV4IHY6CIH2SVNG1UB" hidden="1">#N/A</definedName>
    <definedName name="BEx5BESZC5H329SKHGJOHZFILYJJ" hidden="1">#N/A</definedName>
    <definedName name="BEx5BHSQ42B50IU1TEQFUXFX9XQD" hidden="1">#N/A</definedName>
    <definedName name="BEx5BKSM4UN4C1DM3EYKM79MRC5K" hidden="1">#N/A</definedName>
    <definedName name="BEx5BNN8NPH9KVOBARB9CDD9WLB6" hidden="1">#N/A</definedName>
    <definedName name="BEx5BYFMZ80TDDN2EZO8CF39AIAC" hidden="1">#N/A</definedName>
    <definedName name="BEx5C2BWFW6SHZBFDEISKGXHZCQW" hidden="1">#N/A</definedName>
    <definedName name="BEx5C49ZFH8TO9ZU55729C3F7XG7" hidden="1">#N/A</definedName>
    <definedName name="BEx5C8GZQK13G60ZM70P63I5OS0L" hidden="1">#N/A</definedName>
    <definedName name="BEx5CAPTVN2NBT3UOMA1UFAL1C2R" hidden="1">#N/A</definedName>
    <definedName name="BEx5CEM3SYF9XP0ZZVE0GEPCLV3F" hidden="1">#N/A</definedName>
    <definedName name="BEx5CFYQ0F1Z6P8SCVJ0I3UPVFE4" hidden="1">#N/A</definedName>
    <definedName name="BEx5CINUDCSDCAJSNNV7XVNU8Q79" hidden="1">#N/A</definedName>
    <definedName name="BEx5CNLUIOYU8EODGA03Z3547I9T" hidden="1">#N/A</definedName>
    <definedName name="BEx5CPEKNSJORIPFQC2E1LTRYY8L" hidden="1">#N/A</definedName>
    <definedName name="BEx5CSUOL05D8PAM2TRDA9VRJT1O" hidden="1">#N/A</definedName>
    <definedName name="BEx5CUNFOO4YDFJ22HCMI2QKIGKM" hidden="1">#N/A</definedName>
    <definedName name="BEx5D8L47OF0WHBPFWXGZINZWUBZ" hidden="1">#N/A</definedName>
    <definedName name="BEx5DAJAHQ2SKUPCKSCR3PYML67L" hidden="1">#N/A</definedName>
    <definedName name="BEx5DC18JM1KJCV44PF18E0LNRKA" hidden="1">#N/A</definedName>
    <definedName name="BEx5DJIZBTNS011R9IIG2OQ2L6ZX" hidden="1">#N/A</definedName>
    <definedName name="BEx5E123OLO9WQUOIRIDJ967KAGK" hidden="1">#N/A</definedName>
    <definedName name="BEx5E2UU5NES6W779W2OZTZOB4O7" hidden="1">#N/A</definedName>
    <definedName name="BEx5E4CSE5G83J5K32WENF7BXL82" hidden="1">#N/A</definedName>
    <definedName name="BEx5ELQL9B0VR6UT18KP11DHOTFX" hidden="1">#N/A</definedName>
    <definedName name="BEx5ER4TJTFPN7IB1MNEB1ZFR5M6" hidden="1">#N/A</definedName>
    <definedName name="BEx5F6V72QTCK7O39Y59R0EVM6CW" hidden="1">#N/A</definedName>
    <definedName name="BEx5FGLQVACD5F5YZG4DGSCHCGO2" hidden="1">#N/A</definedName>
    <definedName name="BEx5FLJWHLW3BTZILDPN5NMA449V" hidden="1">#N/A</definedName>
    <definedName name="BEx5FNI2O10YN2SI1NO4X5GP3GTF" hidden="1">#N/A</definedName>
    <definedName name="BEx5FO8YRFSZCG3L608EHIHIHFY4" hidden="1">#N/A</definedName>
    <definedName name="BEx5FQNA6V4CNYSH013K45RI4BCV" hidden="1">#N/A</definedName>
    <definedName name="BEx5FVQPPEU32CPNV9RRQ9MNLLVE" hidden="1">#N/A</definedName>
    <definedName name="BEx5G08KGMG5X2AQKDGPFYG5GH94" hidden="1">#N/A</definedName>
    <definedName name="BEx5G1A8TFN4C4QII35U9DKYNIS8" hidden="1">#N/A</definedName>
    <definedName name="BEx5G1L0QO91KEPDMV1D8OT4BT73" hidden="1">#N/A</definedName>
    <definedName name="BEx5G86DZL1VYUX6KWODAP3WFAWP" hidden="1">#N/A</definedName>
    <definedName name="BEx5G8BV2GIOCM3C7IUFK8L04A6M" hidden="1">#N/A</definedName>
    <definedName name="BEx5GID9MVBUPFFT9M8K8B5MO9NV" hidden="1">#N/A</definedName>
    <definedName name="BEx5GN0EWA9SCQDPQ7NTUQH82QVK" hidden="1">#N/A</definedName>
    <definedName name="BEx5GNBCU4WZ74I0UXFL9ZG2XSGJ" hidden="1">#N/A</definedName>
    <definedName name="BEx5GUCTYC7QCWGWU5BTO7Y7HDZX" hidden="1">#N/A</definedName>
    <definedName name="BEx5GYUPJULJQ624TEESYFG1NFOH" hidden="1">#N/A</definedName>
    <definedName name="BEx5H0NEE0AIN5E2UHJ9J9ISU9N1" hidden="1">#N/A</definedName>
    <definedName name="BEx5H1UJSEUQM2K8QHQXO5THVHSO" hidden="1">#N/A</definedName>
    <definedName name="BEx5HAOT9XWUF7XIFRZZS8B9F5TZ" hidden="1">#N/A</definedName>
    <definedName name="BEx5HE4XRF9BUY04MENWY9CHHN5H" hidden="1">#N/A</definedName>
    <definedName name="BEx5HFHMABAT0H9KKS754X4T304E" hidden="1">#N/A</definedName>
    <definedName name="BEx5HGDZ7MX1S3KNXLRL9WU565V4" hidden="1">#N/A</definedName>
    <definedName name="BEx5HJZ9FAVNZSSBTAYRPZDYM9NU" hidden="1">#N/A</definedName>
    <definedName name="BEx5HZ9JMKHNLFWLVUB1WP5B39BL" hidden="1">#N/A</definedName>
    <definedName name="BEx5I244LQHZTF3XI66J8705R9XX" hidden="1">#N/A</definedName>
    <definedName name="BEx5I8PBP4LIXDGID5BP0THLO0AQ" hidden="1">#N/A</definedName>
    <definedName name="BEx5I8USVUB3JP4S9OXGMZVMOQXR" hidden="1">#N/A</definedName>
    <definedName name="BEx5I9GDQSYIAL65UQNDMNFQCS9Y" hidden="1">#N/A</definedName>
    <definedName name="BEx5IBUPG9AWNW5PK7JGRGEJ4OLM" hidden="1">#N/A</definedName>
    <definedName name="BEx5IC06RVN8BSAEPREVKHKLCJ2L" hidden="1">#N/A</definedName>
    <definedName name="BEx5J0FFP1KS4NGY20AEJI8VREEA" hidden="1">#N/A</definedName>
    <definedName name="BEx5JF3ZXLDIS8VNKDCY7ZI7H1CI" hidden="1">#N/A</definedName>
    <definedName name="BEx5JHCZJ8G6OOOW6EF3GABXKH6F" hidden="1">#N/A</definedName>
    <definedName name="BEx5JI9DQUUUW49I2W1BO33PH3D8" hidden="1">#N/A</definedName>
    <definedName name="BEx5JJB6W446THXQCRUKD3I7RKLP" hidden="1">#N/A</definedName>
    <definedName name="BEx5JNCT8Z7XSSPD5EMNAJELCU2V" hidden="1">#N/A</definedName>
    <definedName name="BEx5JQCNT9Y4RM306CHC8IPY3HBZ" hidden="1">#N/A</definedName>
    <definedName name="BEx5K08PYKE6JOKBYIB006TX619P" hidden="1">#N/A</definedName>
    <definedName name="BEx5K51DSERT1TR7B4A29R41W4NX" hidden="1">#N/A</definedName>
    <definedName name="BEx5KYER580I4T7WTLMUN7NLNP5K" hidden="1">#N/A</definedName>
    <definedName name="BEx5LHLB3M6K4ZKY2F42QBZT30ZH" hidden="1">#N/A</definedName>
    <definedName name="BEx5LRMNU3HXIE1BUMDHRU31F7JJ" hidden="1">#N/A</definedName>
    <definedName name="BEx5LSJ1LPUAX3ENSPECWPG4J7D1" hidden="1">#N/A</definedName>
    <definedName name="BEx5LTKQ8RQWJE4BC88OP928893U" hidden="1">#N/A</definedName>
    <definedName name="BEx5MB9BR71LZDG7XXQ2EO58JC5F" hidden="1">#N/A</definedName>
    <definedName name="BEx5MLQZM68YQSKARVWTTPINFQ2C" hidden="1">#N/A</definedName>
    <definedName name="BEx5MVXTKNBXHNWTL43C670E4KXC" hidden="1">#N/A</definedName>
    <definedName name="BEx5N4XI4PWB1W9PMZ4O5R0HWTYD" hidden="1">#N/A</definedName>
    <definedName name="BEx5NA68N6FJFX9UJXK4M14U487F" hidden="1">#N/A</definedName>
    <definedName name="BEx5NIKBG2GDJOYGE3WCXKU7YY51" hidden="1">#N/A</definedName>
    <definedName name="BEx5NV06L5J5IMKGOMGKGJ4PBZCD" hidden="1">#N/A</definedName>
    <definedName name="BEx5NZSSQ6PY99ZX2D7Q9IGOR34W" hidden="1">#N/A</definedName>
    <definedName name="BEx5O3ZUQ2OARA1CDOZ3NC4UE5AA" hidden="1">#N/A</definedName>
    <definedName name="BEx5OAFS0NJ2CB86A02E1JYHMLQ1" hidden="1">#N/A</definedName>
    <definedName name="BEx5OG4RPU8W1ETWDWM234NYYYEN" hidden="1">#N/A</definedName>
    <definedName name="BEx5OP9Y43F99O2IT69MKCCXGL61" hidden="1">#N/A</definedName>
    <definedName name="BEx5P9Y9RDXNUAJ6CZ2LHMM8IM7T" hidden="1">#N/A</definedName>
    <definedName name="BEx5PHWB2C0D5QLP3BZIP3UO7DIZ" hidden="1">#N/A</definedName>
    <definedName name="BEx5PJP02W68K2E46L5C5YBSNU6T" hidden="1">#N/A</definedName>
    <definedName name="BEx5PLCA8DOMAU315YCS5275L2HS" hidden="1">#N/A</definedName>
    <definedName name="BEx5PRXMZ5M65Z732WNNGV564C2J" hidden="1">#N/A</definedName>
    <definedName name="BEx5QPSW4IPLH50WSR87HRER05RF" hidden="1">#N/A</definedName>
    <definedName name="BEx73V0EP8EMNRC3EZJJKKVKWQVB" hidden="1">#N/A</definedName>
    <definedName name="BEx741WJHIJVXUX131SBXTVW8D71" hidden="1">#N/A</definedName>
    <definedName name="BEx74Q6H3O7133AWQXWC21MI2UFT" hidden="1">#N/A</definedName>
    <definedName name="BEx74W6BJ8ENO3J25WNM5H5APKA3" hidden="1">#N/A</definedName>
    <definedName name="BEx755GRRD9BL27YHLH5QWIYLWB7" hidden="1">#N/A</definedName>
    <definedName name="BEx759D1D5SXS5ELLZVBI0SXYUNF" hidden="1">#N/A</definedName>
    <definedName name="BEx75GJZSZHUDN6OOAGQYFUDA2LP" hidden="1">#N/A</definedName>
    <definedName name="BEx75HGCCV5K4UCJWYV8EV9AG5YT" hidden="1">#N/A</definedName>
    <definedName name="BEx75PZT8TY5P13U978NVBUXKHT4" hidden="1">#N/A</definedName>
    <definedName name="BEx75T55F7GML8V1DMWL26WRT006" hidden="1">#N/A</definedName>
    <definedName name="BEx75VJGR07JY6UUWURQ4PJ29UKC" hidden="1">#N/A</definedName>
    <definedName name="BEx7741OUGLA0WJQLQRUJSL4DE00" hidden="1">#N/A</definedName>
    <definedName name="BEx774N83DXLJZ54Q42PWIJZ2DN1" hidden="1">#N/A</definedName>
    <definedName name="BEx779QNIY3061ZV9BR462WKEGRW" hidden="1">#N/A</definedName>
    <definedName name="BEx77G19QU9A95CNHE6QMVSQR2T3" hidden="1">#N/A</definedName>
    <definedName name="BEx77P0S3GVMS7BJUL9OWUGJ1B02" hidden="1">#N/A</definedName>
    <definedName name="BEx77QDESURI6WW5582YXSK3A972" hidden="1">#N/A</definedName>
    <definedName name="BEx77VBI9XOPFHKEWU5EHQ9J675Y" hidden="1">#N/A</definedName>
    <definedName name="BEx7809GQOCLHSNH95VOYIX7P1TV" hidden="1">#N/A</definedName>
    <definedName name="BEx780K8XAXUHGVZGZWQ74DK4CI3" hidden="1">#N/A</definedName>
    <definedName name="BEx78226TN58UE0CTY98YEDU0LSL" hidden="1">#N/A</definedName>
    <definedName name="BEx7881ZZBWHRAX6W2GY19J8MGEQ" hidden="1">#N/A</definedName>
    <definedName name="BEx78HHRIWDLHQX2LG0HWFRYEL1T" hidden="1">#N/A</definedName>
    <definedName name="BEx78QMXZ2P1ZB3HJ9O50DWHCMXR" hidden="1">#N/A</definedName>
    <definedName name="BEx78SFO5VR28677DWZEMDN7G86X" hidden="1">#N/A</definedName>
    <definedName name="BEx78SFOYH1Z0ZDTO47W2M60TW6K" hidden="1">#N/A</definedName>
    <definedName name="BEx79JK3E6JO8MX4O35A5G8NZCC8" hidden="1">#N/A</definedName>
    <definedName name="BEx79OCP4HQ6XP8EWNGEUDLOZBBS" hidden="1">#N/A</definedName>
    <definedName name="BEx79SEAYKUZB0H4LYBCD6WWJBG2" hidden="1">#N/A</definedName>
    <definedName name="BEx79SJRHTLS9PYM69O9BWW1FMJK" hidden="1">#N/A</definedName>
    <definedName name="BEx79YJJLBELICW9F9FRYSCQ101L" hidden="1">#N/A</definedName>
    <definedName name="BEx79YUC7B0V77FSBGIRCY1BR4VK" hidden="1">#N/A</definedName>
    <definedName name="BEx7A06T3RC2891FUX05G3QPRAUE" hidden="1">#N/A</definedName>
    <definedName name="BEx7A9S3JA1X7FH4CFSQLTZC4691" hidden="1">#N/A</definedName>
    <definedName name="BEx7ABA2C9IWH5VSLVLLLCY62161" hidden="1">#N/A</definedName>
    <definedName name="BEx7AE4LPLX8N85BYB0WCO5S7ZPV" hidden="1">#N/A</definedName>
    <definedName name="BEx7ASD1I654MEDCO6GGWA95PXSC" hidden="1">#N/A</definedName>
    <definedName name="BEx7AVCX9S5RJP3NSZ4QM4E6ERDT" hidden="1">#N/A</definedName>
    <definedName name="BEx7AVYIGP0930MV5JEBWRYCJN68" hidden="1">#N/A</definedName>
    <definedName name="BEx7B6LH6917TXOSAAQ6U7HVF018" hidden="1">#N/A</definedName>
    <definedName name="BEx7BPXFZXJ79FQ0E8AQE21PGVHA" hidden="1">#N/A</definedName>
    <definedName name="BEx7C04AM39DQMC1TIX7CFZ2ADHX" hidden="1">#N/A</definedName>
    <definedName name="BEx7C40F0PQURHPI6YQ39NFIR86Z" hidden="1">#N/A</definedName>
    <definedName name="BEx7C93VR7SYRIJS1JO8YZKSFAW9" hidden="1">#N/A</definedName>
    <definedName name="BEx7CCPC6R1KQQZ2JQU6EFI1G0RM" hidden="1">#N/A</definedName>
    <definedName name="BEx7CIJST9GLS2QD383UK7VUDTGL" hidden="1">#N/A</definedName>
    <definedName name="BEx7CO8T2XKC7GHDSYNAWTZ9L7YR" hidden="1">#N/A</definedName>
    <definedName name="BEx7CW1CF00DO8A36UNC2X7K65C2" hidden="1">#N/A</definedName>
    <definedName name="BEx7CW6NFRL2P4XWP0MWHIYA97KF" hidden="1">#N/A</definedName>
    <definedName name="BEx7D5RWKRS4W71J4NZ6ZSFHPKFT" hidden="1">#N/A</definedName>
    <definedName name="BEx7D8H1TPOX1UN17QZYEV7Q58GA" hidden="1">#N/A</definedName>
    <definedName name="BEx7DGF13H2074LRWFZQ45PZ6JPX" hidden="1">#N/A</definedName>
    <definedName name="BEx7DKWUXEDIISSX4GDD4YYT887F" hidden="1">#N/A</definedName>
    <definedName name="BEx7DMUYR2HC26WW7AOB1TULERMB" hidden="1">#N/A</definedName>
    <definedName name="BEx7DVJTRV44IMJIBFXELE67SZ7S" hidden="1">#N/A</definedName>
    <definedName name="BEx7DVUMFCI5INHMVFIJ44RTTSTT" hidden="1">#N/A</definedName>
    <definedName name="BEx7E2QT2U8THYOKBPXONB1B47WH" hidden="1">#N/A</definedName>
    <definedName name="BEx7E5QP7W6UKO74F5Y0VJ741HS5" hidden="1">#N/A</definedName>
    <definedName name="BEx7E6N29HGH3I47AFB2DCS6MVS6" hidden="1">#N/A</definedName>
    <definedName name="BEx7EBA8IYHQKT7IQAOAML660SYA" hidden="1">#N/A</definedName>
    <definedName name="BEx7EI6C8MCRZFEQYUBE5FSUTIHK" hidden="1">#N/A</definedName>
    <definedName name="BEx7EI6DL1Z6UWLFBXAKVGZTKHWJ" hidden="1">#N/A</definedName>
    <definedName name="BEx7EQKHX7GZYOLXRDU534TT4H64" hidden="1">#N/A</definedName>
    <definedName name="BEx7ETV6L1TM7JSXJIGK3FC6RVZW" hidden="1">#N/A</definedName>
    <definedName name="BEx7EYYLHMBYQTH6I377FCQS7CSX" hidden="1">#N/A</definedName>
    <definedName name="BEx7FCLG1RYI2SNOU1Y2GQZNZSWA" hidden="1">#N/A</definedName>
    <definedName name="BEx7FN32ZGWOAA4TTH79KINTDWR9" hidden="1">#N/A</definedName>
    <definedName name="BEx7G82CKM3NIY1PHNFK28M09PCH" hidden="1">#N/A</definedName>
    <definedName name="BEx7GR3ENYWRXXS5IT0UMEGOLGUH" hidden="1">#N/A</definedName>
    <definedName name="BEx7GSAL6P7TASL8MB63RFST1LJL" hidden="1">#N/A</definedName>
    <definedName name="BEx7H0JD6I5I8WQLLWOYWY5YWPQE" hidden="1">#N/A</definedName>
    <definedName name="BEx7H14XCXH7WEXEY1HVO53A6AGH" hidden="1">#N/A</definedName>
    <definedName name="BEx7HFTIA8AC8BR8HKIN81VE1SGW" hidden="1">#N/A</definedName>
    <definedName name="BEx7HGVBEF4LEIF6RC14N3PSU461" hidden="1">#N/A</definedName>
    <definedName name="BEx7HQ5T9FZ42QWS09UO4DT42Y0R" hidden="1">#N/A</definedName>
    <definedName name="BEx7HRCZE3CVGON1HV07MT5MNDZ3" hidden="1">#N/A</definedName>
    <definedName name="BEx7HWGE2CANG5M17X4C8YNC3N8F" hidden="1">#N/A</definedName>
    <definedName name="BEx7I6N9UJ7ZK5MSKY7CP3K1BEUX" hidden="1">#N/A</definedName>
    <definedName name="BEx7IBVYN47SFZIA0K4MDKQZNN9V" hidden="1">#N/A</definedName>
    <definedName name="BEx7IV2IJ5WT7UC0UG7WP0WF2JZI" hidden="1">#N/A</definedName>
    <definedName name="BEx7IXGU74GE5E4S6W4Z13AR092Y" hidden="1">#N/A</definedName>
    <definedName name="BEx7J4YL8Q3BI1MLH16YYQ18IJRD" hidden="1">#N/A</definedName>
    <definedName name="BEx7JH3HGBPI07OHZ5LFYK0UFZQR" hidden="1">#N/A</definedName>
    <definedName name="BEx7JV194190CNM6WWGQ3UBJ3CHH" hidden="1">#N/A</definedName>
    <definedName name="BEx7K7GZ607XQOGB81A1HINBTGOZ" hidden="1">#N/A</definedName>
    <definedName name="BEx7KEYPBDXSNROH8M6CDCBN6B50" hidden="1">#N/A</definedName>
    <definedName name="BEx7KSAS8BZT6H8OQCZ5DNSTMO07" hidden="1">#N/A</definedName>
    <definedName name="BEx7KWHTBD21COXVI4HNEQH0Z3L8" hidden="1">#N/A</definedName>
    <definedName name="BEx7KXUGRMRSUXCM97Z7VRZQ9JH2" hidden="1">#N/A</definedName>
    <definedName name="BEx7L21IQVP1N1TTQLRMANSSLSLE" hidden="1">#N/A</definedName>
    <definedName name="BEx7L5C6U8MP6IZ67BD649WQYJEK" hidden="1">#N/A</definedName>
    <definedName name="BEx7L8HEYEVTATR0OG5JJO647KNI" hidden="1">#N/A</definedName>
    <definedName name="BEx7L8XOV64OMS15ZFURFEUXLMWF" hidden="1">#N/A</definedName>
    <definedName name="BEx7MAUI1JJFDIJGDW4RWY5384LY" hidden="1">#N/A</definedName>
    <definedName name="BEx7MJZO3UKAMJ53UWOJ5ZD4GGMQ" hidden="1">#N/A</definedName>
    <definedName name="BEx7MT4MFNXIVQGAT6D971GZW7CA" hidden="1">#N/A</definedName>
    <definedName name="BEx7NI062THZAM6I8AJWTFJL91CS" hidden="1">#N/A</definedName>
    <definedName name="BEx904S75BPRYMHF0083JF7ES4NG" hidden="1">#N/A</definedName>
    <definedName name="BEx90HDD4RWF7JZGA8GCGG7D63MG" hidden="1">#N/A</definedName>
    <definedName name="BEx90VGH5H09ON2QXYC9WIIEU98T" hidden="1">#N/A</definedName>
    <definedName name="BEx9175B70QXYAU5A8DJPGZQ46L9" hidden="1">#N/A</definedName>
    <definedName name="BEx91AQQRTV87AO27VWHSFZAD4ZR" hidden="1">#N/A</definedName>
    <definedName name="BEx91L8FLL5CWLA2CDHKCOMGVDZN" hidden="1">#N/A</definedName>
    <definedName name="BEx91OTVH9ZDBC3QTORU8RZX4EOC" hidden="1">#N/A</definedName>
    <definedName name="BEx91QH5JRZKQP1GPN2SQMR3CKAG" hidden="1">#N/A</definedName>
    <definedName name="BEx91ROALDNHO7FI4X8L61RH4UJE" hidden="1">#N/A</definedName>
    <definedName name="BEx91TMID71GVYH0U16QM1RV3PX0" hidden="1">#N/A</definedName>
    <definedName name="BEx91VF2D78PAF337E3L2L81K9W2" hidden="1">#N/A</definedName>
    <definedName name="BEx921PNZ46VORG2VRMWREWIC0SE" hidden="1">#N/A</definedName>
    <definedName name="BEx92DPEKL5WM5A3CN8674JI0PR3" hidden="1">#N/A</definedName>
    <definedName name="BEx92ER2RMY93TZK0D9L9T3H0GI5" hidden="1">#N/A</definedName>
    <definedName name="BEx92FI04PJT4LI23KKIHRXWJDTT" hidden="1">#N/A</definedName>
    <definedName name="BEx92HR14HQ9D5JXCSPA4SS4RT62" hidden="1">#N/A</definedName>
    <definedName name="BEx92HWA2D6A5EX9MFG68G0NOMSN" hidden="1">#N/A</definedName>
    <definedName name="BEx92PUBDIXAU1FW5ZAXECMAU0LN" hidden="1">#N/A</definedName>
    <definedName name="BEx92S8MHFFIVRQ2YSHZNQGOFUHD" hidden="1">#N/A</definedName>
    <definedName name="BEx93B9OULL2YGC896XXYAAJSTRK" hidden="1">#N/A</definedName>
    <definedName name="BEx93FRKF99NRT3LH99UTIH7AAYF" hidden="1">#N/A</definedName>
    <definedName name="BEx93M7FSHP50OG34A4W8W8DF12U" hidden="1">#N/A</definedName>
    <definedName name="BEx93OLWY2O3PRA74U41VG5RXT4Q" hidden="1">#N/A</definedName>
    <definedName name="BEx93RWFAF6YJGYUTITVM445C02U" hidden="1">#N/A</definedName>
    <definedName name="BEx93SY9RWG3HUV4YXQKXJH9FH14" hidden="1">#N/A</definedName>
    <definedName name="BEx93TJUX3U0FJDBG6DDSNQ91R5J" hidden="1">#N/A</definedName>
    <definedName name="BEx942UCRHMI4B0US31HO95GSC2X" hidden="1">#N/A</definedName>
    <definedName name="BEx948ZFFQWVIDNG4AZAUGGGEB5U" hidden="1">#N/A</definedName>
    <definedName name="BEx94CKXG92OMURH41SNU6IOHK4J" hidden="1">#N/A</definedName>
    <definedName name="BEx94GXG30CIVB6ZQN3X3IK6BZXQ" hidden="1">#N/A</definedName>
    <definedName name="BEx94HZ5LURYM9ST744ALV6ZCKYP" hidden="1">#N/A</definedName>
    <definedName name="BEx94IQ75E90YUMWJ9N591LR7DQQ" hidden="1">#N/A</definedName>
    <definedName name="BEx94N7W5T3U7UOE97D6OVIBUCXS" hidden="1">#N/A</definedName>
    <definedName name="BEx955NIAWX5OLAHMTV6QFUZPR30" hidden="1">#N/A</definedName>
    <definedName name="BEx9581TYVI2M5TT4ISDAJV4W7Z6" hidden="1">#N/A</definedName>
    <definedName name="BEx95NHF4RVUE0YDOAFZEIVBYJXD" hidden="1">#N/A</definedName>
    <definedName name="BEx95QBZMG0E2KQ9BERJ861QLYN3" hidden="1">#N/A</definedName>
    <definedName name="BEx95QHBVDN795UNQJLRXG3RDU49" hidden="1">#N/A</definedName>
    <definedName name="BEx95TBVUWV7L7OMFMZDQEXGVHU6" hidden="1">#N/A</definedName>
    <definedName name="BEx95U89DZZSVO39TGS62CX8G9N4" hidden="1">#N/A</definedName>
    <definedName name="BEx9602K2GHNBUEUVT9ONRQU1GMD" hidden="1">#N/A</definedName>
    <definedName name="BEx962BL3Y4LA53EBYI64ZYMZE8U" hidden="1">#N/A</definedName>
    <definedName name="BEx96KR21O7H9R29TN0S45Y3QPUK" hidden="1">#N/A</definedName>
    <definedName name="BEx96SUFKHHFE8XQ6UUO6ILDOXHO" hidden="1">#N/A</definedName>
    <definedName name="BEx96UN4YWXBDEZ1U1ZUIPP41Z7I" hidden="1">#N/A</definedName>
    <definedName name="BEx970MYCPJ6DQ44TKLOIGZO5LHH" hidden="1">#N/A</definedName>
    <definedName name="BEx978KSD61YJH3S9DGO050R2EHA" hidden="1">#N/A</definedName>
    <definedName name="BEx97DDEQY6VOEGFTO3TR7IYQJSC" hidden="1">#N/A</definedName>
    <definedName name="BEx97H9O1NAKAPK4MX4PKO34ICL5" hidden="1">#N/A</definedName>
    <definedName name="BEx97HVA5F2I0D6ID81KCUDEQOIH" hidden="1">#N/A</definedName>
    <definedName name="BEx97MNUZQ1Z0AO2FL7XQYVNCPR7" hidden="1">#N/A</definedName>
    <definedName name="BEx97NPQBACJVD9K1YXI08RTW9E2" hidden="1">#N/A</definedName>
    <definedName name="BEx97RWQLXS0OORDCN69IGA58CWU" hidden="1">#N/A</definedName>
    <definedName name="BEx97YNGGDFIXHTMGFL2IHAQX9MI" hidden="1">#N/A</definedName>
    <definedName name="BEx981HW73BUZWT14TBTZHC0ZTJ4" hidden="1">#N/A</definedName>
    <definedName name="BEx9871KU0N99P0900EAK69VFYT2" hidden="1">#N/A</definedName>
    <definedName name="BEx98IFKNJFGZFLID1YTRFEG1SXY" hidden="1">#N/A</definedName>
    <definedName name="BEx9915UVD4G7RA3IMLFZ0LG3UA2" hidden="1">#N/A</definedName>
    <definedName name="BEx992CZON8AO7U7V88VN1JBO0MG" hidden="1">#N/A</definedName>
    <definedName name="BEx9952469XMFGSPXL7CMXHPJF90" hidden="1">#N/A</definedName>
    <definedName name="BEx99B77I7TUSHRR4HIZ9FU2EIUT" hidden="1">#N/A</definedName>
    <definedName name="BEx99Q6PH5F3OQKCCAAO75PYDEFN" hidden="1">#N/A</definedName>
    <definedName name="BEx99WBYT2D6UUC1PT7A40ENYID4" hidden="1">#N/A</definedName>
    <definedName name="BEx99ZRZ4I7FHDPGRAT5VW7NVBPU" hidden="1">#N/A</definedName>
    <definedName name="BEx9AT5E3ZSHKSOL35O38L8HF9TH" hidden="1">#N/A</definedName>
    <definedName name="BEx9AV8W1FAWF5BHATYEN47X12JN" hidden="1">#N/A</definedName>
    <definedName name="BEx9B8A5186FNTQQNLIO5LK02ABI" hidden="1">#N/A</definedName>
    <definedName name="BEx9B8VR20E2CILU4CDQUQQ9ONXK" hidden="1">#N/A</definedName>
    <definedName name="BEx9B917EUP13X6FQ3NPQL76XM5V" hidden="1">#N/A</definedName>
    <definedName name="BEx9BAJ5WYEQ623HUT9NNCMP3RUG" hidden="1">#N/A</definedName>
    <definedName name="BEx9BO60YTLX02NROHEAYHRC3NAS" hidden="1">#N/A</definedName>
    <definedName name="BEx9BYSYW7QCPXS2NAVLFAU5Y2Z2" hidden="1">#N/A</definedName>
    <definedName name="BEx9C590HJ2O31IWJB73C1HR74AI" hidden="1">#N/A</definedName>
    <definedName name="BEx9CCQRMYYOGIOYTOM73VKDIPS1" hidden="1">#N/A</definedName>
    <definedName name="BEx9D1BC9FT19KY0INAABNDBAMR1" hidden="1">#N/A</definedName>
    <definedName name="BEx9DN6ZMF18Q39MPMXSDJTZQNJ3" hidden="1">#N/A</definedName>
    <definedName name="BEx9E14TDNSEMI784W0OTIEQMWN6" hidden="1">#N/A</definedName>
    <definedName name="BEx9E2BZ2B1R41FMGJCJ7JLGLUAJ" hidden="1">#N/A</definedName>
    <definedName name="BEx9EG9KBJ77M8LEOR9ITOKN5KXY" hidden="1">#N/A</definedName>
    <definedName name="BEx9EMK6HAJJMVYZTN5AUIV7O1E6" hidden="1">#N/A</definedName>
    <definedName name="BEx9EQLVZHYQ1TPX7WH3SOWXCZLE" hidden="1">#N/A</definedName>
    <definedName name="BEx9ETLU0EK5LGEM1QCNYN2S8O5F" hidden="1">#N/A</definedName>
    <definedName name="BEx9F0Y2ESUNE3U7TQDLMPE9BO67" hidden="1">#N/A</definedName>
    <definedName name="BEx9F5W18ZGFOKGRE8PR6T1MO6GT" hidden="1">#N/A</definedName>
    <definedName name="BEx9F78N4HY0XFGBQ4UJRD52L1EI" hidden="1">#N/A</definedName>
    <definedName name="BEx9FF16LOQP5QIR4UHW5EIFGQB8" hidden="1">#N/A</definedName>
    <definedName name="BEx9FJTSRCZ3ZXT3QVBJT5NF8T7V" hidden="1">#N/A</definedName>
    <definedName name="BEx9FRBEEYPS5HLS3XT34AKZN94G" hidden="1">#N/A</definedName>
    <definedName name="BEx9GDY4D8ZPQJCYFIMYM0V0C51Y" hidden="1">#N/A</definedName>
    <definedName name="BEx9GGY04V0ZWI6O9KZH4KSBB389" hidden="1">#N/A</definedName>
    <definedName name="BEx9GNOPB6OZ2RH3FCDNJR38RJOS" hidden="1">#N/A</definedName>
    <definedName name="BEx9GUQALUWCD30UKUQGSWW8KBQ7" hidden="1">#N/A</definedName>
    <definedName name="BEx9GY6BVFQGCLMOWVT6PIC9WP5X" hidden="1">#N/A</definedName>
    <definedName name="BEx9GZ2P3FDHKXEBXX2VS0BG2NP2" hidden="1">#N/A</definedName>
    <definedName name="BEx9H04IB14E1437FF2OIRRWBSD7" hidden="1">#N/A</definedName>
    <definedName name="BEx9H5O1KDZJCW91Q29VRPY5YS6P" hidden="1">#N/A</definedName>
    <definedName name="BEx9H8YR0E906F1JXZMBX3LNT004" hidden="1">#N/A</definedName>
    <definedName name="BEx9I8XIG7E5NB48QQHXP23FIN60" hidden="1">#N/A</definedName>
    <definedName name="BEx9IQRF01ATLVK0YE60ARKQJ68L" hidden="1">#N/A</definedName>
    <definedName name="BEx9IT5QNZWKM6YQ5WER0DC2PMMU" hidden="1">#N/A</definedName>
    <definedName name="BEx9IW5MFLXTVCJHVUZTUH93AXOS" hidden="1">#N/A</definedName>
    <definedName name="BEx9IXCSPSZC80YZUPRCYTG326KV" hidden="1">#N/A</definedName>
    <definedName name="BEx9IZR39NHDGOM97H4E6F81RTQW" hidden="1">#N/A</definedName>
    <definedName name="BEx9J6CH5E7YZPER7HXEIOIKGPCA" hidden="1">#N/A</definedName>
    <definedName name="BEx9JJTZKVUJAVPTRE0RAVTEH41G" hidden="1">#N/A</definedName>
    <definedName name="BEx9JLBYK239B3F841C7YG1GT7ST" hidden="1">#N/A</definedName>
    <definedName name="BExAW4IIW5D0MDY6TJ3G4FOLPYIR" hidden="1">#N/A</definedName>
    <definedName name="BExAX410NB4F2XOB84OR2197H8M5" hidden="1">#N/A</definedName>
    <definedName name="BExAX8TNG8LQ5Q4904SAYQIPGBSV" hidden="1">#N/A</definedName>
    <definedName name="BExAXSLQ6PC437HXV12Q231ZRMCE" hidden="1">#N/A</definedName>
    <definedName name="BExAY0EAT2LXR5MFGM0DLIB45PLO" hidden="1">#N/A</definedName>
    <definedName name="BExAYE6LNIEBR9DSNI5JGNITGKIT" hidden="1">#N/A</definedName>
    <definedName name="BExAYHMLXGGO25P8HYB2S75DEB4F" hidden="1">#N/A</definedName>
    <definedName name="BExAYKXAUWGDOPG952TEJ2UKZKWN" hidden="1">#N/A</definedName>
    <definedName name="BExAYP9TDTI2MBP6EYE0H39CPMXN" hidden="1">#N/A</definedName>
    <definedName name="BExAYPPWJPWDKU59O051WMGB7O0J" hidden="1">#N/A</definedName>
    <definedName name="BExAYR2JZCJBUH6F1LZC2A7JIVRJ" hidden="1">#N/A</definedName>
    <definedName name="BExAYTGVRD3DLKO75RFPMBKCIWB8" hidden="1">#N/A</definedName>
    <definedName name="BExAYY9H9COOT46HJLPVDLTO12UL" hidden="1">#N/A</definedName>
    <definedName name="BExAZCNEGB4JYHC8CZ51KTN890US" hidden="1">#N/A</definedName>
    <definedName name="BExAZFCI302YFYRDJYQDWQQL0Q0O" hidden="1">#N/A</definedName>
    <definedName name="BExAZLHLST9OP89R1HJMC1POQG8H" hidden="1">#N/A</definedName>
    <definedName name="BExAZMDYMIAA7RX1BMCKU1VLBRGY" hidden="1">#N/A</definedName>
    <definedName name="BExAZNL6BHI8DCQWXOX4I2P839UX" hidden="1">#N/A</definedName>
    <definedName name="BExAZRMWSONMCG9KDUM4KAQ7BONM" hidden="1">#N/A</definedName>
    <definedName name="BExAZTFG4SJRG4TW6JXRF7N08JFI" hidden="1">#N/A</definedName>
    <definedName name="BExAZUS4A8OHDZK0MWAOCCCKTH73" hidden="1">#N/A</definedName>
    <definedName name="BExAZX6FECVK3E07KXM2XPYKGM6U" hidden="1">#N/A</definedName>
    <definedName name="BExB012NJ8GASTNNPBRRFTLHIOC9" hidden="1">#N/A</definedName>
    <definedName name="BExB072HHXVMUC0VYNGG48GRSH5Q" hidden="1">#N/A</definedName>
    <definedName name="BExB0FRDEYDEUEAB1W8KD6D965XA" hidden="1">#N/A</definedName>
    <definedName name="BExB0KPCN7YJORQAYUCF4YKIKPMC" hidden="1">#N/A</definedName>
    <definedName name="BExB0WE4PI3NOBXXVO9CTEN4DIU2" hidden="1">#N/A</definedName>
    <definedName name="BExB10QNIVITUYS55OAEKK3VLJFE" hidden="1">#N/A</definedName>
    <definedName name="BExB15ZDRY4CIJ911DONP0KCY9KU" hidden="1">#N/A</definedName>
    <definedName name="BExB16VQY0O0RLZYJFU3OFEONVTE" hidden="1">#N/A</definedName>
    <definedName name="BExB1FKNY2UO4W5FUGFHJOA2WFGG" hidden="1">#N/A</definedName>
    <definedName name="BExB1GMD0PIDGTFBGQOPRWQSP9I4" hidden="1">#N/A</definedName>
    <definedName name="BExB1Q29OO6LNFNT1EQLA3KYE7MX" hidden="1">#N/A</definedName>
    <definedName name="BExB1TNRV5EBWZEHYLHI76T0FVA7" hidden="1">#N/A</definedName>
    <definedName name="BExB1WI6M8I0EEP1ANUQZCFY24EV" hidden="1">#N/A</definedName>
    <definedName name="BExB203OWC9QZA3BYOKQ18L4FUJE" hidden="1">#N/A</definedName>
    <definedName name="BExB2CJHTU7C591BR4WRL5L2F2K6" hidden="1">#N/A</definedName>
    <definedName name="BExB2K1AV4PGNS1O6C7D7AO411AX" hidden="1">#N/A</definedName>
    <definedName name="BExB2O2UYHKI324YE324E1N7FVIB" hidden="1">#N/A</definedName>
    <definedName name="BExB2Q0VJ0MU2URO3JOVUAVHEI3V" hidden="1">#N/A</definedName>
    <definedName name="BExB2XTFEXDYQDW34D3PVMX1V1U4" hidden="1">#N/A</definedName>
    <definedName name="BExB30IP1DNKNQ6PZ5ERUGR5MK4Z" hidden="1">#N/A</definedName>
    <definedName name="BExB442RX0T3L6HUL6X5T21CENW6" hidden="1">#N/A</definedName>
    <definedName name="BExB4ADD0L7417CII901XTFKXD1J" hidden="1">#N/A</definedName>
    <definedName name="BExB4DO1V1NL2AVK5YE1RSL5RYHL" hidden="1">#N/A</definedName>
    <definedName name="BExB4DYU06HCGRIPBSWRCXK804UM" hidden="1">#N/A</definedName>
    <definedName name="BExB4Z3EZBGYYI33U0KQ8NEIH8PY" hidden="1">#N/A</definedName>
    <definedName name="BExB55368XW7UX657ZSPC6BFE92S" hidden="1">#N/A</definedName>
    <definedName name="BExB57MZEPL2SA2ONPK66YFLZWJU" hidden="1">#N/A</definedName>
    <definedName name="BExB5833OAOJ22VK1YK47FHUSVK2" hidden="1">#N/A</definedName>
    <definedName name="BExB58JDIHS42JZT9DJJMKA8QFCO" hidden="1">#N/A</definedName>
    <definedName name="BExB58U5FQC5JWV9CGC83HLLZUZI" hidden="1">#N/A</definedName>
    <definedName name="BExB5EDO9XUKHF74X3HAU2WPPHZH" hidden="1">#N/A</definedName>
    <definedName name="BExB5G6EH68AYEP1UT0GHUEL3SLN" hidden="1">#N/A</definedName>
    <definedName name="BExB5QYVEZWFE5DQVHAM760EV05X" hidden="1">#N/A</definedName>
    <definedName name="BExB5U9IRH14EMOE0YGIE3WIVLFS" hidden="1">#N/A</definedName>
    <definedName name="BExB5VWYMOV6BAIH7XUBBVPU7MMD" hidden="1">#N/A</definedName>
    <definedName name="BExB610DZWIJP1B72U9QM42COH2B" hidden="1">#N/A</definedName>
    <definedName name="BExB6C3FUAKK9ML5T767NMWGA9YB" hidden="1">#N/A</definedName>
    <definedName name="BExB6C8X6JYRLKZKK17VE3QUNL3D" hidden="1">#N/A</definedName>
    <definedName name="BExB6HN3QRFPXM71MDUK21BKM7PF" hidden="1">#N/A</definedName>
    <definedName name="BExB6IZMHCZ3LB7N73KD90YB1HBZ" hidden="1">#N/A</definedName>
    <definedName name="BExB719SGNX4Y8NE6JEXC555K596" hidden="1">#N/A</definedName>
    <definedName name="BExB7265DCHKS7V2OWRBXCZTEIW9" hidden="1">#N/A</definedName>
    <definedName name="BExB74PS5P9G0P09Y6DZSCX0FLTJ" hidden="1">#N/A</definedName>
    <definedName name="BExB78RH79J0MIF7H8CAZ0CFE88Q" hidden="1">#N/A</definedName>
    <definedName name="BExB7ELT09HGDVO5BJC1ZY9D09GZ" hidden="1">#N/A</definedName>
    <definedName name="BExB806PAXX70XUTA3ZI7OORD78R" hidden="1">#N/A</definedName>
    <definedName name="BExB8HF4UBVZKQCSRFRUQL2EE6VL" hidden="1">#N/A</definedName>
    <definedName name="BExB8HKHKZ1ORJZUYGG2M4VSCC39" hidden="1">#N/A</definedName>
    <definedName name="BExB8QPH8DC5BESEVPSMBCWVN6PO" hidden="1">#N/A</definedName>
    <definedName name="BExB8U5N0D85YR8APKN3PPKG0FWP" hidden="1">#N/A</definedName>
    <definedName name="BExB9DHI5I2TJ2LXYPM98EE81L27" hidden="1">#N/A</definedName>
    <definedName name="BExB9OFEJQI7DWLR5ILALK4AUEQI" hidden="1">#N/A</definedName>
    <definedName name="BExB9Q2MZZHBGW8QQKVEYIMJBPIE" hidden="1">#N/A</definedName>
    <definedName name="BExBA1GON0EZRJ20UYPILAPLNQWM" hidden="1">#N/A</definedName>
    <definedName name="BExBA69ASGYRZW1G1DYIS9QRRTBN" hidden="1">#N/A</definedName>
    <definedName name="BExBA6K42582A14WFFWQ3Q8QQWB6" hidden="1">#N/A</definedName>
    <definedName name="BExBA8I5D4R8R2PYQ1K16TWGTOEP" hidden="1">#N/A</definedName>
    <definedName name="BExBA93PE0DGUUTA7LLSIGBIXWE5" hidden="1">#N/A</definedName>
    <definedName name="BExBAI8X0FKDQJ6YZJQDTTG4ZCWY" hidden="1">#N/A</definedName>
    <definedName name="BExBAIZSROJUYYBNOT18HCMEH05A" hidden="1">#N/A</definedName>
    <definedName name="BExBAKN7XIBAXCF9PCNVS038PCQO" hidden="1">#N/A</definedName>
    <definedName name="BExBAKXZ7PBW3DDKKA5MWC1ZUC7O" hidden="1">#N/A</definedName>
    <definedName name="BExBAO8NLXZXHO6KCIECSFCH3RR0" hidden="1">#N/A</definedName>
    <definedName name="BExBAOOT1KBSIEISN1ADL4RMY879" hidden="1">#N/A</definedName>
    <definedName name="BExBAVKX8Q09370X1GCZWJ4E91YJ" hidden="1">#N/A</definedName>
    <definedName name="BExBAX2X2ENJYO4QTR5VAIQ86L7B" hidden="1">#N/A</definedName>
    <definedName name="BExBAZ13D3F1DVJQ6YJ8JGUYEYJE" hidden="1">#N/A</definedName>
    <definedName name="BExBBTG649R9I0CT042JLL8LXV18" hidden="1">#N/A</definedName>
    <definedName name="BExBBUCJQRR74Q7GPWDEZXYK2KJL" hidden="1">#N/A</definedName>
    <definedName name="BExBBV8XVMD9CKZY711T0BN7H3PM" hidden="1">#N/A</definedName>
    <definedName name="BExBC78HXWXHO3XAB6E8NVTBGLJS" hidden="1">#N/A</definedName>
    <definedName name="BExBCKKJTIRKC1RZJRTK65HHLX4W" hidden="1">#N/A</definedName>
    <definedName name="BExBCLMEPAN3XXX174TU8SS0627Q" hidden="1">#N/A</definedName>
    <definedName name="BExBCRBEYR2KZ8FAQFZ2NHY13WIY" hidden="1">#N/A</definedName>
    <definedName name="BExBD4I559NXSV6J07Q343TKYMVJ" hidden="1">#N/A</definedName>
    <definedName name="BExBDBZQLTX3OGFYGULQFK5WEZU5" hidden="1">#N/A</definedName>
    <definedName name="BExBDJS9TUEU8Z84IV59E5V4T8K6" hidden="1">#N/A</definedName>
    <definedName name="BExBDKOMSVH4XMH52CFJ3F028I9R" hidden="1">#N/A</definedName>
    <definedName name="BExBDSRXVZQ0W5WXQMP5XD00GRRL" hidden="1">#N/A</definedName>
    <definedName name="BExBDUVGK3E1J4JY9ZYTS7V14BLY" hidden="1">#N/A</definedName>
    <definedName name="BExBE162OSBKD30I7T1DKKPT3I9I" hidden="1">#N/A</definedName>
    <definedName name="BExBEAGILECV3WHYFKDKT4CNWSQT" hidden="1">#N/A</definedName>
    <definedName name="BExBEC9ATLQZF86W1M3APSM4HEOH" hidden="1">#N/A</definedName>
    <definedName name="BExBEYFQJE9YK12A6JBMRFKEC7RN" hidden="1">#N/A</definedName>
    <definedName name="BExBG1ED81J2O4A2S5F5Y3BPHMCR" hidden="1">#N/A</definedName>
    <definedName name="BExCRLIHS7466WFJ3RPIUGGXYESZ" hidden="1">#N/A</definedName>
    <definedName name="BExCS1EDDUEAEWHVYXHIP9I1WCJH" hidden="1">#N/A</definedName>
    <definedName name="BExCS6SLRCBH006GNRE27HFRHP40" hidden="1">#N/A</definedName>
    <definedName name="BExCS7ZPMHFJ4UJDAL8CQOLSZ13B" hidden="1">#N/A</definedName>
    <definedName name="BExCS8W4NJUZH9S1CYB6XSDLEPBW" hidden="1">#N/A</definedName>
    <definedName name="BExCSAE1M6G20R41J0Y24YNN0YC1" hidden="1">#N/A</definedName>
    <definedName name="BExCSAOUZOYKHN7HV511TO8VDJ02" hidden="1">#N/A</definedName>
    <definedName name="BExCSMOFTXSUEC1T46LR1UPYRCX5" hidden="1">#N/A</definedName>
    <definedName name="BExCSSDG3TM6TPKS19E9QYJEELZ6" hidden="1">#N/A</definedName>
    <definedName name="BExCSZV7U67UWXL2HKJNM5W1E4OO" hidden="1">#N/A</definedName>
    <definedName name="BExCT4NSDT61OCH04Y2QIFIOP75H" hidden="1">#N/A</definedName>
    <definedName name="BExCTW8G3VCZ55S09HTUGXKB1P2M" hidden="1">#N/A</definedName>
    <definedName name="BExCTYS2KX0QANOLT8LGZ9WV3S3T" hidden="1">#N/A</definedName>
    <definedName name="BExCTZZ9JNES4EDHW97NP0EGQALX" hidden="1">#N/A</definedName>
    <definedName name="BExCU0A1V6NMZQ9ASYJ8QIVQ5UR2" hidden="1">#N/A</definedName>
    <definedName name="BExCU2834920JBHSPCRC4UF80OLL" hidden="1">#N/A</definedName>
    <definedName name="BExCU8O54I3P3WRYWY1CRP3S78QY" hidden="1">#N/A</definedName>
    <definedName name="BExCUDRJO23YOKT8GPWOVQ4XEHF5" hidden="1">#N/A</definedName>
    <definedName name="BExCUPAXFR16YMWL30ME3F3BSRDZ" hidden="1">#N/A</definedName>
    <definedName name="BExCUR94DHCE47PUUWEMT5QZOYR2" hidden="1">#N/A</definedName>
    <definedName name="BExCV634L7SVHGB0UDDTRRQ2Q72H" hidden="1">#N/A</definedName>
    <definedName name="BExCVBXGSXT9FWJRG62PX9S1RK83" hidden="1">#N/A</definedName>
    <definedName name="BExCVHBNLOHNFS0JAV3I1XGPNH9W" hidden="1">#N/A</definedName>
    <definedName name="BExCVI86R31A2IOZIEBY1FJLVILD" hidden="1">#N/A</definedName>
    <definedName name="BExCVKGZXE0I9EIXKBZVSGSEY2RR" hidden="1">#N/A</definedName>
    <definedName name="BExCVV44WY5807WGMTGKPW0GT256" hidden="1">#N/A</definedName>
    <definedName name="BExCVZ5PN4V6MRBZ04PZJW3GEF8S" hidden="1">#N/A</definedName>
    <definedName name="BExCW13R0GWJYGXZBNCPAHQN4NR2" hidden="1">#N/A</definedName>
    <definedName name="BExCW8QZ1BC1S2B3B7JHM40K2CKD" hidden="1">#N/A</definedName>
    <definedName name="BExCW9Y5HWU4RJTNX74O6L24VGCK" hidden="1">#N/A</definedName>
    <definedName name="BExCWD8O25KU2E65TFO2EY0J3EOC" hidden="1">#N/A</definedName>
    <definedName name="BExCWPDPESGZS07QGBLSBWDNVJLZ" hidden="1">#N/A</definedName>
    <definedName name="BExCWPOJBPYXHKBIABHC85IJY09D" hidden="1">#N/A</definedName>
    <definedName name="BExCWTVKHIVCRHF8GC39KI58YM5K" hidden="1">#N/A</definedName>
    <definedName name="BExCX2KGRZBRVLZNM8SUSIE6A0RL" hidden="1">#N/A</definedName>
    <definedName name="BExCX3X451T70LZ1VF95L7W4Y4TM" hidden="1">#N/A</definedName>
    <definedName name="BExCX4NZ2N1OUGXM7EV0U7VULJMM" hidden="1">#N/A</definedName>
    <definedName name="BExCXILMURGYMAH6N5LF5DV6K3GM" hidden="1">#N/A</definedName>
    <definedName name="BExCXQUFBMXQ1650735H48B1AZT3" hidden="1">#N/A</definedName>
    <definedName name="BExCY2DQO9VLA77Q7EG3T0XNXX4F" hidden="1">#N/A</definedName>
    <definedName name="BExCY6VMJ68MX3C981R5Q0BX5791" hidden="1">#N/A</definedName>
    <definedName name="BExCYAH2SAZCPW6XCB7V7PMMCAWO" hidden="1">#N/A</definedName>
    <definedName name="BExCYJBB52X8B3AREHCC1L5QNPX7" hidden="1">#N/A</definedName>
    <definedName name="BExCYPRC5HJE6N2XQTHCT6NXGP8N" hidden="1">#N/A</definedName>
    <definedName name="BExCYUK0I3UEXZNFDW71G6Z6D8XR" hidden="1">#N/A</definedName>
    <definedName name="BExCZFZCXMLY5DWESYJ9NGTJYQ8M" hidden="1">#N/A</definedName>
    <definedName name="BExCZJ4P8WS0BDT31WDXI0ROE7D6" hidden="1">#N/A</definedName>
    <definedName name="BExCZKH6NI0EE02L995IFVBD1J59" hidden="1">#N/A</definedName>
    <definedName name="BExCZUD9FEOJBKDJ51Z3JON9LKJ8" hidden="1">#N/A</definedName>
    <definedName name="BExD0508DAALLU00PHFPBC8SRRKT" hidden="1">#N/A</definedName>
    <definedName name="BExD0HALIN0JR4JTPGDEVAEE5EX5" hidden="1">#N/A</definedName>
    <definedName name="BExD0LCCDPG16YLY5WQSZF1XI5DA" hidden="1">#N/A</definedName>
    <definedName name="BExD0RMWSB4TRECEHTH6NN4K9DFZ" hidden="1">#N/A</definedName>
    <definedName name="BExD0U6KG10QGVDI1XSHK0J10A2V" hidden="1">#N/A</definedName>
    <definedName name="BExD13RUIBGRXDL4QDZ305UKUR12" hidden="1">#N/A</definedName>
    <definedName name="BExD14DETV5R4OOTMAXD5NAKWRO3" hidden="1">#N/A</definedName>
    <definedName name="BExD1OAU9OXQAZA4D70HP72CU6GB" hidden="1">#N/A</definedName>
    <definedName name="BExD1Y1JV61416YA1XRQHKWPZIE7" hidden="1">#N/A</definedName>
    <definedName name="BExD2CFHIRMBKN5KXE5QP4XXEWFS" hidden="1">#N/A</definedName>
    <definedName name="BExD2DMHH1HWXQ9W0YYMDP8AAX8Q" hidden="1">#N/A</definedName>
    <definedName name="BExD2HTPC7IWBAU6OSQ67MQA8BYZ" hidden="1">#N/A</definedName>
    <definedName name="BExD363H2VGFIQUCE6LS4AC5J0ZT" hidden="1">#N/A</definedName>
    <definedName name="BExD3A588E939V61P1XEW0FI5Q0S" hidden="1">#N/A</definedName>
    <definedName name="BExD3CJJDKVR9M18XI3WDZH80WL6" hidden="1">#N/A</definedName>
    <definedName name="BExD3ESD9WYJIB3TRDPJ1CKXRAVL" hidden="1">#N/A</definedName>
    <definedName name="BExD3F368X5S25MWSUNIV57RDB57" hidden="1">#N/A</definedName>
    <definedName name="BExD3IJ5IT335SOSNV9L85WKAOSI" hidden="1">#N/A</definedName>
    <definedName name="BExD3KBVUY57GMMQTOFEU6S6G1AY" hidden="1">#N/A</definedName>
    <definedName name="BExD3NMR7AW2Z6V8SC79VQR37NA6" hidden="1">#N/A</definedName>
    <definedName name="BExD3QXA2UQ2W4N7NYLUEOG40BZB" hidden="1">#N/A</definedName>
    <definedName name="BExD3U2N041TEJ7GCN005UTPHNXY" hidden="1">#N/A</definedName>
    <definedName name="BExD40O0CFTNJFOFMMM1KH0P7BUI" hidden="1">#N/A</definedName>
    <definedName name="BExD4BR9HJ3MWWZ5KLVZWX9FJAUS" hidden="1">#N/A</definedName>
    <definedName name="BExD4F1WTKT3H0N9MF4H1LX7MBSY" hidden="1">#N/A</definedName>
    <definedName name="BExD4H5GQWXBS6LUL3TSP36DVO38" hidden="1">#N/A</definedName>
    <definedName name="BExD4JJSS3QDBLABCJCHD45SRNPI" hidden="1">#N/A</definedName>
    <definedName name="BExD4R1I0MKF033I5LPUYIMTZ6E8" hidden="1">#N/A</definedName>
    <definedName name="BExD50MT3M6XZLNUP9JL93EG6D9R" hidden="1">#N/A</definedName>
    <definedName name="BExD5EV7KDSVF1CJT38M4IBPFLPY" hidden="1">#N/A</definedName>
    <definedName name="BExD5FRK547OESJRYAW574DZEZ7J" hidden="1">#N/A</definedName>
    <definedName name="BExD5I5X2YA2YNCTCDSMEL4CWF4N" hidden="1">#N/A</definedName>
    <definedName name="BExD5QUSRFJWRQ1ZM50WYLCF74DF" hidden="1">#N/A</definedName>
    <definedName name="BExD5SSUIF6AJQHBHK8PNMFBPRYB" hidden="1">#N/A</definedName>
    <definedName name="BExD623C9LRX18BE0W2V6SZLQUXX" hidden="1">#N/A</definedName>
    <definedName name="BExD6CQA7UMJBXV7AIFAIHUF2ICX" hidden="1">#N/A</definedName>
    <definedName name="BExD6FKVK8WJWNYPVENR7Q8Q30PK" hidden="1">#N/A</definedName>
    <definedName name="BExD6GMP0LK8WKVWMIT1NNH8CHLF" hidden="1">#N/A</definedName>
    <definedName name="BExD6H2TE0WWAUIWVSSCLPZ6B88N" hidden="1">#N/A</definedName>
    <definedName name="BExD71LTOE015TV5RSAHM8NT8GVW" hidden="1">#N/A</definedName>
    <definedName name="BExD73USXVADC7EHGHVTQNCT06ZA" hidden="1">#N/A</definedName>
    <definedName name="BExD7GAIGULTB3YHM1OS9RBQOTEC" hidden="1">#N/A</definedName>
    <definedName name="BExD7IE1DHIS52UFDCTSKPJQNRD5" hidden="1">#N/A</definedName>
    <definedName name="BExD7IUBGUWHYC9UNZ1IY5XFYKQN" hidden="1">#N/A</definedName>
    <definedName name="BExD7JQOJ35HGL8U2OCEI2P2JT7I" hidden="1">#N/A</definedName>
    <definedName name="BExD7KSDKNDNH95NDT3S7GM3MUU2" hidden="1">#N/A</definedName>
    <definedName name="BExD8H5O087KQVWIVPUUID5VMGMS" hidden="1">#N/A</definedName>
    <definedName name="BExD8OCLZMFN5K3VZYI4Q4ITVKUA" hidden="1">#N/A</definedName>
    <definedName name="BExD93C1R6LC0631ECHVFYH0R0PD" hidden="1">#N/A</definedName>
    <definedName name="BExD97TXIO0COVNN4OH3DEJ33YLM" hidden="1">#N/A</definedName>
    <definedName name="BExD99RZ1RFIMK6O1ZHSPJ68X9Y5" hidden="1">#N/A</definedName>
    <definedName name="BExD9L0ID3VSOU609GKWYTA5BFMA" hidden="1">#N/A</definedName>
    <definedName name="BExD9M7SEMG0JK2FUTTZXWIEBTKB" hidden="1">#N/A</definedName>
    <definedName name="BExD9MNYBYB1AICQL5165G472IE2" hidden="1">#N/A</definedName>
    <definedName name="BExD9PNSYT7GASEGUVL48MUQ02WO" hidden="1">#N/A</definedName>
    <definedName name="BExD9TK2MIWFH5SKUYU9ZKF4NPHQ" hidden="1">#N/A</definedName>
    <definedName name="BExDA6LD9061UULVKUUI4QP8SK13" hidden="1">#N/A</definedName>
    <definedName name="BExDAGMVMNLQ6QXASB9R6D8DIT12" hidden="1">#N/A</definedName>
    <definedName name="BExDAYBHU9ADLXI8VRC7F608RVGM" hidden="1">#N/A</definedName>
    <definedName name="BExDBDR1XR0FV0CYUCB2OJ7CJCZU" hidden="1">#N/A</definedName>
    <definedName name="BExDC7F818VN0S18ID7XRCRVYPJ4" hidden="1">#N/A</definedName>
    <definedName name="BExDCL7K96PC9VZYB70ZW3QPVIJE" hidden="1">#N/A</definedName>
    <definedName name="BExDCP3UZ3C2O4C1F7KMU0Z9U32N" hidden="1">#N/A</definedName>
    <definedName name="BExENOJIQ2GLZHO94GMIW8I2J9E9" hidden="1">#N/A</definedName>
    <definedName name="BExEOBX3WECDMYCV9RLN49APTXMM" hidden="1">#N/A</definedName>
    <definedName name="BExEP4E4F36662JDI0TOD85OP7X9" hidden="1">#N/A</definedName>
    <definedName name="BExEPN9VIYI0FVL0HLZQXJFO6TT0" hidden="1">#N/A</definedName>
    <definedName name="BExEPYT6VDSMR8MU2341Q5GM2Y9V" hidden="1">#N/A</definedName>
    <definedName name="BExEQ2ENYLMY8K1796XBB31CJHNN" hidden="1">#N/A</definedName>
    <definedName name="BExEQ2PFE4N40LEPGDPS90WDL6BN" hidden="1">#N/A</definedName>
    <definedName name="BExEQ2PFURT24NQYGYVE8NKX1EGA" hidden="1">#N/A</definedName>
    <definedName name="BExEQB8ZWXO6IIGOEPWTLOJGE2NR" hidden="1">#N/A</definedName>
    <definedName name="BExEQBZX0EL6LIKPY01197ACK65H" hidden="1">#N/A</definedName>
    <definedName name="BExEQDXZALJLD4OBF74IKZBR13SR" hidden="1">#N/A</definedName>
    <definedName name="BExEQFLE2RPWGMWQAI4JMKUEFRPT" hidden="1">#N/A</definedName>
    <definedName name="BExEQTZAP8R69U31W4LKGTKKGKQE" hidden="1">#N/A</definedName>
    <definedName name="BExER2O72H1F9WV6S1J04C15PXX7" hidden="1">#N/A</definedName>
    <definedName name="BExERRUIKIOATPZ9U4HQ0V52RJAU" hidden="1">#N/A</definedName>
    <definedName name="BExERSANFNM1O7T65PC5MJ301YET" hidden="1">#N/A</definedName>
    <definedName name="BExERWCEBKQRYWRQLYJ4UCMMKTHG" hidden="1">#N/A</definedName>
    <definedName name="BExES44RHHDL3V7FLV6M20834WF1" hidden="1">#N/A</definedName>
    <definedName name="BExES4A7VE2X3RYYTVRLKZD4I7WU" hidden="1">#N/A</definedName>
    <definedName name="BExES6ZC8R7PHJ21OVJFLIR7DY30" hidden="1">#N/A</definedName>
    <definedName name="BExESMKD95A649M0WRSG6CXXP326" hidden="1">#N/A</definedName>
    <definedName name="BExESR27ZXJG5VMY4PR9D940VS7T" hidden="1">#N/A</definedName>
    <definedName name="BExESZ03KXL8DQ2591HLR56ZML94" hidden="1">#N/A</definedName>
    <definedName name="BExESZAW5N443NRTKIP59OEI1CR6" hidden="1">#N/A</definedName>
    <definedName name="BExET3HXQ60A4O2OLKX8QNXRI6LQ" hidden="1">#N/A</definedName>
    <definedName name="BExETA3B1FCIOA80H94K90FWXQKE" hidden="1">#N/A</definedName>
    <definedName name="BExETAZOYT4CJIT8RRKC9F2HJG1D" hidden="1">#N/A</definedName>
    <definedName name="BExETF6QD5A9GEINE1KZRRC2LXWM" hidden="1">#N/A</definedName>
    <definedName name="BExETQ9XRXLUACN82805SPSPNKHI" hidden="1">#N/A</definedName>
    <definedName name="BExETR0YRMOR63E6DHLEHV9QVVON" hidden="1">#N/A</definedName>
    <definedName name="BExETVTGY38YXYYF7N73OYN6FYY3" hidden="1">#N/A</definedName>
    <definedName name="BExEUNE4T242Y59C6MS28MXEUGCP" hidden="1">#N/A</definedName>
    <definedName name="BExEV2TP7NA3ZR6RJGH5ER370OUM" hidden="1">#N/A</definedName>
    <definedName name="BExEV69USLNYO2QRJRC0J92XUF00" hidden="1">#N/A</definedName>
    <definedName name="BExEV6KNTQOCFD7GV726XQEVQ7R6" hidden="1">#N/A</definedName>
    <definedName name="BExEV6VGM4POO9QT9KH3QA3VYCWM" hidden="1">#N/A</definedName>
    <definedName name="BExEVET98G3FU6QBF9LHYWSAMV0O" hidden="1">#N/A</definedName>
    <definedName name="BExEVNCUT0PDUYNJH7G6BSEWZOT2" hidden="1">#N/A</definedName>
    <definedName name="BExEVPGF4V5J0WQRZKUM8F9TTKZJ" hidden="1">#N/A</definedName>
    <definedName name="BExEVVLIEVWYRF2UUC1H0H5QU1CP" hidden="1">#N/A</definedName>
    <definedName name="BExEVWCKO8T84GW9Z3X47915XKSH" hidden="1">#N/A</definedName>
    <definedName name="BExEVZSJWMZ5L2ZE7AZC57CXKW6T" hidden="1">#N/A</definedName>
    <definedName name="BExEW0JL1GFFCXMDGW54CI7Y8FZN" hidden="1">#N/A</definedName>
    <definedName name="BExEW1W2ZOBW1EAU1J8V409RY2NK" hidden="1">#N/A</definedName>
    <definedName name="BExEW68M9WL8214QH9C7VCK7BN08" hidden="1">#N/A</definedName>
    <definedName name="BExEW8HFKH6F47KIHYBDRUEFZ2ZZ" hidden="1">#N/A</definedName>
    <definedName name="BExEWLO75K95C6IRKHXSP7VP81T4" hidden="1">#N/A</definedName>
    <definedName name="BExEWNBGQS1U2LW3W84T4LSJ9K00" hidden="1">#N/A</definedName>
    <definedName name="BExEWO7STL7HNZSTY8VQBPTX1WK6" hidden="1">#N/A</definedName>
    <definedName name="BExEWQ0M1N3KMKTDJ73H10QSG4W1" hidden="1">#N/A</definedName>
    <definedName name="BExEX85F3OSW8NSCYGYPS9372Z1Q" hidden="1">#N/A</definedName>
    <definedName name="BExEX9HWY2G6928ZVVVQF77QCM2C" hidden="1">#N/A</definedName>
    <definedName name="BExEXBQWAYKMVBRJRHB8PFCSYFVN" hidden="1">#N/A</definedName>
    <definedName name="BExEXRBZ0DI9E2UFLLKYWGN66B61" hidden="1">#N/A</definedName>
    <definedName name="BExEYLG9FL9V1JPPNZ3FUDNSEJ4V" hidden="1">#N/A</definedName>
    <definedName name="BExEYOW8C1B3OUUCIGEC7L8OOW1Z" hidden="1">#N/A</definedName>
    <definedName name="BExEYUQJXZT6N5HJH8ACJF6SRWEE" hidden="1">#N/A</definedName>
    <definedName name="BExEZ1S6VZCG01ZPLBSS9Z1SBOJ2" hidden="1">#N/A</definedName>
    <definedName name="BExEZGBFNJR8DLPN0V11AU22L6WY" hidden="1">#N/A</definedName>
    <definedName name="BExF02Y3V3QEPO2XLDSK47APK9XJ" hidden="1">#N/A</definedName>
    <definedName name="BExF09OS91RT7N7IW8JLMZ121ZP3" hidden="1">#N/A</definedName>
    <definedName name="BExF0LOEHV42P2DV7QL8O7HOQ3N9" hidden="1">#N/A</definedName>
    <definedName name="BExF0WRM9VO25RLSO03ZOCE8H7K5" hidden="1">#N/A</definedName>
    <definedName name="BExF0ZRI7W4RSLIDLHTSM0AWXO3S" hidden="1">#N/A</definedName>
    <definedName name="BExF19CT3MMZZ2T5EWMDNG3UOJ01" hidden="1">#N/A</definedName>
    <definedName name="BExF1M38U6NX17YJA8YU359B5Z4M" hidden="1">#N/A</definedName>
    <definedName name="BExF1MU4W3NPEY0OHRDWP5IANCBB" hidden="1">#N/A</definedName>
    <definedName name="BExF1MZN8MWMOKOARHJ1QAF9HPGT" hidden="1">#N/A</definedName>
    <definedName name="BExF1US4ZIQYSU5LBFYNRA9N0K2O" hidden="1">#N/A</definedName>
    <definedName name="BExF2CWZN6E87RGTBMD4YQI2QT7R" hidden="1">#N/A</definedName>
    <definedName name="BExF2DYO1WQ7GMXSTAQRDBW1NSFG" hidden="1">#N/A</definedName>
    <definedName name="BExF2MSWNUY9Z6BZJQZ538PPTION" hidden="1">#N/A</definedName>
    <definedName name="BExF2QZYWHTYGUTTXR15CKCV3LS7" hidden="1">#N/A</definedName>
    <definedName name="BExF2T8Y6TSJ74RMSZOA9CEH4OZ6" hidden="1">#N/A</definedName>
    <definedName name="BExF31N3YM4F37EOOY8M8VI1KXN8" hidden="1">#N/A</definedName>
    <definedName name="BExF37C1YKBT79Z9SOJAG5MXQGTU" hidden="1">#N/A</definedName>
    <definedName name="BExF3A6HPA6DGYALZNHHJPMCUYZR" hidden="1">#N/A</definedName>
    <definedName name="BExF3I9T44X7DV9HHV51DVDDPPZG" hidden="1">#N/A</definedName>
    <definedName name="BExF3JMFX5DILOIFUDIO1HZUK875" hidden="1">#N/A</definedName>
    <definedName name="BExF3NTC4BGZEM6B87TCFX277QCS" hidden="1">#N/A</definedName>
    <definedName name="BExF3Q7NI90WT31QHYSJDIG0LLLJ" hidden="1">#N/A</definedName>
    <definedName name="BExF3QD55TIY1MSBSRK9TUJKBEWO" hidden="1">#N/A</definedName>
    <definedName name="BExF3QT8J6RIF1L3R700MBSKIOKW" hidden="1">#N/A</definedName>
    <definedName name="BExF42SSBVPMLK2UB3B7FPEIY9TU" hidden="1">#N/A</definedName>
    <definedName name="BExF4HXSWB50BKYPWA0HTT8W56H6" hidden="1">#N/A</definedName>
    <definedName name="BExF4KHF04IWW4LQ95FHQPFE4Y9K" hidden="1">#N/A</definedName>
    <definedName name="BExF4MVQM5Y0QRDLDFSKWWTF709C" hidden="1">#N/A</definedName>
    <definedName name="BExF4PVMZYV36E8HOYY06J81AMBI" hidden="1">#N/A</definedName>
    <definedName name="BExF4SF9NEX1FZE9N8EXT89PM54D" hidden="1">#N/A</definedName>
    <definedName name="BExF4Z0M2VQGGT194Q7OYCHCMWXV" hidden="1">#N/A</definedName>
    <definedName name="BExF52GTGP8MHGII4KJ8TJGR8W8U" hidden="1">#N/A</definedName>
    <definedName name="BExF57K7L3UC1I2FSAWURR4SN0UN" hidden="1">#N/A</definedName>
    <definedName name="BExF5HR2GFV7O8LKG9SJ4BY78LYA" hidden="1">#N/A</definedName>
    <definedName name="BExF5ZFO2A29GHWR5ES64Z9OS16J" hidden="1">#N/A</definedName>
    <definedName name="BExF63S045JO7H2ZJCBTBVH3SUIF" hidden="1">#N/A</definedName>
    <definedName name="BExF642TEGTXCI9A61ZOONJCB0U1" hidden="1">#N/A</definedName>
    <definedName name="BExF67O951CF8UJF3KBDNR0E83C1" hidden="1">#N/A</definedName>
    <definedName name="BExF6EV7I35NVMIJGYTB6E24YVPA" hidden="1">#N/A</definedName>
    <definedName name="BExF6FGUF393KTMBT40S5BYAFG00" hidden="1">#N/A</definedName>
    <definedName name="BExF6GNYXWY8A0SY4PW1B6KJMMTM" hidden="1">#N/A</definedName>
    <definedName name="BExF6IB8K74Z0AFT05GPOKKZW7C9" hidden="1">#N/A</definedName>
    <definedName name="BExF6NUXJI11W2IAZNAM1QWC0459" hidden="1">#N/A</definedName>
    <definedName name="BExF6P7E2AQOKGBSB5PI5GH3E0FU" hidden="1">#N/A</definedName>
    <definedName name="BExF6RR76KNVIXGJOVFO8GDILKGZ" hidden="1">#N/A</definedName>
    <definedName name="BExF6ZE8D5CMPJPRWT6S4HM56LPF" hidden="1">#N/A</definedName>
    <definedName name="BExF76FV8SF7AJK7B35AL7VTZF6D" hidden="1">#N/A</definedName>
    <definedName name="BExF7EOIMC1OYL1N7835KGOI0FIZ" hidden="1">#N/A</definedName>
    <definedName name="BExF7K88K7ASGV6RAOAGH52G04VR" hidden="1">#N/A</definedName>
    <definedName name="BExF7OVDRP3LHNAF2CX4V84CKKIR" hidden="1">#N/A</definedName>
    <definedName name="BExF7QO41X2A2SL8UXDNP99GY7U9" hidden="1">#N/A</definedName>
    <definedName name="BExF81GI8B8WBHXFTET68A9358BR" hidden="1">#N/A</definedName>
    <definedName name="BExGL97US0Y3KXXASUTVR26XLT70" hidden="1">#N/A</definedName>
    <definedName name="BExGLC7R4C33RO0PID97ZPPVCW4M" hidden="1">#N/A</definedName>
    <definedName name="BExGLFIF7HCFSHNQHKEV6RY0WCO3" hidden="1">#N/A</definedName>
    <definedName name="BExGLTARRL0J772UD2TXEYAVPY6E" hidden="1">#N/A</definedName>
    <definedName name="BExGLVP1IU8K5A8J1340XFMYPR88" hidden="1">#N/A</definedName>
    <definedName name="BExGLYE6RZTAAWHJBG2QFJPTDS2Q" hidden="1">#N/A</definedName>
    <definedName name="BExGM4DZ65OAQP7MA4LN6QMYZOFF" hidden="1">#N/A</definedName>
    <definedName name="BExGMCXCWEC9XNUOEMZ61TMI6CUO" hidden="1">#N/A</definedName>
    <definedName name="BExGMJDGIH0MEPC2TUSFUCY2ROTB" hidden="1">#N/A</definedName>
    <definedName name="BExGMKPW2HPKN0M0XKF3AZ8YP0D6" hidden="1">#N/A</definedName>
    <definedName name="BExGMP2F175LGL6QVSJGP6GKYHHA" hidden="1">#N/A</definedName>
    <definedName name="BExGMPIIP8GKML2VVA8OEFL43NCS" hidden="1">#N/A</definedName>
    <definedName name="BExGMZ3SRIXLXMWBVOXXV3M4U4YL" hidden="1">#N/A</definedName>
    <definedName name="BExGMZ3UBN48IXU1ZEFYECEMZ1IM" hidden="1">#N/A</definedName>
    <definedName name="BExGN4I0QATXNZCLZJM1KH1OIJQH" hidden="1">#N/A</definedName>
    <definedName name="BExGN9FZ2RWCMSY1YOBJKZMNIM9R" hidden="1">#N/A</definedName>
    <definedName name="BExGNDSIMTHOCXXG6QOGR6DA8SGG" hidden="1">#N/A</definedName>
    <definedName name="BExGNN2YQ9BDAZXT2GLCSAPXKIM7" hidden="1">#N/A</definedName>
    <definedName name="BExGNSS0CKRPKHO25R3TDBEL2NHX" hidden="1">#N/A</definedName>
    <definedName name="BExGNYH0MO8NOVS85L15G0RWX4GW" hidden="1">#N/A</definedName>
    <definedName name="BExGNZO44DEG8CGIDYSEGDUQ531R" hidden="1">#N/A</definedName>
    <definedName name="BExGO09QLSRLDUVWWZXNB7M5LVOX" hidden="1">#N/A</definedName>
    <definedName name="BExGO2O0V6UYDY26AX8OSN72F77N" hidden="1">#N/A</definedName>
    <definedName name="BExGO2YUBOVLYHY1QSIHRE1KLAFV" hidden="1">#N/A</definedName>
    <definedName name="BExGO70E2O70LF46V8T26YFPL4V8" hidden="1">#N/A</definedName>
    <definedName name="BExGOB25QJMQCQE76MRW9X58OIOO" hidden="1">#N/A</definedName>
    <definedName name="BExGODAZKJ9EXMQZNQR5YDBSS525" hidden="1">#N/A</definedName>
    <definedName name="BExGODR8ZSMUC11I56QHSZ686XV5" hidden="1">#N/A</definedName>
    <definedName name="BExGOXJDHUDPDT8I8IVGVW9J0R5Q" hidden="1">#N/A</definedName>
    <definedName name="BExGPHGT5KDOCMV2EFS4OVKTWBRD" hidden="1">#N/A</definedName>
    <definedName name="BExGPID72Y4Y619LWASUQZKZHJNC" hidden="1">#N/A</definedName>
    <definedName name="BExGPPENQIANVGLVQJ77DK5JPRTB" hidden="1">#N/A</definedName>
    <definedName name="BExGQ1ZU4967P72AHF4V1D0FOL5C" hidden="1">#N/A</definedName>
    <definedName name="BExGQ36ZOMR9GV8T05M605MMOY3Y" hidden="1">#N/A</definedName>
    <definedName name="BExGQ61DTJ0SBFMDFBAK3XZ9O0ZO" hidden="1">#N/A</definedName>
    <definedName name="BExGQ6SG9XEOD0VMBAR22YPZWSTA" hidden="1">#N/A</definedName>
    <definedName name="BExGQGJ1A7LNZUS8QSMOG8UNGLMK" hidden="1">#N/A</definedName>
    <definedName name="BExGQPO7ENFEQC0NC6MC9OZR2LHY" hidden="1">#N/A</definedName>
    <definedName name="BExGQX0H4EZMXBJTKJJE4ICJWN5O" hidden="1">#N/A</definedName>
    <definedName name="BExGR4CW3WRIID17GGX4MI9ZDHFE" hidden="1">#N/A</definedName>
    <definedName name="BExGR65GJX27MU2OL6NI5PB8XVB4" hidden="1">#N/A</definedName>
    <definedName name="BExGR6LQ97HETGS3CT96L4IK0JSH" hidden="1">#N/A</definedName>
    <definedName name="BExGR9ATP2LVT7B9OCPSLJ11H9SX" hidden="1">#N/A</definedName>
    <definedName name="BExGRUKVVKDL8483WI70VN2QZDGD" hidden="1">#N/A</definedName>
    <definedName name="BExGS2IWR5DUNJ1U9PAKIV8CMBNI" hidden="1">#N/A</definedName>
    <definedName name="BExGS69P9FFTEOPDS0MWFKF45G47" hidden="1">#N/A</definedName>
    <definedName name="BExGS6F1JFHM5MUJ1RFO50WP6D05" hidden="1">#N/A</definedName>
    <definedName name="BExGSA5YB5ZGE4NHDVCZ55TQAJTL" hidden="1">#N/A</definedName>
    <definedName name="BExGSCEUCQQVDEEKWJ677QTGUVTE" hidden="1">#N/A</definedName>
    <definedName name="BExGSQY65LH1PCKKM5WHDW83F35O" hidden="1">#N/A</definedName>
    <definedName name="BExGSYW1GKISF0PMUAK3XJK9PEW9" hidden="1">#N/A</definedName>
    <definedName name="BExGT0DZJB6LSF6L693UUB9EY1VQ" hidden="1">#N/A</definedName>
    <definedName name="BExGTGVFIF8HOQXR54SK065A8M4K" hidden="1">#N/A</definedName>
    <definedName name="BExGTIYX3OWPIINOGY1E4QQYSKHP" hidden="1">#N/A</definedName>
    <definedName name="BExGTKGUN0KUU3C0RL2LK98D8MEK" hidden="1">#N/A</definedName>
    <definedName name="BExGTZ046J7VMUG4YPKFN2K8TWB7" hidden="1">#N/A</definedName>
    <definedName name="BExGU2G9OPRZRIU9YGF6NX9FUW0J" hidden="1">#N/A</definedName>
    <definedName name="BExGU6HTKLRZO8UOI3DTAM5RFDBA" hidden="1">#N/A</definedName>
    <definedName name="BExGUDDZXFFQHAF4UZF8ZB1HO7H6" hidden="1">#N/A</definedName>
    <definedName name="BExGUIBXBRHGM97ZX6GBA4ZDQ79C" hidden="1">#N/A</definedName>
    <definedName name="BExGUM8D91UNPCOO4TKP9FGX85TF" hidden="1">#N/A</definedName>
    <definedName name="BExGUQF9N9FKI7S0H30WUAEB5LPD" hidden="1">#N/A</definedName>
    <definedName name="BExGUR6BA03XPBK60SQUW197GJ5X" hidden="1">#N/A</definedName>
    <definedName name="BExGUVIP60TA4B7X2PFGMBFUSKGX" hidden="1">#N/A</definedName>
    <definedName name="BExGUZKF06F209XL1IZWVJEQ82EE" hidden="1">#N/A</definedName>
    <definedName name="BExGV2EVT380QHD4AP2RL9MR8L5L" hidden="1">#N/A</definedName>
    <definedName name="BExGVV6OOLDQ3TXZK51TTF3YX0WN" hidden="1">#N/A</definedName>
    <definedName name="BExGW0KVS7U0C87XFZ78QW991IEV" hidden="1">#N/A</definedName>
    <definedName name="BExGW2Z7AMPG6H9EXA9ML6EZVGGA" hidden="1">#N/A</definedName>
    <definedName name="BExGWABG5VT5XO1A196RK61AXA8C" hidden="1">#N/A</definedName>
    <definedName name="BExGWEO0JDG84NYLEAV5NSOAGMJZ" hidden="1">#N/A</definedName>
    <definedName name="BExGWLEOC70Z8QAJTPT2PDHTNM4L" hidden="1">#N/A</definedName>
    <definedName name="BExGWNCXLCRTLBVMTXYJ5PHQI6SS" hidden="1">#N/A</definedName>
    <definedName name="BExGX6U988MCFIGDA1282F92U9AA" hidden="1">#N/A</definedName>
    <definedName name="BExGX7FTB1CKAT5HUW6H531FIY6I" hidden="1">#N/A</definedName>
    <definedName name="BExGX9DVACJQIZ4GH6YAD2A7F70O" hidden="1">#N/A</definedName>
    <definedName name="BExGXDVP2S2Y8Z8Q43I78RCIK3DD" hidden="1">#N/A</definedName>
    <definedName name="BExGXHBOCVPSB8JI8A8MI2HCDYNV" hidden="1">#N/A</definedName>
    <definedName name="BExGXJ9W5JU7TT9S0BKL5Y6VVB39" hidden="1">#N/A</definedName>
    <definedName name="BExGXWB73RJ4BASBQTQ8EY0EC1EB" hidden="1">#N/A</definedName>
    <definedName name="BExGXZ0ABB43C7SMRKZHWOSU9EQX" hidden="1">#N/A</definedName>
    <definedName name="BExGY6SU3SYVCJ3AG2ITY59SAZ5A" hidden="1">#N/A</definedName>
    <definedName name="BExGY6YA4P5KMY2VHT0DYK3YTFAX" hidden="1">#N/A</definedName>
    <definedName name="BExGY8G88PVVRYHPHRPJZFSX6HSC" hidden="1">#N/A</definedName>
    <definedName name="BExGYC718HTZ80PNKYPVIYGRJVF6" hidden="1">#N/A</definedName>
    <definedName name="BExGYCNATXZY2FID93B17YWIPPRD" hidden="1">#N/A</definedName>
    <definedName name="BExGYGJJJ3BBCQAOA51WHP01HN73" hidden="1">#N/A</definedName>
    <definedName name="BExGYOS6TV2C72PLRFU8RP1I58GY" hidden="1">#N/A</definedName>
    <definedName name="BExGZJ78ZWZCVHZ3BKEKFJZ6MAEO" hidden="1">#N/A</definedName>
    <definedName name="BExGZOLH2QV73J3M9IWDDPA62TP4" hidden="1">#N/A</definedName>
    <definedName name="BExGZP1PWGFKVVVN4YDIS22DZPCR" hidden="1">#N/A</definedName>
    <definedName name="BExH00L21GZX5YJJGVMOAWBERLP5" hidden="1">#N/A</definedName>
    <definedName name="BExH02ZD6VAY1KQLAQYBBI6WWIZB" hidden="1">#N/A</definedName>
    <definedName name="BExH08Z6LQCGGSGSAILMHX4X7JMD" hidden="1">#N/A</definedName>
    <definedName name="BExH0KT9Z8HEVRRQRGQ8YHXRLIJA" hidden="1">#N/A</definedName>
    <definedName name="BExH0M0FDN12YBOCKL3XL2Z7T7Y8" hidden="1">#N/A</definedName>
    <definedName name="BExH0O9G06YPZ5TN9RYT326I1CP2" hidden="1">#N/A</definedName>
    <definedName name="BExH0WNJAKTJRCKMTX8O4KNMIIJM" hidden="1">#N/A</definedName>
    <definedName name="BExH12Y4WX542WI3ZEM15AK4UM9J" hidden="1">#N/A</definedName>
    <definedName name="BExH1FDTQXR9QQ31WDB7OPXU7MPT" hidden="1">#N/A</definedName>
    <definedName name="BExH1FOMEUIJNIDJAUY0ZQFBJSY9" hidden="1">#N/A</definedName>
    <definedName name="BExH1JFFHEBFX9BWJMNIA3N66R3Z" hidden="1">#N/A</definedName>
    <definedName name="BExH1Z0GIUSVTF2H1G1I3PDGBNK2" hidden="1">#N/A</definedName>
    <definedName name="BExH225UTM6S9FW4MUDZS7F1PQSH" hidden="1">#N/A</definedName>
    <definedName name="BExH23271RF7AYZ542KHQTH68GQ7" hidden="1">#N/A</definedName>
    <definedName name="BExH2GJQR4JALNB314RY0LDI49VH" hidden="1">#N/A</definedName>
    <definedName name="BExH2JZR49T7644JFVE7B3N7RZM9" hidden="1">#N/A</definedName>
    <definedName name="BExH2UHF0QTJG107MULYB16WBJM9" hidden="1">#N/A</definedName>
    <definedName name="BExH2WKXV8X5S2GSBBTWGI0NLNAH" hidden="1">#N/A</definedName>
    <definedName name="BExH2XS1UFYFGU0S0EBXX90W2WE8" hidden="1">#N/A</definedName>
    <definedName name="BExH2XS2TND9SB0GC295R4FP6K5Y" hidden="1">#N/A</definedName>
    <definedName name="BExH2ZA0SZ4SSITL50NA8LZ3OEX6" hidden="1">#N/A</definedName>
    <definedName name="BExH31Z3JNVJPESWKXHILGXZHP2M" hidden="1">#N/A</definedName>
    <definedName name="BExH3E9HZ3QJCDZW7WI7YACFQCHE" hidden="1">#N/A</definedName>
    <definedName name="BExH3IRB6764RQ5HBYRLH6XCT29X" hidden="1">#N/A</definedName>
    <definedName name="BExIG2U8V6RSB47SXLCQG3Q68YRO" hidden="1">#N/A</definedName>
    <definedName name="BExIGJBO8R13LV7CZ7C1YCP974NN" hidden="1">#N/A</definedName>
    <definedName name="BExIGWT86FPOEYTI8GXCGU5Y3KGK" hidden="1">#N/A</definedName>
    <definedName name="BExIHBHXA7E7VUTBVHXXXCH3A5CL" hidden="1">#N/A</definedName>
    <definedName name="BExIHPQCQTGEW8QOJVIQ4VX0P6DX" hidden="1">#N/A</definedName>
    <definedName name="BExII1KN91Q7DLW0UB7W2TJ5ACT9" hidden="1">#N/A</definedName>
    <definedName name="BExII50LI8I0CDOOZEMIVHVA2V95" hidden="1">#N/A</definedName>
    <definedName name="BExIIXMY38TQD12CVV4S57L3I809" hidden="1">#N/A</definedName>
    <definedName name="BExIIY37NEVU2LGS1JE4VR9AN6W4" hidden="1">#N/A</definedName>
    <definedName name="BExIIYJAGXR8TPZ1KCYM7EGJ79UW" hidden="1">#N/A</definedName>
    <definedName name="BExIJ3160YCWGAVEU0208ZGXXG3P" hidden="1">#N/A</definedName>
    <definedName name="BExIJFGZJ5ED9D6KAY4PGQYLELAX" hidden="1">#N/A</definedName>
    <definedName name="BExIJN9K7FRSV774URAA9G9UA017" hidden="1">#N/A</definedName>
    <definedName name="BExIJQK80ZEKSTV62E59AYJYUNLI" hidden="1">#N/A</definedName>
    <definedName name="BExIJRLX3M0YQLU1D5Y9V7HM5QNM" hidden="1">#N/A</definedName>
    <definedName name="BExIJV22J0QA7286KNPMHO1ZUCB3" hidden="1">#N/A</definedName>
    <definedName name="BExIJVI6OC7B6ZE9V4PAOYZXKNER" hidden="1">#N/A</definedName>
    <definedName name="BExIJWK0NGTGQ4X7D5VIVXD14JHI" hidden="1">#N/A</definedName>
    <definedName name="BExIJWPCIYINEJUTXU74VK7WG031" hidden="1">#N/A</definedName>
    <definedName name="BExIKFL37W5CTMW32P870PSWISG0" hidden="1">#N/A</definedName>
    <definedName name="BExIKHTXPZR5A8OHB6HDP6QWDHAD" hidden="1">#N/A</definedName>
    <definedName name="BExIKMMJOETSAXJYY1SIKM58LMA2" hidden="1">#N/A</definedName>
    <definedName name="BExIKRF6AQ6VOO9KCIWSM6FY8M7D" hidden="1">#N/A</definedName>
    <definedName name="BExIKTYZESFT3LC0ASFMFKSE0D1X" hidden="1">#N/A</definedName>
    <definedName name="BExIKXVA6M8K0PTRYAGXS666L335" hidden="1">#N/A</definedName>
    <definedName name="BExIL0PMZ2SXK9R6MLP43KBU1J2P" hidden="1">#N/A</definedName>
    <definedName name="BExILAAXRTRAD18K74M6MGUEEPUM" hidden="1">#N/A</definedName>
    <definedName name="BExILG5F338C0FFLMVOKMKF8X5ZP" hidden="1">#N/A</definedName>
    <definedName name="BExILGQTQM0HOD0BJI90YO7GOIN3" hidden="1">#N/A</definedName>
    <definedName name="BExIM9DBUB7ZGF4B20FVUO9QGOX2" hidden="1">#N/A</definedName>
    <definedName name="BExIMGK9Z94TFPWWZFMD10HV0IF6" hidden="1">#N/A</definedName>
    <definedName name="BExIMPEGKG18TELVC33T4OQTNBWC" hidden="1">#N/A</definedName>
    <definedName name="BExIMPPAQC59853UQYQHOFQQ73RC" hidden="1">#N/A</definedName>
    <definedName name="BExIN4OR435DL1US13JQPOQK8GD5" hidden="1">#N/A</definedName>
    <definedName name="BExINI6A7H3KSFRFA6UBBDPKW37F" hidden="1">#N/A</definedName>
    <definedName name="BExINIMK8XC3JOBT2EXYFHHH52H0" hidden="1">#N/A</definedName>
    <definedName name="BExINLX401ZKEGWU168DS4JUM2J6" hidden="1">#N/A</definedName>
    <definedName name="BExINMYYJO1FTV1CZF6O5XCFAMQX" hidden="1">#N/A</definedName>
    <definedName name="BExINP2H4KI05FRFV5PKZFE00HKO" hidden="1">#N/A</definedName>
    <definedName name="BExINZELVWYGU876QUUZCIMXPBQC" hidden="1">#N/A</definedName>
    <definedName name="BExIOCQUQHKUU1KONGSDOLQTQEIC" hidden="1">#N/A</definedName>
    <definedName name="BExIOFL8Y5O61VLKTB4H20IJNWS1" hidden="1">#N/A</definedName>
    <definedName name="BExIOMBXRW5NS4ZPYX9G5QREZ5J6" hidden="1">#N/A</definedName>
    <definedName name="BExIORA3GK78T7C7SNBJJUONJ0LS" hidden="1">#N/A</definedName>
    <definedName name="BExIORFDXP4AVIEBLSTZ8ETSXMNM" hidden="1">#N/A</definedName>
    <definedName name="BExIOTZ5EFZ2NASVQ05RH15HRSW6" hidden="1">#N/A</definedName>
    <definedName name="BExIP8YNN6UUE1GZ223SWH7DLGKO" hidden="1">#N/A</definedName>
    <definedName name="BExIPAB4AOL592OJCC1CFAXTLF1A" hidden="1">#N/A</definedName>
    <definedName name="BExIPB25DKX4S2ZCKQN7KWSC3JBF" hidden="1">#N/A</definedName>
    <definedName name="BExIPDLT8JYAMGE5HTN4D1YHZF3V" hidden="1">#N/A</definedName>
    <definedName name="BExIPG040Q08EWIWL6CAVR3GRI43" hidden="1">#N/A</definedName>
    <definedName name="BExIPKNFUDPDKOSH5GHDVNA8D66S" hidden="1">#N/A</definedName>
    <definedName name="BExIQ1VS9A2FHVD9TUHKG9K8EVVP" hidden="1">#N/A</definedName>
    <definedName name="BExIQ3J19L30PSQ2CXNT6IHW0I7V" hidden="1">#N/A</definedName>
    <definedName name="BExIQ3OJ7M04XCY276IO0LJA5XUK" hidden="1">#N/A</definedName>
    <definedName name="BExIQ5S19ITB0NDRUN4XV7B905ED" hidden="1">#N/A</definedName>
    <definedName name="BExIQ9TMQT2EIXSVQW7GVSOAW2VJ" hidden="1">#N/A</definedName>
    <definedName name="BExIQBMDE1L6J4H27K1FMSHQKDSE" hidden="1">#N/A</definedName>
    <definedName name="BExIQE65LVXUOF3UZFO7SDHFJH22" hidden="1">#N/A</definedName>
    <definedName name="BExIQG9OO2KKBOWTMD1OXY36TEGA" hidden="1">#N/A</definedName>
    <definedName name="BExIQX1XBB31HZTYEEVOBSE3C5A6" hidden="1">#N/A</definedName>
    <definedName name="BExIQYP5T1TPAQYW7QU1Q98BKX7W" hidden="1">#N/A</definedName>
    <definedName name="BExIR2ALYRP9FW99DK2084J7IIDC" hidden="1">#N/A</definedName>
    <definedName name="BExIR8FQETPTQYW37DBVDWG3J4JW" hidden="1">#N/A</definedName>
    <definedName name="BExIRRBGTY01OQOI3U5SW59RFDFI" hidden="1">#N/A</definedName>
    <definedName name="BExIS4T0DRF57HYO7OGG72KBOFOI" hidden="1">#N/A</definedName>
    <definedName name="BExIS77BJDDK18PGI9DSEYZPIL7P" hidden="1">#N/A</definedName>
    <definedName name="BExIS8USL1T3Z97CZ30HJ98E2GXQ" hidden="1">#N/A</definedName>
    <definedName name="BExISC5B700MZUBFTQ9K4IKTF7HR" hidden="1">#N/A</definedName>
    <definedName name="BExISDHXS49S1H56ENBPRF1NLD5C" hidden="1">#N/A</definedName>
    <definedName name="BExISM1JLV54A21A164IURMPGUMU" hidden="1">#N/A</definedName>
    <definedName name="BExISRFKJYUZ4AKW44IJF7RF9Y90" hidden="1">#N/A</definedName>
    <definedName name="BExIT1MK8TBAK3SNP36A8FKDQSOK" hidden="1">#N/A</definedName>
    <definedName name="BExIT3KM9TXKDFPIS3K8ZCMT31TE" hidden="1">#N/A</definedName>
    <definedName name="BExITBNYANV2S8KD56GOGCKW393R" hidden="1">#N/A</definedName>
    <definedName name="BExIUD4OJGH65NFNQ4VMCE3R4J1X" hidden="1">#N/A</definedName>
    <definedName name="BExIUTB5OAAXYW0OFMP0PS40SPOB" hidden="1">#N/A</definedName>
    <definedName name="BExIUUT2MHIOV6R3WHA0DPM1KBKY" hidden="1">#N/A</definedName>
    <definedName name="BExIUYPDT1AM6MWGWQS646PIZIWC" hidden="1">#N/A</definedName>
    <definedName name="BExIV0I2O9F8D1UK1SI8AEYR6U0A" hidden="1">#N/A</definedName>
    <definedName name="BExIV2LM38XPLRTWT0R44TMQ59E5" hidden="1">#N/A</definedName>
    <definedName name="BExIV3HY4S0YRV1F7XEMF2YHAR2I" hidden="1">#N/A</definedName>
    <definedName name="BExIV6HUZFRIFLXW2SICKGTAH1PV" hidden="1">#N/A</definedName>
    <definedName name="BExIVC6WZMHRBRGIBUVX0CO2RK05" hidden="1">#N/A</definedName>
    <definedName name="BExIVCXWL6H5LD9DHDIA4F5U9TQL" hidden="1">#N/A</definedName>
    <definedName name="BExIVMOIPSEWSIHIDDLOXESQ28A0" hidden="1">#N/A</definedName>
    <definedName name="BExIVNVNJX9BYDLC88NG09YF5XQ6" hidden="1">#N/A</definedName>
    <definedName name="BExIVQVKLMGSRYT1LFZH0KUIA4OR" hidden="1">#N/A</definedName>
    <definedName name="BExIVYTFI35KNR2XSA6N8OJYUTUR" hidden="1">#N/A</definedName>
    <definedName name="BExIWB3SY3WRIVIOF988DNNODBOA" hidden="1">#N/A</definedName>
    <definedName name="BExIWB99CG0H52LRD6QWPN4L6DV2" hidden="1">#N/A</definedName>
    <definedName name="BExIWG1W7XP9DFYYSZAIOSHM0QLQ" hidden="1">#N/A</definedName>
    <definedName name="BExIWH3KUK94B7833DD4TB0Y6KP9" hidden="1">#N/A</definedName>
    <definedName name="BExIWKE9MGIDWORBI43AWTUNYFAN" hidden="1">#N/A</definedName>
    <definedName name="BExIX34PM5DBTRHRQWP6PL6WIX88" hidden="1">#N/A</definedName>
    <definedName name="BExIX5OAP9KSUE5SIZCW9P39Q4WE" hidden="1">#N/A</definedName>
    <definedName name="BExIXGRJPVJMUDGSG7IHPXPNO69B" hidden="1">#N/A</definedName>
    <definedName name="BExIXM5R87ZL3FHALWZXYCPHGX3E" hidden="1">#N/A</definedName>
    <definedName name="BExIXS036ZCKT2Z8XZKLZ8PFWQGL" hidden="1">#N/A</definedName>
    <definedName name="BExIXY5CF9PFM0P40AZ4U51TMWV0" hidden="1">#N/A</definedName>
    <definedName name="BExIYEXJBK8JDWIRSVV4RJSKZVV1" hidden="1">#N/A</definedName>
    <definedName name="BExIYI2RH0K4225XO970K2IQ1E79" hidden="1">#N/A</definedName>
    <definedName name="BExIYMPZ0KS2KOJFQAUQJ77L7701" hidden="1">#N/A</definedName>
    <definedName name="BExIYP9Q6FV9T0R9G3UDKLS4TTYX" hidden="1">#N/A</definedName>
    <definedName name="BExIYZGLDQ1TN7BIIN4RLDP31GIM" hidden="1">#N/A</definedName>
    <definedName name="BExIZ4K0EZJK6PW3L8SVKTJFSWW9" hidden="1">#N/A</definedName>
    <definedName name="BExIZAECOEZGBAO29QMV14E6XDIV" hidden="1">#N/A</definedName>
    <definedName name="BExIZKVXYD5O2JBU81F2UFJZLLSI" hidden="1">#N/A</definedName>
    <definedName name="BExIZPZDHC8HGER83WHCZAHOX7LK" hidden="1">#N/A</definedName>
    <definedName name="BExIZY2PUZ0OF9YKK1B13IW0VS6G" hidden="1">#N/A</definedName>
    <definedName name="BExJ08KBRR2XMWW3VZMPSQKXHZUH" hidden="1">#N/A</definedName>
    <definedName name="BExJ0DYJWXGE7DA39PYL3WM05U9O" hidden="1">#N/A</definedName>
    <definedName name="BExJ0MY8SY5J5V50H3UKE78ODTVB" hidden="1">#N/A</definedName>
    <definedName name="BExJ0YC98G37ML4N8FLP8D95EFRF" hidden="1">#N/A</definedName>
    <definedName name="BExKCDYKAEV45AFXHVHZZ62E5BM3" hidden="1">#N/A</definedName>
    <definedName name="BExKDKO0W4AGQO1V7K6Q4VM750FT" hidden="1">#N/A</definedName>
    <definedName name="BExKDLF10G7W77J87QWH3ZGLUCLW" hidden="1">#N/A</definedName>
    <definedName name="BExKEFE0I3MT6ZLC4T1L9465HKTN" hidden="1">#N/A</definedName>
    <definedName name="BExKEK6O5BVJP4VY02FY7JNAZ6BT" hidden="1">#N/A</definedName>
    <definedName name="BExKEKXK6E6QX339ELPXDIRZSJE0" hidden="1">#N/A</definedName>
    <definedName name="BExKEOOIBMP7N8033EY2CJYCBX6H" hidden="1">#N/A</definedName>
    <definedName name="BExKEW0RR5LA3VC46A2BEOOMQE56" hidden="1">#N/A</definedName>
    <definedName name="BExKFA3VI1CZK21SM0N3LZWT9LA1" hidden="1">#N/A</definedName>
    <definedName name="BExKFINBFV5J2NFRCL4YUO3YF0ZE" hidden="1">#N/A</definedName>
    <definedName name="BExKFISRBFACTAMJSALEYMY66F6X" hidden="1">#N/A</definedName>
    <definedName name="BExKFOSK5DJ151C4E8544UWMYTOC" hidden="1">#N/A</definedName>
    <definedName name="BExKFYJC4EVEV54F82K6VKP7Q3OU" hidden="1">#N/A</definedName>
    <definedName name="BExKG4IYHBKQQ8J8FN10GB2IKO33" hidden="1">#N/A</definedName>
    <definedName name="BExKGF0L44S78D33WMQ1A75TRKB9" hidden="1">#N/A</definedName>
    <definedName name="BExKGFRN31B3G20LMQ4LRF879J68" hidden="1">#N/A</definedName>
    <definedName name="BExKGJD3U3ADZILP20U3EURP0UQP" hidden="1">#N/A</definedName>
    <definedName name="BExKGNK5YGKP0YHHTAAOV17Z9EIM" hidden="1">#N/A</definedName>
    <definedName name="BExKGV77YH9YXIQTRKK2331QGYKF" hidden="1">#N/A</definedName>
    <definedName name="BExKH3FTZ5VGTB86W9M4AB39R0G8" hidden="1">#N/A</definedName>
    <definedName name="BExKH3FV5U5O6XZM7STS3NZKQFGJ" hidden="1">#N/A</definedName>
    <definedName name="BExKHAMUH8NR3HRV0V6FHJE3ROLN" hidden="1">#N/A</definedName>
    <definedName name="BExKHCFKOWFHO2WW0N7Y5XDXEWAO" hidden="1">#N/A</definedName>
    <definedName name="BExKHIVLONZ46HLMR50DEXKEUNEP" hidden="1">#N/A</definedName>
    <definedName name="BExKHPM9XA0ADDK7TUR0N38EXWEP" hidden="1">#N/A</definedName>
    <definedName name="BExKI4076KXCDE5KXL79KT36OKLO" hidden="1">#N/A</definedName>
    <definedName name="BExKI7LO70WYISR7Q0Y1ZDWO9M3B" hidden="1">#N/A</definedName>
    <definedName name="BExKIDLFLK167PMKMF6ZK1C29TRD" hidden="1">#N/A</definedName>
    <definedName name="BExKIGQV6TXIZG039HBOJU62WP2U" hidden="1">#N/A</definedName>
    <definedName name="BExKILE008SF3KTAN8WML3XKI1NZ" hidden="1">#N/A</definedName>
    <definedName name="BExKINSBB6RS7I489QHMCOMU4Z2X" hidden="1">#N/A</definedName>
    <definedName name="BExKIU87ZKSOC2DYZWFK6SAK9I8E" hidden="1">#N/A</definedName>
    <definedName name="BExKJ449HLYX2DJ9UF0H9GTPSQ73" hidden="1">#N/A</definedName>
    <definedName name="BExKJELX2RUC8UEC56IZPYYZXHA7" hidden="1">#N/A</definedName>
    <definedName name="BExKJINMXS61G2TZEXCJAWVV4F57" hidden="1">#N/A</definedName>
    <definedName name="BExKJK5ME8KB7HA0180L7OUZDDGV" hidden="1">#N/A</definedName>
    <definedName name="BExKJN5IF0VMDILJ5K8ZENF2QYV1" hidden="1">#N/A</definedName>
    <definedName name="BExKJUSJPFUIK20FTVAFJWR2OUYX" hidden="1">#N/A</definedName>
    <definedName name="BExKK8VP5RS3D0UXZVKA37C4SYBP" hidden="1">#N/A</definedName>
    <definedName name="BExKKIM9NPF6B3SPMPIQB27HQME4" hidden="1">#N/A</definedName>
    <definedName name="BExKKIX1BCBQ4R3K41QD8NTV0OV0" hidden="1">#N/A</definedName>
    <definedName name="BExKKQ3ZWADYV03YHMXDOAMU90EB" hidden="1">#N/A</definedName>
    <definedName name="BExKKUGD2HMJWQEYZ8H3X1BMXFS9" hidden="1">#N/A</definedName>
    <definedName name="BExKKX05KCZZZPKOR1NE5A8RGVT4" hidden="1">#N/A</definedName>
    <definedName name="BExKLD6S9L66QYREYHBE5J44OK7X" hidden="1">#N/A</definedName>
    <definedName name="BExKLEZK32L28GYJWVO63BZ5E1JD" hidden="1">#N/A</definedName>
    <definedName name="BExKLLKVVHT06LA55JB2FC871DC5" hidden="1">#N/A</definedName>
    <definedName name="BExKMWBX4EH3EYJ07UFEM08NB40Z" hidden="1">#N/A</definedName>
    <definedName name="BExKNBGV2IR3S7M0BX4810KZB4V3" hidden="1">#N/A</definedName>
    <definedName name="BExKNCTBZTSY3MO42VU5PLV6YUHZ" hidden="1">#N/A</definedName>
    <definedName name="BExKNGV2YY749C42AQ2T9QNIE5C3" hidden="1">#N/A</definedName>
    <definedName name="BExKNV8UOHVWEHDJWI2WMJ9X6QHZ" hidden="1">#N/A</definedName>
    <definedName name="BExKNZLD7UATC1MYRNJD8H2NH4KU" hidden="1">#N/A</definedName>
    <definedName name="BExKNZQUKQQG2Y97R74G4O4BJP1L" hidden="1">#N/A</definedName>
    <definedName name="BExKO06X0EAD3ABEG1E8PWLDWHBA" hidden="1">#N/A</definedName>
    <definedName name="BExKO2AHHSGNI1AZOIOW21KPXKPE" hidden="1">#N/A</definedName>
    <definedName name="BExKO2FXWJWC5IZLDN8JHYILQJ2N" hidden="1">#N/A</definedName>
    <definedName name="BExKO438WZ8FKOU00NURGFMOYXWN" hidden="1">#N/A</definedName>
    <definedName name="BExKODIZGWW2EQD0FEYW6WK6XLCM" hidden="1">#N/A</definedName>
    <definedName name="BExKOPO2HPWVQGAKW8LOZMPIDEFG" hidden="1">#N/A</definedName>
    <definedName name="BExKPEZP0QTKOTLIMMIFSVTHQEEK" hidden="1">#N/A</definedName>
    <definedName name="BExKPLQJX0HJ8OTXBXH9IC9J2V0W" hidden="1">#N/A</definedName>
    <definedName name="BExKPN8C7GN36ZJZHLOB74LU6KT0" hidden="1">#N/A</definedName>
    <definedName name="BExKPX9VZ1J5021Q98K60HMPJU58" hidden="1">#N/A</definedName>
    <definedName name="BExKQJGAAWNM3NT19E9I0CQDBTU0" hidden="1">#N/A</definedName>
    <definedName name="BExKQM5GJ1ZN5REKFE7YVBQ0KXWF" hidden="1">#N/A</definedName>
    <definedName name="BExKQOEA7HV9U5DH9C8JXFD62EKH" hidden="1">#N/A</definedName>
    <definedName name="BExKQQ71278061G7ZFYGPWOMOMY2" hidden="1">#N/A</definedName>
    <definedName name="BExKQTXRG3ECU8NT47UR7643LO5G" hidden="1">#N/A</definedName>
    <definedName name="BExKQVL7HPOIZ4FHANDFMVOJLEPR" hidden="1">#N/A</definedName>
    <definedName name="BExKR32XG1WY77WDT8KW9FJPGQTU" hidden="1">#N/A</definedName>
    <definedName name="BExKR8RZSEHW184G0Z56B4EGNU72" hidden="1">#N/A</definedName>
    <definedName name="BExKRVUSQ6PA7ZYQSTEQL3X7PB9P" hidden="1">#N/A</definedName>
    <definedName name="BExKRY3KZ7F7RB2KH8HXSQ85IEQO" hidden="1">#N/A</definedName>
    <definedName name="BExKSA37DZTCK6H13HPIKR0ZFVL8" hidden="1">#N/A</definedName>
    <definedName name="BExKSFMOMSZYDE0WNC94F40S6636" hidden="1">#N/A</definedName>
    <definedName name="BExKSHQ9K79S8KYUWIV5M5LAHHF1" hidden="1">#N/A</definedName>
    <definedName name="BExKSIS3VA1NCEFCZZSIK8B3YIBZ" hidden="1">#N/A</definedName>
    <definedName name="BExKSJTWG9L3FCX8FLK4EMUJMF27" hidden="1">#N/A</definedName>
    <definedName name="BExKSU0MKNAVZYYPKCYTZDWQX4R8" hidden="1">#N/A</definedName>
    <definedName name="BExKSWEY2UGHSELTM5ONBYK5EA7O" hidden="1">#N/A</definedName>
    <definedName name="BExKSX60G1MUS689FXIGYP2F7C62" hidden="1">#N/A</definedName>
    <definedName name="BExKT2UZ7Y2VWF5NQE18SJRLD2RN" hidden="1">#N/A</definedName>
    <definedName name="BExKT3GJFNGAM09H5F615E36A38C" hidden="1">#N/A</definedName>
    <definedName name="BExKTQZGN8GI3XGSEXMPCCA3S19H" hidden="1">#N/A</definedName>
    <definedName name="BExKTUKYYU0F6TUW1RXV24LRAZFE" hidden="1">#N/A</definedName>
    <definedName name="BExKU3FBLHQBIUTN6XEZW5GC9OG1" hidden="1">#N/A</definedName>
    <definedName name="BExKU82I99FEUIZLODXJDOJC96CQ" hidden="1">#N/A</definedName>
    <definedName name="BExKUDM0DFSCM3D91SH0XLXJSL18" hidden="1">#N/A</definedName>
    <definedName name="BExKULEKJLA77AUQPDUHSM94Y76Z" hidden="1">#N/A</definedName>
    <definedName name="BExKV08R85MKI3MAX9E2HERNQUNL" hidden="1">#N/A</definedName>
    <definedName name="BExKV4AAUNNJL5JWD7PX6BFKVS6O" hidden="1">#N/A</definedName>
    <definedName name="BExKVDVK6HN74GQPTXICP9BFC8CF" hidden="1">#N/A</definedName>
    <definedName name="BExKVFZ3ZZGIC1QI8XN6BYFWN0ZY" hidden="1">#N/A</definedName>
    <definedName name="BExKVG4KGO28KPGTAFL1R8TTZ10N" hidden="1">#N/A</definedName>
    <definedName name="BExKW0CSH7DA02YSNV64PSEIXB2P" hidden="1">#N/A</definedName>
    <definedName name="BExM9NUG3Q31X01AI9ZJCZIX25CS" hidden="1">#N/A</definedName>
    <definedName name="BExM9OG182RP30MY23PG49LVPZ1C" hidden="1">#N/A</definedName>
    <definedName name="BExMA64MW1S18NH8DCKPCCEI5KCB" hidden="1">#N/A</definedName>
    <definedName name="BExMALEWFUEM8Y686IT03ECURUBR" hidden="1">#N/A</definedName>
    <definedName name="BExMAXJS82ZJ8RS22VLE0V0LDUII" hidden="1">#N/A</definedName>
    <definedName name="BExMB4QRS0R3MTB4CMUHFZ84LNZQ" hidden="1">#N/A</definedName>
    <definedName name="BExMBC35WKQY5CWQJLV4D05O6971" hidden="1">#N/A</definedName>
    <definedName name="BExMBFTZV4Q1A5KG25C1N9PHQNSW" hidden="1">#N/A</definedName>
    <definedName name="BExMBK6ISK3U7KHZKUJXIDKGF6VW" hidden="1">#N/A</definedName>
    <definedName name="BExMBYPQDG9AYDQ5E8IECVFREPO6" hidden="1">#N/A</definedName>
    <definedName name="BExMC8AZUTX8LG89K2JJR7ZG62XX" hidden="1">#N/A</definedName>
    <definedName name="BExMCA96YR10V72G2R0SCIKPZLIZ" hidden="1">#N/A</definedName>
    <definedName name="BExMCB5JU5I2VQDUBS4O42BTEVKI" hidden="1">#N/A</definedName>
    <definedName name="BExMCFSQFSEMPY5IXDIRKZDASDBR" hidden="1">#N/A</definedName>
    <definedName name="BExMCMZOEYWVOOJ98TBHTTCS7XB8" hidden="1">#N/A</definedName>
    <definedName name="BExMCS8EF2W3FS9QADNKREYSI8P0" hidden="1">#N/A</definedName>
    <definedName name="BExMCUS7GSOM96J0HJ7EH0FFM2AC" hidden="1">#N/A</definedName>
    <definedName name="BExMCYTT6TVDWMJXO1NZANRTVNAN" hidden="1">#N/A</definedName>
    <definedName name="BExMD5F6IAV108XYJLXUO9HD0IT6" hidden="1">#N/A</definedName>
    <definedName name="BExMDANV66W9T3XAXID40XFJ0J93" hidden="1">#N/A</definedName>
    <definedName name="BExMDGD1KQP7NNR78X2ZX4FCBQ1S" hidden="1">#N/A</definedName>
    <definedName name="BExMDH3XZO91XQHJTA1XQI5DGUPD" hidden="1">#N/A</definedName>
    <definedName name="BExMDIRDK0DI8P86HB7WPH8QWLSQ" hidden="1">#N/A</definedName>
    <definedName name="BExMDPI2FVMORSWDDCVAJ85WYAYO" hidden="1">#N/A</definedName>
    <definedName name="BExMDUWB7VWHFFR266QXO46BNV2S" hidden="1">#N/A</definedName>
    <definedName name="BExME2U47N8LZG0BPJ49ANY5QVV2" hidden="1">#N/A</definedName>
    <definedName name="BExME88DH5DUKMUFI9FNVECXFD2E" hidden="1">#N/A</definedName>
    <definedName name="BExME9A7MOGAK7YTTQYXP5DL6VYA" hidden="1">#N/A</definedName>
    <definedName name="BExMEOV9YFRY5C3GDLU60GIX10BY" hidden="1">#N/A</definedName>
    <definedName name="BExMEY09ESM4H2YGKEQQRYUD114R" hidden="1">#N/A</definedName>
    <definedName name="BExMF4G4IUPQY1Y5GEY5N3E04CL6" hidden="1">#N/A</definedName>
    <definedName name="BExMF9UIGYMOAQK0ELUWP0S0HZZY" hidden="1">#N/A</definedName>
    <definedName name="BExMFDLBSWFMRDYJ2DZETI3EXKN2" hidden="1">#N/A</definedName>
    <definedName name="BExMFHXOBUF8DP34JEC7FCJV5DTZ" hidden="1">#N/A</definedName>
    <definedName name="BExMFLDTMRTCHKA37LQW67BG8D5C" hidden="1">#N/A</definedName>
    <definedName name="BExMGG3PFIHPHX7NXB7HDFI3N12L" hidden="1">#N/A</definedName>
    <definedName name="BExMH3H9TW5TJCNU5Z1EWXP3BAEP" hidden="1">#N/A</definedName>
    <definedName name="BExMHOWPB34KPZ76M2KIX2C9R2VB" hidden="1">#N/A</definedName>
    <definedName name="BExMHSSYC6KVHA3QDTSYPN92TWMI" hidden="1">#N/A</definedName>
    <definedName name="BExMI0WA793SF41LQ40A28U8OXQY" hidden="1">#N/A</definedName>
    <definedName name="BExMI3AJ9477KDL4T9DHET4LJJTW" hidden="1">#N/A</definedName>
    <definedName name="BExMI6L9KX05GAK523JFKICJMTA5" hidden="1">#N/A</definedName>
    <definedName name="BExMI6QQ20XHD0NWJUN741B37182" hidden="1">#N/A</definedName>
    <definedName name="BExMI8JB94SBD9EMNJEK7Y2T6GYU" hidden="1">#N/A</definedName>
    <definedName name="BExMI8OS85YTW3KYVE4YD0R7Z6UV" hidden="1">#N/A</definedName>
    <definedName name="BExMIBOOZU40JS3F89OMPSRCE9MM" hidden="1">#N/A</definedName>
    <definedName name="BExMIIQ5MBWSIHTFWAQADXMZC22Q" hidden="1">#N/A</definedName>
    <definedName name="BExMIL4I2GE866I25CR5JBLJWJ6A" hidden="1">#N/A</definedName>
    <definedName name="BExMIRKIPF27SNO82SPFSB3T5U17" hidden="1">#N/A</definedName>
    <definedName name="BExMIV0KC8555D5E42ZGWG15Y0MO" hidden="1">#N/A</definedName>
    <definedName name="BExMIZT6AN7E6YMW2S87CTCN2UXH" hidden="1">#N/A</definedName>
    <definedName name="BExMJ15T9F3475M0896SG60TN0SR" hidden="1">#N/A</definedName>
    <definedName name="BExMJNC8ZFB9DRFOJ961ZAJ8U3A8" hidden="1">#N/A</definedName>
    <definedName name="BExMJTBV8A3D31W2IQHP9RDFPPHQ" hidden="1">#N/A</definedName>
    <definedName name="BExMK2RTXN4QJWEUNX002XK8VQP8" hidden="1">#N/A</definedName>
    <definedName name="BExMKBGQDUZ8AWXYHA3QVMSDVZ3D" hidden="1">#N/A</definedName>
    <definedName name="BExMKBM1467553LDFZRRKVSHN374" hidden="1">#N/A</definedName>
    <definedName name="BExMKGK5FJUC0AU8MABRGDC5ZM70" hidden="1">#N/A</definedName>
    <definedName name="BExMKTW7R5SOV4PHAFGHU3W73DYE" hidden="1">#N/A</definedName>
    <definedName name="BExMKU7051J2W1RQXGZGE62NBRUZ" hidden="1">#N/A</definedName>
    <definedName name="BExMKUN3WPECJR2XRID2R7GZRGNX" hidden="1">#N/A</definedName>
    <definedName name="BExMKZ535P011X4TNV16GCOH4H21" hidden="1">#N/A</definedName>
    <definedName name="BExML3XQNDIMX55ZCHHXKUV3D6E6" hidden="1">#N/A</definedName>
    <definedName name="BExML5QGSWHLI18BGY4CGOTD3UWH" hidden="1">#N/A</definedName>
    <definedName name="BExMLO5Z61RE85X8HHX2G4IU3AZW" hidden="1">#N/A</definedName>
    <definedName name="BExMLVI7UORSHM9FMO8S2EI0TMTS" hidden="1">#N/A</definedName>
    <definedName name="BExMM5UCOT2HSSN0ZIPZW55GSOVO" hidden="1">#N/A</definedName>
    <definedName name="BExMM8ZRS5RQ8H1H55RVPVTDL5NL" hidden="1">#N/A</definedName>
    <definedName name="BExMMGSAB7K5W1JWC0TMZUFKLC3R" hidden="1">#N/A</definedName>
    <definedName name="BExMMH8EAZB09XXQ5X4LR0P4NHG9" hidden="1">#N/A</definedName>
    <definedName name="BExMMIQH5BABNZVCIQ7TBCQ10AY5" hidden="1">#N/A</definedName>
    <definedName name="BExMMNIZ2T7M22WECMUQXEF4NJ71" hidden="1">#N/A</definedName>
    <definedName name="BExMMPMIOU7BURTV0L1K6ACW9X73" hidden="1">#N/A</definedName>
    <definedName name="BExMMQ835AJDHS4B419SS645P67Q" hidden="1">#N/A</definedName>
    <definedName name="BExMMQIUVPCOBISTEJJYNCCLUCPY" hidden="1">#N/A</definedName>
    <definedName name="BExMMTIXETA5VAKBSOFDD5SRU887" hidden="1">#N/A</definedName>
    <definedName name="BExMMV0P6P5YS3C35G0JYYHI7992" hidden="1">#N/A</definedName>
    <definedName name="BExMNDR4V2VG5RFZDGTAGD3Q9PPG" hidden="1">#N/A</definedName>
    <definedName name="BExMNJLFWZBRN9PZF1IO9CYWV1B2" hidden="1">#N/A</definedName>
    <definedName name="BExMNKCJ0FA57YEUUAJE43U1QN5P" hidden="1">#N/A</definedName>
    <definedName name="BExMNKN5D1WEF2OOJVP6LZ6DLU3Y" hidden="1">#N/A</definedName>
    <definedName name="BExMNR38HMPLWAJRQ9MMS3ZAZ9IU" hidden="1">#N/A</definedName>
    <definedName name="BExMNRDZULKJMVY2VKIIRM2M5A1M" hidden="1">#N/A</definedName>
    <definedName name="BExMO9IOWKTWHO8LQJJQI5P3INWY" hidden="1">#N/A</definedName>
    <definedName name="BExMOI29DOEK5R1A5QZPUDKF7N6T" hidden="1">#N/A</definedName>
    <definedName name="BExMPAJ5AJAXGKGK3F6H3ODS6RF4" hidden="1">#N/A</definedName>
    <definedName name="BExMPD2X55FFBVJ6CBUKNPROIOEU" hidden="1">#N/A</definedName>
    <definedName name="BExMPGZ848E38FUH1JBQN97DGWAT" hidden="1">#N/A</definedName>
    <definedName name="BExMPMTICOSMQENOFKQ18K0ZT4S8" hidden="1">#N/A</definedName>
    <definedName name="BExMPMZ07II0R4KGWQQ7PGS3RZS4" hidden="1">#N/A</definedName>
    <definedName name="BExMPOBH04JMDO6Z8DMSEJZM4ANN" hidden="1">#N/A</definedName>
    <definedName name="BExMPSD77XQ3HA6A4FZOJK8G2JP3" hidden="1">#N/A</definedName>
    <definedName name="BExMQ1YH9L5GK7V1T2N2FTS7IEGO" hidden="1">#N/A</definedName>
    <definedName name="BExMQ4I3Q7F0BMPHSFMFW9TZ87UD" hidden="1">#N/A</definedName>
    <definedName name="BExMQ4SWDWI4N16AZ0T5CJ6HH8WC" hidden="1">#N/A</definedName>
    <definedName name="BExMQ71WHW50GVX45JU951AGPLFQ" hidden="1">#N/A</definedName>
    <definedName name="BExMQGXSLPT4A6N47LE6FBVHWBOF" hidden="1">#N/A</definedName>
    <definedName name="BExMQSBR7PL4KLB1Q4961QO45Y4G" hidden="1">#N/A</definedName>
    <definedName name="BExMR1MA4I1X77714ZEPUVC8W398" hidden="1">#N/A</definedName>
    <definedName name="BExMR8YQHA7N77HGHY4Y6R30I3XT" hidden="1">#N/A</definedName>
    <definedName name="BExMRENOIARWRYOIVPDIEBVNRDO7" hidden="1">#N/A</definedName>
    <definedName name="BExMRRJNUMGRSDD5GGKKGEIZ6FTS" hidden="1">#N/A</definedName>
    <definedName name="BExMRU3ACIU0RD2BNWO55LH5U2BR" hidden="1">#N/A</definedName>
    <definedName name="BExMSQRCC40AP8BDUPL2I2DNC210" hidden="1">#N/A</definedName>
    <definedName name="BExO4J9LR712G00TVA82VNTG8O7H" hidden="1">#N/A</definedName>
    <definedName name="BExO4PV0F3PBEO5684IJ92QSEK1J" hidden="1">#N/A</definedName>
    <definedName name="BExO55G2KVZ7MIJ30N827CLH0I2A" hidden="1">#N/A</definedName>
    <definedName name="BExO5A8PZD9EUHC5CMPU6N3SQ15L" hidden="1">#N/A</definedName>
    <definedName name="BExO5XMAHL7CY3X0B1OPKZ28DCJ5" hidden="1">#N/A</definedName>
    <definedName name="BExO66LZJKY4PTQVREELI6POS4AY" hidden="1">#N/A</definedName>
    <definedName name="BExO6LLHCYTF7CIVHKAO0NMET14Q" hidden="1">#N/A</definedName>
    <definedName name="BExO7OUQS3XTUQ2LDKGQ8AAQ3OJJ" hidden="1">#N/A</definedName>
    <definedName name="BExO7RUSODZC2NQZMT2AFSMV2ONF" hidden="1">#N/A</definedName>
    <definedName name="BExO85HMYXZJ7SONWBKKIAXMCI3C" hidden="1">#N/A</definedName>
    <definedName name="BExO863922O4PBGQMUNEQKGN3K96" hidden="1">#N/A</definedName>
    <definedName name="BExO89ZIOXN0HOKHY24F7HDZ87UT" hidden="1">#N/A</definedName>
    <definedName name="BExO8CDTBCABLEUD6PE2UM2EZ6C4" hidden="1">#N/A</definedName>
    <definedName name="BExO8IZ05ZG0XVOL3W41KBQE176A" hidden="1">#N/A</definedName>
    <definedName name="BExO8UTAGQWDBQZEEF4HUNMLQCVU" hidden="1">#N/A</definedName>
    <definedName name="BExO937E20IHMGQOZMECL3VZC7OX" hidden="1">#N/A</definedName>
    <definedName name="BExO94UTJKQQ7TJTTJRTSR70YVJC" hidden="1">#N/A</definedName>
    <definedName name="BExO9J3A438976RXIUX5U9SU5T55" hidden="1">#N/A</definedName>
    <definedName name="BExO9RS5RXFJ1911HL3CCK6M74EP" hidden="1">#N/A</definedName>
    <definedName name="BExO9SDRI1M6KMHXSG3AE5L0F2U3" hidden="1">#N/A</definedName>
    <definedName name="BExO9V2U2YXAY904GYYGU6TD8Y7M" hidden="1">#N/A</definedName>
    <definedName name="BExOAQ3GKCT7YZW1EMVU3EILSZL2" hidden="1">#N/A</definedName>
    <definedName name="BExOB9KT2THGV4SPLDVFTFXS4B14" hidden="1">#N/A</definedName>
    <definedName name="BExOBEZ0IE2WBEYY3D3CMRI72N1K" hidden="1">#N/A</definedName>
    <definedName name="BExOBIPU8760ITY0C8N27XZ3KWEF" hidden="1">#N/A</definedName>
    <definedName name="BExOBM0I5L0MZ1G4H9MGMD87SBMZ" hidden="1">#N/A</definedName>
    <definedName name="BExOBOUXMP88KJY2BX2JLUJH5N0K" hidden="1">#N/A</definedName>
    <definedName name="BExOBP0FKQ4SVR59FB48UNLKCOR6" hidden="1">#N/A</definedName>
    <definedName name="BExOBYAVUCQ0IGM0Y6A75QHP0Q1A" hidden="1">#N/A</definedName>
    <definedName name="BExOC3UEHB1CZNINSQHZANWJYKR8" hidden="1">#N/A</definedName>
    <definedName name="BExOCBSF3XGO9YJ23LX2H78VOUR7" hidden="1">#N/A</definedName>
    <definedName name="BExOCKXFMOW6WPFEVX1I7R7FNDSS" hidden="1">#N/A</definedName>
    <definedName name="BExOCYEXOB95DH5NOB0M5NOYX398" hidden="1">#N/A</definedName>
    <definedName name="BExOD4ERMDMFD8X1016N4EXOUR0S" hidden="1">#N/A</definedName>
    <definedName name="BExOD55RS7BQUHRQ6H3USVGKR0P7" hidden="1">#N/A</definedName>
    <definedName name="BExODEWDDEABM4ZY3XREJIBZ8IVP" hidden="1">#N/A</definedName>
    <definedName name="BExODZFEIWV26E8RFU7XQYX1J458" hidden="1">#N/A</definedName>
    <definedName name="BExOEBKG55EROA2VL360A06LKASE" hidden="1">#N/A</definedName>
    <definedName name="BExOERG5LWXYYEN1DY1H2FWRJS9T" hidden="1">#N/A</definedName>
    <definedName name="BExOEV1S6JJVO5PP4BZ20SNGZR7D" hidden="1">#N/A</definedName>
    <definedName name="BExOFEDNCYI2TPTMQ8SJN3AW4YMF" hidden="1">#N/A</definedName>
    <definedName name="BExOFVLXVD6RVHSQO8KZOOACSV24" hidden="1">#N/A</definedName>
    <definedName name="BExOG2SW3XOGP9VAPQ3THV3VWV12" hidden="1">#N/A</definedName>
    <definedName name="BExOG45J81K4OPA40KW5VQU54KY3" hidden="1">#N/A</definedName>
    <definedName name="BExOGFE2SCL8HHT4DFAXKLUTJZOG" hidden="1">#N/A</definedName>
    <definedName name="BExOGT6D0LJ3C22RDW8COECKB1J5" hidden="1">#N/A</definedName>
    <definedName name="BExOGTMI1HT31M1RGWVRAVHAK7DE" hidden="1">#N/A</definedName>
    <definedName name="BExOGXO9JE5XSE9GC3I6O21UEKAO" hidden="1">#N/A</definedName>
    <definedName name="BExOH9ICZ13C1LAW8OTYTR9S7ZP3" hidden="1">#N/A</definedName>
    <definedName name="BExOHL75H3OT4WAKKPUXIVXWFVDS" hidden="1">#N/A</definedName>
    <definedName name="BExOHLHXXJL6363CC082M9M5VVXQ" hidden="1">#N/A</definedName>
    <definedName name="BExOHNAO5UDXSO73BK2ARHWKS90Y" hidden="1">#N/A</definedName>
    <definedName name="BExOHR1G1I9A9CI1HG94EWBLWNM2" hidden="1">#N/A</definedName>
    <definedName name="BExOHTQPP8LQ98L6PYUI6QW08YID" hidden="1">#N/A</definedName>
    <definedName name="BExOHX6Q6NJI793PGX59O5EKTP4G" hidden="1">#N/A</definedName>
    <definedName name="BExOI5VMTHH7Y8MQQ1N635CHYI0P" hidden="1">#N/A</definedName>
    <definedName name="BExOIEVCP4Y6VDS23AK84MCYYHRT" hidden="1">#N/A</definedName>
    <definedName name="BExOIHPQIXR0NDR5WD01BZKPKEO3" hidden="1">#N/A</definedName>
    <definedName name="BExOIM7L0Z3LSII9P7ZTV4KJ8RMA" hidden="1">#N/A</definedName>
    <definedName name="BExOIWJVMJ6MG6JC4SPD1L00OHU1" hidden="1">#N/A</definedName>
    <definedName name="BExOIYCN8Z4JK3OOG86KYUCV0ME8" hidden="1">#N/A</definedName>
    <definedName name="BExOJ3AKZ9BCBZT3KD8WMSLK6MN2" hidden="1">#N/A</definedName>
    <definedName name="BExOJ7XQK71I4YZDD29AKOOWZ47E" hidden="1">#N/A</definedName>
    <definedName name="BExOJM0W6XGSW5MXPTTX0GNF6SFT" hidden="1">#N/A</definedName>
    <definedName name="BExOJXEUJJ9SYRJXKYYV2NCCDT2R" hidden="1">#N/A</definedName>
    <definedName name="BExOK0EQYM9JUMAGWOUN7QDH7VMZ" hidden="1">#N/A</definedName>
    <definedName name="BExOK4WM9O7QNG6O57FOASI5QSN1" hidden="1">#N/A</definedName>
    <definedName name="BExOKKHOPWUVRJGQJ5ONR2U40JX8" hidden="1">#N/A</definedName>
    <definedName name="BExOKTXMJP351VXKH8VT6SXUNIMF" hidden="1">#N/A</definedName>
    <definedName name="BExOKU8GMLOCNVORDE329819XN67" hidden="1">#N/A</definedName>
    <definedName name="BExOL0Z3Z7IAMHPB91EO2MF49U57" hidden="1">#N/A</definedName>
    <definedName name="BExOL7KH12VAR0LG741SIOJTLWFD" hidden="1">#N/A</definedName>
    <definedName name="BExOLICXFHJLILCJVFMJE5MGGWKR" hidden="1">#N/A</definedName>
    <definedName name="BExOLOI0WJS3QC12I3ISL0D9AWOF" hidden="1">#N/A</definedName>
    <definedName name="BExOLYZNG5RBD0BTS1OEZJNU92Q5" hidden="1">#N/A</definedName>
    <definedName name="BExOM3HIJ3UZPOKJI68KPBJAHPDC" hidden="1">#N/A</definedName>
    <definedName name="BExOMKPURE33YQ3K1JG9NVQD4W49" hidden="1">#N/A</definedName>
    <definedName name="BExOMP7NGCLUNFK50QD2LPKRG078" hidden="1">#N/A</definedName>
    <definedName name="BExOMU0A6XMY48SZRYL4WQZD13BI" hidden="1">#N/A</definedName>
    <definedName name="BExOMVT0HSNC59DJP4CLISASGHKL" hidden="1">#N/A</definedName>
    <definedName name="BExON0AX35F2SI0UCVMGWGVIUNI3" hidden="1">#N/A</definedName>
    <definedName name="BExON41U4296DV3DPG6I5EF3OEYF" hidden="1">#N/A</definedName>
    <definedName name="BExONB3A7CO4YD8RB41PHC93BQ9M" hidden="1">#N/A</definedName>
    <definedName name="BExONFQH6UUXF8V0GI4BRIST9RFO" hidden="1">#N/A</definedName>
    <definedName name="BExONIL31DZWU7IFVN3VV0XTXJA1" hidden="1">#N/A</definedName>
    <definedName name="BExONJ1BU17R0F5A2UP1UGJBOGKS" hidden="1">#N/A</definedName>
    <definedName name="BExONNZ9VMHVX3J6NLNJY7KZA61O" hidden="1">#N/A</definedName>
    <definedName name="BExONRQ1BAA4F3TXP2MYQ4YCZ09S" hidden="1">#N/A</definedName>
    <definedName name="BExOO1WWIZSGB0YTGKESB45TSVMZ" hidden="1">#N/A</definedName>
    <definedName name="BExOO4B8FPAFYPHCTYTX37P1TQM5" hidden="1">#N/A</definedName>
    <definedName name="BExOOIULUDOJRMYABWV5CCL906X6" hidden="1">#N/A</definedName>
    <definedName name="BExOOTN0KTXJCL7E476XBN1CJ553" hidden="1">#N/A</definedName>
    <definedName name="BExOP9DEBV5W5P4Q25J3XCJBP5S9" hidden="1">#N/A</definedName>
    <definedName name="BExOPFNYRBL0BFM23LZBJTADNOE4" hidden="1">#N/A</definedName>
    <definedName name="BExOPINVFSIZMCVT9YGT2AODVCX3" hidden="1">#N/A</definedName>
    <definedName name="BExOQ1JN4SAC44RTMZIGHSW023WA" hidden="1">#N/A</definedName>
    <definedName name="BExOQ256YMF115DJL3KBPNKABJ90" hidden="1">#N/A</definedName>
    <definedName name="BExQ19DEUOLC11IW32E2AMVZLFF1" hidden="1">#N/A</definedName>
    <definedName name="BExQ1FD6KISGYU1JWEQ4G243ZPVD" hidden="1">#N/A</definedName>
    <definedName name="BExQ29C73XR33S3668YYSYZAIHTG" hidden="1">#N/A</definedName>
    <definedName name="BExQ2FS228IUDUP2023RA1D4AO4C" hidden="1">#N/A</definedName>
    <definedName name="BExQ2L0XYWLY9VPZWXYYFRIRQRJ1" hidden="1">#N/A</definedName>
    <definedName name="BExQ2M841F5Z1BQYR8DG5FKK0LIU" hidden="1">#N/A</definedName>
    <definedName name="BExQ300G8I8TK45A0MVHV15422EU" hidden="1">#N/A</definedName>
    <definedName name="BExQ39R28MXSG2SEV956F0KZ20AN" hidden="1">#N/A</definedName>
    <definedName name="BExQ3D1P3M5Z3HLMEZ17E0BLEE4U" hidden="1">#N/A</definedName>
    <definedName name="BExQ3O4W7QF8BOXTUT4IOGF6YKUD" hidden="1">#N/A</definedName>
    <definedName name="BExQ3PXOWSN8561ZR8IEY8ZASI3B" hidden="1">#N/A</definedName>
    <definedName name="BExQ3TZF04IPY0B0UG9CQQ5736UA" hidden="1">#N/A</definedName>
    <definedName name="BExQ42IU9MNDYLODP41DL6YTZMAR" hidden="1">#N/A</definedName>
    <definedName name="BExQ452HF7N1HYPXJXQ8WD6SOWUV" hidden="1">#N/A</definedName>
    <definedName name="BExQ499KBJ5W7A1G293A0K14EVQB" hidden="1">#N/A</definedName>
    <definedName name="BExQ4BTBSHPHVEDRCXC2ROW8PLFC" hidden="1">#N/A</definedName>
    <definedName name="BExQ4DGKF54SRKQUTUT4B1CZSS62" hidden="1">#N/A</definedName>
    <definedName name="BExQ4T74LQ5PYTV1MUQUW75A4BDY" hidden="1">#N/A</definedName>
    <definedName name="BExQ4XJHD7EJCNH7S1MJDZJ2MNWG" hidden="1">#N/A</definedName>
    <definedName name="BExQ5039ZCEWBUJHU682G4S89J03" hidden="1">#N/A</definedName>
    <definedName name="BExQ56Z9W6YHZHRXOFFI8EFA7CDI" hidden="1">#N/A</definedName>
    <definedName name="BExQ5KX3Z668H1KUCKZ9J24HUQ1F" hidden="1">#N/A</definedName>
    <definedName name="BExQ5SPMSOCJYLAY20NB5A6O32RE" hidden="1">#N/A</definedName>
    <definedName name="BExQ5UICMGTMK790KTLK49MAGXRC" hidden="1">#N/A</definedName>
    <definedName name="BExQ5YUUK9FD0QGTY4WD0W90O7OL" hidden="1">#N/A</definedName>
    <definedName name="BExQ63793YQ9BH7JLCNRIATIGTRG" hidden="1">#N/A</definedName>
    <definedName name="BExQ6CN1EF2UPZ57ZYMGK8TUJQSS" hidden="1">#N/A</definedName>
    <definedName name="BExQ6M2YXJ8AMRJF3QGHC40ADAHZ" hidden="1">#N/A</definedName>
    <definedName name="BExQ6M8B0X44N9TV56ATUVHGDI00" hidden="1">#N/A</definedName>
    <definedName name="BExQ6POH065GV0I74XXVD0VUPBJW" hidden="1">#N/A</definedName>
    <definedName name="BExQ6WV9KPSMXPPLGZ3KK4WNYTHU" hidden="1">#N/A</definedName>
    <definedName name="BExQ783XTMM2A9I3UKCFWJH1PP2N" hidden="1">#N/A</definedName>
    <definedName name="BExQ79LX01ZPQB8EGD1ZHR2VK2H3" hidden="1">#N/A</definedName>
    <definedName name="BExQ7B3V9MGDK2OIJ61XXFBFLJFZ" hidden="1">#N/A</definedName>
    <definedName name="BExQ7CB046NVPF9ZXDGA7OXOLSLX" hidden="1">#N/A</definedName>
    <definedName name="BExQ7IWDCGGOO1HTJ97YGO1CK3R9" hidden="1">#N/A</definedName>
    <definedName name="BExQ7JNFIEGS2HKNBALH3Q2N5G7Z" hidden="1">#N/A</definedName>
    <definedName name="BExQ7MY3U2Z1IZ71U5LJUD00VVB4" hidden="1">#N/A</definedName>
    <definedName name="BExQ7XL2Q1GVUFL1F9KK0K0EXMWG" hidden="1">#N/A</definedName>
    <definedName name="BExQ8469L3ZRZ3KYZPYMSJIDL7Y5" hidden="1">#N/A</definedName>
    <definedName name="BExQ84MJB94HL3BWRN50M4NCB6Z0" hidden="1">#N/A</definedName>
    <definedName name="BExQ8583ZE00NW7T9OF11OT9IA14" hidden="1">#N/A</definedName>
    <definedName name="BExQ8A0RPE3IMIFIZLUE7KD2N21W" hidden="1">#N/A</definedName>
    <definedName name="BExQ8ABK6H1ADV2R2OYT8NFFYG2N" hidden="1">#N/A</definedName>
    <definedName name="BExQ8DM90XJ6GCJIK9LC5O82I2TJ" hidden="1">#N/A</definedName>
    <definedName name="BExQ8G0K46ZORA0QVQTDI7Z8LXGF" hidden="1">#N/A</definedName>
    <definedName name="BExQ8H2EI9BQ6JCAAFZTQQP604EM" hidden="1">#N/A</definedName>
    <definedName name="BExQ8O3WEU8HNTTGKTW5T0QSKCLP" hidden="1">#N/A</definedName>
    <definedName name="BExQ8ZCEDBOBJA3D9LDP5TU2WYGR" hidden="1">#N/A</definedName>
    <definedName name="BExQ94LAW6MAQBWY25WTBFV5PPZJ" hidden="1">#N/A</definedName>
    <definedName name="BExQ97QIPOSSRK978N8P234Y1XA4" hidden="1">#N/A</definedName>
    <definedName name="BExQ9E6FBAXTHGF3RXANFIA77GXP" hidden="1">#N/A</definedName>
    <definedName name="BExQ9F2YH4UUCCMQITJ475B3S3NP" hidden="1">#N/A</definedName>
    <definedName name="BExQ9KX9734KIAK7IMRLHCPYDHO2" hidden="1">#N/A</definedName>
    <definedName name="BExQ9L81FF4I7816VTPFBDWVU4CW" hidden="1">#N/A</definedName>
    <definedName name="BExQ9M4E2ACZOWWWP1JJIQO8AHUM" hidden="1">#N/A</definedName>
    <definedName name="BExQ9UTANMJCK7LJ4OQMD6F2Q01L" hidden="1">#N/A</definedName>
    <definedName name="BExQ9ZLYHWABXAA9NJDW8ZS0UQ9P" hidden="1">#N/A</definedName>
    <definedName name="BExQA324HSCK40ENJUT9CS9EC71B" hidden="1">#N/A</definedName>
    <definedName name="BExQA55GY0STSNBWQCWN8E31ZXCS" hidden="1">#N/A</definedName>
    <definedName name="BExQA9HZIN9XEMHEEVHT99UU9Z82" hidden="1">#N/A</definedName>
    <definedName name="BExQAELFYH92K8CJL155181UDORO" hidden="1">#N/A</definedName>
    <definedName name="BExQAG8PP8R5NJKNQD1U4QOSD6X5" hidden="1">#N/A</definedName>
    <definedName name="BExQBDICMZTSA1X73TMHNO4JSFLN" hidden="1">#N/A</definedName>
    <definedName name="BExQBEER6CRCRPSSL61S0OMH57ZA" hidden="1">#N/A</definedName>
    <definedName name="BExQBIGGY5TXI2FJVVZSLZ0LTZYH" hidden="1">#N/A</definedName>
    <definedName name="BExQBM1RUSIQ85LLMM2159BYDPIP" hidden="1">#N/A</definedName>
    <definedName name="BExQBPSOZ47V81YAEURP0NQJNTJH" hidden="1">#N/A</definedName>
    <definedName name="BExQC5TWT21CGBKD0IHAXTIN2QB8" hidden="1">#N/A</definedName>
    <definedName name="BExQC94JL9F5GW4S8DQCAF4WB2DA" hidden="1">#N/A</definedName>
    <definedName name="BExQCKTD8AT0824LGWREXM1B5D1X" hidden="1">#N/A</definedName>
    <definedName name="BExQD571YWOXKR2SX85K5MKQ0AO2" hidden="1">#N/A</definedName>
    <definedName name="BExQDB6VCHN8PNX8EA6JNIEQ2JC2" hidden="1">#N/A</definedName>
    <definedName name="BExQDE1B6U2Q9B73KBENABP71YM1" hidden="1">#N/A</definedName>
    <definedName name="BExQDGQCN7ZW41QDUHOBJUGQAX40" hidden="1">#N/A</definedName>
    <definedName name="BExQEC7BRIJ30PTU3UPFOIP2HPE3" hidden="1">#N/A</definedName>
    <definedName name="BExQEMUA4HEFM4OVO8M8MA8PIAW1" hidden="1">#N/A</definedName>
    <definedName name="BExQEQ4XZQFIKUXNU9H7WE7AMZ1U" hidden="1">#N/A</definedName>
    <definedName name="BExQF1OEB07CRAP6ALNNMJNJ3P2D" hidden="1">#N/A</definedName>
    <definedName name="BExQF9X2AQPFJZTCHTU5PTTR0JAH" hidden="1">#N/A</definedName>
    <definedName name="BExQFC0M9KKFMQKPLPEO2RQDB7MM" hidden="1">#N/A</definedName>
    <definedName name="BExQFEEV7627R8TYZCM28C6V6WHE" hidden="1">#N/A</definedName>
    <definedName name="BExQFEK8NUD04X2OBRA275ADPSDL" hidden="1">#N/A</definedName>
    <definedName name="BExQFGYIWDR4W0YF7XR6E4EWWJ02" hidden="1">#N/A</definedName>
    <definedName name="BExQFPNFKA36IAPS22LAUMBDI4KE" hidden="1">#N/A</definedName>
    <definedName name="BExQFPSWEMA8WBUZ4WK20LR13VSU" hidden="1">#N/A</definedName>
    <definedName name="BExQFVSPOSCCPF1TLJPIWYWYB8A9" hidden="1">#N/A</definedName>
    <definedName name="BExQFWJQXNQAW6LUMOEDS6KMJMYL" hidden="1">#N/A</definedName>
    <definedName name="BExQG8TYRD2G42UA5ZPCRLNKUDMX" hidden="1">#N/A</definedName>
    <definedName name="BExQGO48J9MPCDQ96RBB9UN9AIGT" hidden="1">#N/A</definedName>
    <definedName name="BExQGSBB6MJWDW7AYWA0MSFTXKRR" hidden="1">#N/A</definedName>
    <definedName name="BExQH0UURAJ13AVO5UI04HSRGVYW" hidden="1">#N/A</definedName>
    <definedName name="BExQH6ZZY0NR8SE48PSI9D0CU1TC" hidden="1">#N/A</definedName>
    <definedName name="BExQH9P2MCXAJOVEO4GFQT6MNW22" hidden="1">#N/A</definedName>
    <definedName name="BExQHCZSBYUY8OKKJXFYWKBBM6AH" hidden="1">#N/A</definedName>
    <definedName name="BExQHPKXZ1K33V2F90NZIQRZYIAW" hidden="1">#N/A</definedName>
    <definedName name="BExQHVF9KD06AG2RXUQJ9X4PVGX4" hidden="1">#N/A</definedName>
    <definedName name="BExQHZBHVN2L4HC7ACTR73T5OCV0" hidden="1">#N/A</definedName>
    <definedName name="BExQI85V9TNLDJT5LTRZS10Y26SG" hidden="1">#N/A</definedName>
    <definedName name="BExQIAPKHVEV8CU1L3TTHJW67FJ5" hidden="1">#N/A</definedName>
    <definedName name="BExQIBB4I3Z6AUU0HYV1DHRS13M4" hidden="1">#N/A</definedName>
    <definedName name="BExQIBWPAXU7HJZLKGJZY3EB7MIS" hidden="1">#N/A</definedName>
    <definedName name="BExQIFCOW4VN4KQ8GZMUQ1MEET1O" hidden="1">#N/A</definedName>
    <definedName name="BExQIS8O6R36CI01XRY9ISM99TW9" hidden="1">#N/A</definedName>
    <definedName name="BExQIV37AA4KH6W6L5SPYAXSH165" hidden="1">#N/A</definedName>
    <definedName name="BExQIVJB9MJ25NDUHTCVMSODJY2C" hidden="1">#N/A</definedName>
    <definedName name="BExQJBF7LAX128WR7VTMJC88ZLPG" hidden="1">#N/A</definedName>
    <definedName name="BExQJEVCKX6KZHNCLYXY7D0MX5KN" hidden="1">#N/A</definedName>
    <definedName name="BExQJJYSDX8B0J1QGF2HL071KKA3" hidden="1">#N/A</definedName>
    <definedName name="BExQK1HV6SQQ7CP8H8IUKI9TYXTD" hidden="1">#N/A</definedName>
    <definedName name="BExQK3LE5CSBW1E4H4KHW548FL2R" hidden="1">#N/A</definedName>
    <definedName name="BExQKG6LD6PLNDGNGO9DJXY865BR" hidden="1">#N/A</definedName>
    <definedName name="BExQLE1TOW3A287TQB0AVWENT8O1" hidden="1">#N/A</definedName>
    <definedName name="BExRYOYB4A3E5F6MTROY69LR0PMG" hidden="1">#N/A</definedName>
    <definedName name="BExRYZLA9EW71H4SXQR525S72LLP" hidden="1">#N/A</definedName>
    <definedName name="BExRZ66M8G9FQ0VFP077QSZBSOA5" hidden="1">#N/A</definedName>
    <definedName name="BExRZ8FMQQL46I8AQWU17LRNZD5T" hidden="1">#N/A</definedName>
    <definedName name="BExRZIRRIXRUMZ5GOO95S7460BMP" hidden="1">#N/A</definedName>
    <definedName name="BExRZK9RAHMM0ZLTNSK7A4LDC42D" hidden="1">#N/A</definedName>
    <definedName name="BExRZOGSR69INI6GAEPHDWSNK5Q4" hidden="1">#N/A</definedName>
    <definedName name="BExS0ASQBKRTPDWFK0KUDFOS9LE5" hidden="1">#N/A</definedName>
    <definedName name="BExS0GHQUF6YT0RU3TKDEO8CSJYB" hidden="1">#N/A</definedName>
    <definedName name="BExS0K8IHC45I78DMZBOJ1P13KQA" hidden="1">#N/A</definedName>
    <definedName name="BExS152B2LFCRAUHSLI5T6QRNII0" hidden="1">#N/A</definedName>
    <definedName name="BExS15IJV0WW662NXQUVT3FGP4ST" hidden="1">#N/A</definedName>
    <definedName name="BExS194110MR25BYJI3CJ2EGZ8XT" hidden="1">#N/A</definedName>
    <definedName name="BExS1BNVGNSGD4EP90QL8WXYWZ66" hidden="1">#N/A</definedName>
    <definedName name="BExS1UE39N6NCND7MAARSBWXS6HU" hidden="1">#N/A</definedName>
    <definedName name="BExS226HTWL5WVC76MP5A1IBI8WD" hidden="1">#N/A</definedName>
    <definedName name="BExS26OI2QNNAH2WMDD95Z400048" hidden="1">#N/A</definedName>
    <definedName name="BExS2DF6B4ZUF3VZLI4G6LJ3BF38" hidden="1">#N/A</definedName>
    <definedName name="BExS2QB5FS5LYTFYO4BROTWG3OV5" hidden="1">#N/A</definedName>
    <definedName name="BExS2TLU1HONYV6S3ZD9T12D7CIG" hidden="1">#N/A</definedName>
    <definedName name="BExS318UV9I2FXPQQWUKKX00QLPJ" hidden="1">#N/A</definedName>
    <definedName name="BExS3LBS0SMTHALVM4NRI1BAV1NP" hidden="1">#N/A</definedName>
    <definedName name="BExS3MTQ75VBXDGEBURP6YT8RROE" hidden="1">#N/A</definedName>
    <definedName name="BExS3OMGYO0DFN5186UFKEXZ2RX3" hidden="1">#N/A</definedName>
    <definedName name="BExS3SDERJ27OER67TIGOVZU13A2" hidden="1">#N/A</definedName>
    <definedName name="BExS46R5WDNU5KL04FKY5LHJUCB8" hidden="1">#N/A</definedName>
    <definedName name="BExS4ASWKM93XA275AXHYP8AG6SU" hidden="1">#N/A</definedName>
    <definedName name="BExS4JN3Y6SVBKILQK0R9HS45Y52" hidden="1">#N/A</definedName>
    <definedName name="BExS4P6S41O6Z6BED77U3GD9PNH1" hidden="1">#N/A</definedName>
    <definedName name="BExS51H0N51UT0FZOPZRCF1GU063" hidden="1">#N/A</definedName>
    <definedName name="BExS54X72TJFC41FJK72MLRR2OO7" hidden="1">#N/A</definedName>
    <definedName name="BExS59F0PA1V2ZC7S5TN6IT41SXP" hidden="1">#N/A</definedName>
    <definedName name="BExS5DRER9US6NXY9ATYT41KZII3" hidden="1">#N/A</definedName>
    <definedName name="BExS5L3TGB8JVW9ROYWTKYTUPW27" hidden="1">#N/A</definedName>
    <definedName name="BExS6GKQ96EHVLYWNJDWXZXUZW90" hidden="1">#N/A</definedName>
    <definedName name="BExS6ITKSZFRR01YD5B0F676SYN7" hidden="1">#N/A</definedName>
    <definedName name="BExS6N0LI574IAC89EFW6CLTCQ33" hidden="1">#N/A</definedName>
    <definedName name="BExS6WRDBF3ST86ZOBBUL3GTCR11" hidden="1">#N/A</definedName>
    <definedName name="BExS6XNRKR0C3MTA0LV5B60UB908" hidden="1">#N/A</definedName>
    <definedName name="BExS7TKQYLRZGM93UY3ZJZJBQNFJ" hidden="1">#N/A</definedName>
    <definedName name="BExS7Y2LNGVHSIBKC7C3R6X4LDR6" hidden="1">#N/A</definedName>
    <definedName name="BExS81TE0EY44Y3W2M4Z4MGNP5OM" hidden="1">#N/A</definedName>
    <definedName name="BExS81YPDZDVJJVS15HV2HDXAC3Y" hidden="1">#N/A</definedName>
    <definedName name="BExS82PRVNUTEKQZS56YT2DVF6C2" hidden="1">#N/A</definedName>
    <definedName name="BExS8BPG5A0GR5AO1U951NDGGR0L" hidden="1">#N/A</definedName>
    <definedName name="BExS8GSUS17UY50TEM2AWF36BR9Z" hidden="1">#N/A</definedName>
    <definedName name="BExS8HJRBVG0XI6PWA9KTMJZMQXK" hidden="1">#N/A</definedName>
    <definedName name="BExS8LLJ1VOVAE0YKAU4MI2PD625" hidden="1">#N/A</definedName>
    <definedName name="BExS8R51C8RM2FS6V6IRTYO9GA4A" hidden="1">#N/A</definedName>
    <definedName name="BExS8WDX408F60MH1X9B9UZ2H4R7" hidden="1">#N/A</definedName>
    <definedName name="BExS8Z2W2QEC3MH0BZIYLDFQNUIP" hidden="1">#N/A</definedName>
    <definedName name="BExS92DKGRFFCIA9C0IXDOLO57EP" hidden="1">#N/A</definedName>
    <definedName name="BExS98OB4321YCHLCQ022PXKTT2W" hidden="1">#N/A</definedName>
    <definedName name="BExS9C9N8GFISC6HUERJ0EI06GB2" hidden="1">#N/A</definedName>
    <definedName name="BExS9DX13CACP3J8JDREK30JB1SQ" hidden="1">#N/A</definedName>
    <definedName name="BExS9FPRS2KRRCS33SE6WFNF5GYL" hidden="1">#N/A</definedName>
    <definedName name="BExS9WI0A6PSEB8N9GPXF2Z7MWHM" hidden="1">#N/A</definedName>
    <definedName name="BExSA5HP306TN9XJS0TU619DLRR7" hidden="1">#N/A</definedName>
    <definedName name="BExSAAVWQOOIA6B3JHQVGP08HFEM" hidden="1">#N/A</definedName>
    <definedName name="BExSAFJ3IICU2M7QPVE4ARYMXZKX" hidden="1">#N/A</definedName>
    <definedName name="BExSAH6ID8OHX379UXVNGFO8J6KQ" hidden="1">#N/A</definedName>
    <definedName name="BExSAQBHIXGQRNIRGCJMBXUPCZQA" hidden="1">#N/A</definedName>
    <definedName name="BExSAUTCT4P7JP57NOR9MTX33QJZ" hidden="1">#N/A</definedName>
    <definedName name="BExSAY9CA9TFXQ9M9FBJRGJO9T9E" hidden="1">#N/A</definedName>
    <definedName name="BExSB4JYKQ3MINI7RAYK5M8BLJDC" hidden="1">#N/A</definedName>
    <definedName name="BExSBMOS41ZRLWYLOU29V6Y7YORR" hidden="1">#N/A</definedName>
    <definedName name="BExSBRBXXQMBU1TYDW1BXTEVEPRU" hidden="1">#N/A</definedName>
    <definedName name="BExSC54998WTZ21DSL0R8UN0Y9JH" hidden="1">#N/A</definedName>
    <definedName name="BExSC60N7WR9PJSNC9B7ORCX9NGY" hidden="1">#N/A</definedName>
    <definedName name="BExSCE99EZTILTTCE4NJJF96OYYM" hidden="1">#N/A</definedName>
    <definedName name="BExSCHUQZ2HFEWS54X67DIS8OSXZ" hidden="1">#N/A</definedName>
    <definedName name="BExSCOG41SKKG4GYU76WRWW1CTE6" hidden="1">#N/A</definedName>
    <definedName name="BExSCVC9P86YVFMRKKUVRV29MZXZ" hidden="1">#N/A</definedName>
    <definedName name="BExSD233CH4MU9ZMGNRF97ZV7KWU" hidden="1">#N/A</definedName>
    <definedName name="BExSD2U0F3BN6IN9N4R2DTTJG15H" hidden="1">#N/A</definedName>
    <definedName name="BExSD6A6NY15YSMFH51ST6XJY429" hidden="1">#N/A</definedName>
    <definedName name="BExSD9VH6PF6RQ135VOEE08YXPAW" hidden="1">#N/A</definedName>
    <definedName name="BExSDOPOT72MAIV51KAH9QIF0874" hidden="1">#N/A</definedName>
    <definedName name="BExSDP5Y04WWMX2WWRITWOX8R5I9" hidden="1">#N/A</definedName>
    <definedName name="BExSDSGM203BJTNS9MKCBX453HMD" hidden="1">#N/A</definedName>
    <definedName name="BExSDT20XUFXTDM37M148AXAP7HN" hidden="1">#N/A</definedName>
    <definedName name="BExSEEHK1VLWD7JBV9SVVVIKQZ3I" hidden="1">#N/A</definedName>
    <definedName name="BExSEJKZLX37P3V33TRTFJ30BFRK" hidden="1">#N/A</definedName>
    <definedName name="BExSEP9UVOAI6TMXKNK587PQ3328" hidden="1">#N/A</definedName>
    <definedName name="BExSF07QFLZCO4P6K6QF05XG7PH1" hidden="1">#N/A</definedName>
    <definedName name="BExSFELNPJYUZX393PKWKNNZYV1N" hidden="1">#N/A</definedName>
    <definedName name="BExSFJ8ZAGQ63A4MVMZRQWLVRGQ5" hidden="1">#N/A</definedName>
    <definedName name="BExSFKQRST2S9KXWWLCXYLKSF4G1" hidden="1">#N/A</definedName>
    <definedName name="BExSFYDRRTAZVPXRWUF5PDQ97WFF" hidden="1">#N/A</definedName>
    <definedName name="BExSFZVPFTXA3F0IJ2NGH1GXX9R7" hidden="1">#N/A</definedName>
    <definedName name="BExSG90Q4ZUU2IPGDYOM169NJV9S" hidden="1">#N/A</definedName>
    <definedName name="BExSG9X3DU845PNXYJGGLBQY2UHG" hidden="1">#N/A</definedName>
    <definedName name="BExSGE45J27MDUUNXW7Z8Q33UAON" hidden="1">#N/A</definedName>
    <definedName name="BExSGE9LY91Q0URHB4YAMX0UAMYI" hidden="1">#N/A</definedName>
    <definedName name="BExSGLB2URTLBCKBB4Y885W925F2" hidden="1">#N/A</definedName>
    <definedName name="BExSGOAYG73SFWOPAQV80P710GID" hidden="1">#N/A</definedName>
    <definedName name="BExSGOWJHRW7FWKLO2EHUOOGHNAF" hidden="1">#N/A</definedName>
    <definedName name="BExSGOWJTAP41ZV5Q23H7MI9C76W" hidden="1">#N/A</definedName>
    <definedName name="BExSGR5JQVX2HQ0PKCGZNSSUM1RV" hidden="1">#N/A</definedName>
    <definedName name="BExSGVHX69GJZHD99DKE4RZ042B1" hidden="1">#N/A</definedName>
    <definedName name="BExSGZJO4J4ZO04E2N2ECVYS9DEZ" hidden="1">#N/A</definedName>
    <definedName name="BExSHAHFHS7MMNJR8JPVABRGBVIT" hidden="1">#N/A</definedName>
    <definedName name="BExSHGH88QZWW4RNAX4YKAZ5JEBL" hidden="1">#N/A</definedName>
    <definedName name="BExSHOKK1OO3CX9Z28C58E5J1D9W" hidden="1">#N/A</definedName>
    <definedName name="BExSHQD8KYLTQGDXIRKCHQQ7MKIH" hidden="1">#N/A</definedName>
    <definedName name="BExSHVGPIAHXI97UBLI9G4I4M29F" hidden="1">#N/A</definedName>
    <definedName name="BExSI0K2YL3HTCQAD8A7TR4QCUR6" hidden="1">#N/A</definedName>
    <definedName name="BExSIFUDNRWXWIWNGCCFOOD8WIAZ" hidden="1">#N/A</definedName>
    <definedName name="BExTTZNS2PBCR93C9IUW49UZ4I6T" hidden="1">#N/A</definedName>
    <definedName name="BExTU2YFQ25JQ6MEMRHHN66VLTPJ" hidden="1">#N/A</definedName>
    <definedName name="BExTU75IOII1V5O0C9X2VAYYVJUG" hidden="1">#N/A</definedName>
    <definedName name="BExTUA5F7V4LUIIAM17J3A8XF3JE" hidden="1">#N/A</definedName>
    <definedName name="BExTUJ53ANGZ3H1KDK4CR4Q0OD6P" hidden="1">#N/A</definedName>
    <definedName name="BExTUKXSZBM7C57G6NGLWGU4WOHY" hidden="1">#N/A</definedName>
    <definedName name="BExTULU5DFWSMUV95TO41WWWBEVA" hidden="1">#N/A</definedName>
    <definedName name="BExTUSQCFFYZCDNHWHADBC2E1ZP1" hidden="1">#N/A</definedName>
    <definedName name="BExTUVFGOJEYS28JURA5KHQFDU5J" hidden="1">#N/A</definedName>
    <definedName name="BExTUW10U40QCYGHM5NJ3YR1O5SP" hidden="1">#N/A</definedName>
    <definedName name="BExTUWXFQHINU66YG82BI20ATMB5" hidden="1">#N/A</definedName>
    <definedName name="BExTUY9WNSJ91GV8CP0SKJTEIV82" hidden="1">#N/A</definedName>
    <definedName name="BExTV67VIM8PV6KO253M4DUBJQLC" hidden="1">#N/A</definedName>
    <definedName name="BExTVELZCF2YA5L6F23BYZZR6WHF" hidden="1">#N/A</definedName>
    <definedName name="BExTVGPIQZ99YFXUC8OONUX5BD42" hidden="1">#N/A</definedName>
    <definedName name="BExTVZQLP9VFLEYQ9280W13X7E8K" hidden="1">#N/A</definedName>
    <definedName name="BExTWB4LA1PODQOH4LDTHQKBN16K" hidden="1">#N/A</definedName>
    <definedName name="BExTWFMF4M2YQ8J9ROXDQL342GKR" hidden="1">#N/A</definedName>
    <definedName name="BExTWI0Q8AWXUA3ZN7I5V3QK2KM1" hidden="1">#N/A</definedName>
    <definedName name="BExTWJTIA3WUW1PUWXAOP9O8NKLZ" hidden="1">#N/A</definedName>
    <definedName name="BExTWW95OX07FNA01WF5MSSSFQLX" hidden="1">#N/A</definedName>
    <definedName name="BExTX476KI0RNB71XI5TYMANSGBG" hidden="1">#N/A</definedName>
    <definedName name="BExTXJ6HBAIXMMWKZTJNFDYVZCAY" hidden="1">#N/A</definedName>
    <definedName name="BExTXT812NQT8GAEGH738U29BI0D" hidden="1">#N/A</definedName>
    <definedName name="BExTXWIP2TFPTQ76NHFOB72NICRZ" hidden="1">#N/A</definedName>
    <definedName name="BExTY5T62H651VC86QM4X7E28JVA" hidden="1">#N/A</definedName>
    <definedName name="BExTYHCJJ2NWRM1RV59FYR41534U" hidden="1">#N/A</definedName>
    <definedName name="BExTYKCEFJ83LZM95M1V7CSFQVEA" hidden="1">#N/A</definedName>
    <definedName name="BExTYPLA9N640MFRJJQPKXT7P88M" hidden="1">#N/A</definedName>
    <definedName name="BExTZ7F71SNTOX4LLZCK5R9VUMIJ" hidden="1">#N/A</definedName>
    <definedName name="BExTZ8X5G9S3PA4FPSNK7T69W7QT" hidden="1">#N/A</definedName>
    <definedName name="BExTZ97Y0RMR8V5BI9F2H4MFB77O" hidden="1">#N/A</definedName>
    <definedName name="BExTZK5PMCAXJL4DUIGL6H9Y8U4C" hidden="1">#N/A</definedName>
    <definedName name="BExTZKB6L5SXV5UN71YVTCBEIGWY" hidden="1">#N/A</definedName>
    <definedName name="BExTZLICVKK4NBJFEGL270GJ2VQO" hidden="1">#N/A</definedName>
    <definedName name="BExTZO2596CBZKPI7YNA1QQNPAIJ" hidden="1">#N/A</definedName>
    <definedName name="BExTZY8TDV4U7FQL7O10G6VKWKPJ" hidden="1">#N/A</definedName>
    <definedName name="BExU02QNT4LT7H9JPUC4FXTLVGZT" hidden="1">#N/A</definedName>
    <definedName name="BExU0BFJJQO1HJZKI14QGOQ6JROO" hidden="1">#N/A</definedName>
    <definedName name="BExU0FH5WTGW8MRFUFMDDSMJ6YQ5" hidden="1">#N/A</definedName>
    <definedName name="BExU0GDOIL9U33QGU9ZU3YX3V1I4" hidden="1">#N/A</definedName>
    <definedName name="BExU0HKTO8WJDQDWRTUK5TETM3HS" hidden="1">#N/A</definedName>
    <definedName name="BExU0MTJQPE041ZN7H8UKGV6MZT7" hidden="1">#N/A</definedName>
    <definedName name="BExU0ZUUFYHLUK4M4E8GLGIBBNT0" hidden="1">#N/A</definedName>
    <definedName name="BExU147D6RPG6ZVTSXRKFSVRHSBG" hidden="1">#N/A</definedName>
    <definedName name="BExU14Y9MRQC61440UR4X1SYSM3B" hidden="1">#N/A</definedName>
    <definedName name="BExU16R10W1SOAPNG4CDJ01T7JRE" hidden="1">#N/A</definedName>
    <definedName name="BExU17CKOR3GNIHDNVLH9L1IOJS9" hidden="1">#N/A</definedName>
    <definedName name="BExU1GXUTLRPJN4MRINLAPHSZQFG" hidden="1">#N/A</definedName>
    <definedName name="BExU1IL9AOHFO85BZB6S60DK3N8H" hidden="1">#N/A</definedName>
    <definedName name="BExU1NOPS09CLFZL1O31RAF9BQNQ" hidden="1">#N/A</definedName>
    <definedName name="BExU1PH9MOEX1JZVZ3D5M9DXB191" hidden="1">#N/A</definedName>
    <definedName name="BExU1QZEEKJA35IMEOLOJ3ODX0ZA" hidden="1">#N/A</definedName>
    <definedName name="BExU1VRURIWWVJ95O40WA23LMTJD" hidden="1">#N/A</definedName>
    <definedName name="BExU2M5CK6XK55UIHDVYRXJJJRI4" hidden="1">#N/A</definedName>
    <definedName name="BExU2TXVT25ZTOFQAF6CM53Z1RLF" hidden="1">#N/A</definedName>
    <definedName name="BExU2XZLYIU19G7358W5T9E87AFR" hidden="1">#N/A</definedName>
    <definedName name="BExU3B66MCKJFSKT3HL8B5EJGVX0" hidden="1">#N/A</definedName>
    <definedName name="BExU3UNI9NR1RNZR07NSLSZMDOQQ" hidden="1">#N/A</definedName>
    <definedName name="BExU401R18N6XKZKL7CNFOZQCM14" hidden="1">#N/A</definedName>
    <definedName name="BExU42QVGY7TK39W1BIN6CDRG2OE" hidden="1">#N/A</definedName>
    <definedName name="BExU44P2AEX6PD8VC4ISCROUCQSP" hidden="1">#N/A</definedName>
    <definedName name="BExU47OZMS6TCWMEHHF0UCSFLLPI" hidden="1">#N/A</definedName>
    <definedName name="BExU4D36E8TXN0M8KSNGEAFYP4DQ" hidden="1">#N/A</definedName>
    <definedName name="BExU4G31RRVLJ3AC6E1FNEFMXM3O" hidden="1">#N/A</definedName>
    <definedName name="BExU4GDVLPUEWBA4MRYRTQAUNO7B" hidden="1">#N/A</definedName>
    <definedName name="BExU4I148DA7PRCCISLWQ6ABXFK6" hidden="1">#N/A</definedName>
    <definedName name="BExU4L101H2KQHVKCKQ4PBAWZV6K" hidden="1">#N/A</definedName>
    <definedName name="BExU4NA00RRRBGRT6TOB0MXZRCRZ" hidden="1">#N/A</definedName>
    <definedName name="BExU51IFNZXPBDES28457LR8X60M" hidden="1">#N/A</definedName>
    <definedName name="BExU529I6YHVOG83TJHWSILIQU1S" hidden="1">#N/A</definedName>
    <definedName name="BExU57YCIKPRD8QWL6EU0YR3NG3J" hidden="1">#N/A</definedName>
    <definedName name="BExU5DSTBWXLN6E59B757KRWRI6E" hidden="1">#N/A</definedName>
    <definedName name="BExU5TDWM8NNDHYPQ7OQODTQ368A" hidden="1">#N/A</definedName>
    <definedName name="BExU5X4OX1V1XHS6WSSORVQPP6Z3" hidden="1">#N/A</definedName>
    <definedName name="BExU5XVPARTFMRYHNUTBKDIL4UJN" hidden="1">#N/A</definedName>
    <definedName name="BExU66KMFBAP8JCVG9VM1RD1TNFF" hidden="1">#N/A</definedName>
    <definedName name="BExU68IOM3CB3TACNAE9565TW7SH" hidden="1">#N/A</definedName>
    <definedName name="BExU6AM82KN21E82HMWVP3LWP9IL" hidden="1">#N/A</definedName>
    <definedName name="BExU6FEU1MRHU98R9YOJC5OKUJ6L" hidden="1">#N/A</definedName>
    <definedName name="BExU6KIAJ663Y8W8QMU4HCF183DF" hidden="1">#N/A</definedName>
    <definedName name="BExU6KT19B4PG6SHXFBGBPLM66KT" hidden="1">#N/A</definedName>
    <definedName name="BExU6PAVKIOAIMQ9XQIHHF1SUAGO" hidden="1">#N/A</definedName>
    <definedName name="BExU6WXXC7SSQDMHSLUN5C2V4IYX" hidden="1">#N/A</definedName>
    <definedName name="BExU73387E74XE8A9UKZLZNJYY65" hidden="1">#N/A</definedName>
    <definedName name="BExU76ZHCJM8I7VSICCMSTC33O6U" hidden="1">#N/A</definedName>
    <definedName name="BExU7BBTUF8BQ42DSGM94X5TG5GF" hidden="1">#N/A</definedName>
    <definedName name="BExU7HH4EAHFQHT4AXKGWAWZP3I0" hidden="1">#N/A</definedName>
    <definedName name="BExU7MF1ZVPDHOSMCAXOSYICHZ4I" hidden="1">#N/A</definedName>
    <definedName name="BExU7O2BJ6D5YCKEL6FD2EFCWYRX" hidden="1">#N/A</definedName>
    <definedName name="BExU7Q0JS9YIUKUPNSSAIDK2KJAV" hidden="1">#N/A</definedName>
    <definedName name="BExU80I6AE5OU7P7F5V7HWIZBJ4P" hidden="1">#N/A</definedName>
    <definedName name="BExU86NB26MCPYIISZ36HADONGT2" hidden="1">#N/A</definedName>
    <definedName name="BExU885EZZNSZV3GP298UJ8LB7OL" hidden="1">#N/A</definedName>
    <definedName name="BExU8FSAUP9TUZ1NO9WXK80QPHWV" hidden="1">#N/A</definedName>
    <definedName name="BExU8KFLAN778MBN93NYZB0FV30G" hidden="1">#N/A</definedName>
    <definedName name="BExU8UX9JX3XLB47YZ8GFXE0V7R2" hidden="1">#N/A</definedName>
    <definedName name="BExU91DC3DGKPZD6LTER2IRTF89C" hidden="1">#N/A</definedName>
    <definedName name="BExU96M1J7P9DZQ3S9H0C12KGYTW" hidden="1">#N/A</definedName>
    <definedName name="BExU9F05OR1GZ3057R6UL3WPEIYI" hidden="1">#N/A</definedName>
    <definedName name="BExU9GCSO5YILIKG6VAHN13DL75K" hidden="1">#N/A</definedName>
    <definedName name="BExU9KJOZLO15N11MJVN782NFGJ0" hidden="1">#N/A</definedName>
    <definedName name="BExU9LG29XU2K1GNKRO4438JYQZE" hidden="1">#N/A</definedName>
    <definedName name="BExU9RW36I5Z6JIXUIUB3PJH86LT" hidden="1">#N/A</definedName>
    <definedName name="BExUA28AO7OWDG3H23Q0CL4B7BHW" hidden="1">#N/A</definedName>
    <definedName name="BExUA5O923FFNEBY8BPO1TU3QGBM" hidden="1">#N/A</definedName>
    <definedName name="BExUA6Q4K25VH452AQ3ZIRBCMS61" hidden="1">#N/A</definedName>
    <definedName name="BExUAFV4JMBSM2SKBQL9NHL0NIBS" hidden="1">#N/A</definedName>
    <definedName name="BExUAMWQODKBXMRH1QCMJLJBF8M7" hidden="1">#N/A</definedName>
    <definedName name="BExUAX8WS5OPVLCDXRGKTU2QMTFO" hidden="1">#N/A</definedName>
    <definedName name="BExUB8HLEXSBVPZ5AXNQEK96F1N4" hidden="1">#N/A</definedName>
    <definedName name="BExUBCDVZIEA7YT0LPSMHL5ZSERQ" hidden="1">#N/A</definedName>
    <definedName name="BExUBKXBUCN760QYU7Q8GESBWOQH" hidden="1">#N/A</definedName>
    <definedName name="BExUBL83ED0P076RN9RJ8P1MZ299" hidden="1">#N/A</definedName>
    <definedName name="BExUC623BDYEODBN0N4DO6PJQ7NU" hidden="1">#N/A</definedName>
    <definedName name="BExUC8WH8TCKBB5313JGYYQ1WFLT" hidden="1">#N/A</definedName>
    <definedName name="BExUCFCDK6SPH86I6STXX8X3WMC4" hidden="1">#N/A</definedName>
    <definedName name="BExUCLC6AQ5KR6LXSAXV4QQ8ASVG" hidden="1">#N/A</definedName>
    <definedName name="BExUD4IOJ12X3PJG5WXNNGDRCKAP" hidden="1">#N/A</definedName>
    <definedName name="BExUD9WX9BWK72UWVSLYZJLAY5VY" hidden="1">#N/A</definedName>
    <definedName name="BExUDBEUJH9IACZDBL1VAUWPG0QW" hidden="1">#N/A</definedName>
    <definedName name="BExUDEV0CYVO7Y5IQQBEJ6FUY9S6" hidden="1">#N/A</definedName>
    <definedName name="BExUDWOXQGIZW0EAIIYLQUPXF8YV" hidden="1">#N/A</definedName>
    <definedName name="BExUDXAIC17W1FUU8Z10XUAVB7CS" hidden="1">#N/A</definedName>
    <definedName name="BExUE5OMY7OAJQ9WR8C8HG311ORP" hidden="1">#N/A</definedName>
    <definedName name="BExUEFKOQWXXGRNLAOJV2BJ66UB8" hidden="1">#N/A</definedName>
    <definedName name="BExUEJGX3OQQP5KFRJSRCZ70EI9V" hidden="1">#N/A</definedName>
    <definedName name="BExUEYR71COFS2X8PDNU21IPMQEU" hidden="1">#N/A</definedName>
    <definedName name="BExVPRLJ9I6RX45EDVFSQGCPJSOK" hidden="1">#N/A</definedName>
    <definedName name="BExVSL787C8E4HFQZ2NVLT35I2XV" hidden="1">#N/A</definedName>
    <definedName name="BExVSTFTVV14SFGHQUOJL5SQ5TX9" hidden="1">#N/A</definedName>
    <definedName name="BExVT3MPE8LQ5JFN3HQIFKSQ80U4" hidden="1">#N/A</definedName>
    <definedName name="BExVT7TRK3NZHPME2TFBXOF1WBR9" hidden="1">#N/A</definedName>
    <definedName name="BExVT9H0R0T7WGQAAC0HABMG54YM" hidden="1">#N/A</definedName>
    <definedName name="BExVTCMDDEDGLUIMUU6BSFHEWTOP" hidden="1">#N/A</definedName>
    <definedName name="BExVTCMDQMLKRA2NQR72XU6Y54IK" hidden="1">#N/A</definedName>
    <definedName name="BExVTCRV8FQ5U9OYWWL44N6KFNHU" hidden="1">#N/A</definedName>
    <definedName name="BExVTNESHPVG0A0KZ7BRX26MS0PF" hidden="1">#N/A</definedName>
    <definedName name="BExVTTJVTNRSBHBTUZ78WG2JM5MK" hidden="1">#N/A</definedName>
    <definedName name="BExVTXLMYR87BC04D1ERALPUFVPG" hidden="1">#N/A</definedName>
    <definedName name="BExVU470Y4KXKANZVNIMUZ264KRO" hidden="1">#N/A</definedName>
    <definedName name="BExVUL9V3H8ZF6Y72LQBBN639YAA" hidden="1">#N/A</definedName>
    <definedName name="BExVUNDJXQP95AMFY44I1OZVY6JQ" hidden="1">#N/A</definedName>
    <definedName name="BExVV5T14N2HZIK7HQ4P2KG09U0J" hidden="1">#N/A</definedName>
    <definedName name="BExVV7R410VYLADLX9LNG63ID6H1" hidden="1">#N/A</definedName>
    <definedName name="BExVVCEED4JEKF59OV0G3T4XFMFO" hidden="1">#N/A</definedName>
    <definedName name="BExVVPFO2J7FMSRPD36909HN4BZJ" hidden="1">#N/A</definedName>
    <definedName name="BExVVQ19AQ3VCARJOC38SF7OYE9Y" hidden="1">#N/A</definedName>
    <definedName name="BExVVQ19TAECID45CS4HXT1RD3AQ" hidden="1">#N/A</definedName>
    <definedName name="BExVW3YV5XGIVJ97UUPDJGJ2P15B" hidden="1">#N/A</definedName>
    <definedName name="BExVW5X571GEYR5SCU1Z2DHKWM79" hidden="1">#N/A</definedName>
    <definedName name="BExVW6YTKA098AF57M4PHNQ54XMH" hidden="1">#N/A</definedName>
    <definedName name="BExVWINKCH0V0NUWH363SMXAZE62" hidden="1">#N/A</definedName>
    <definedName name="BExVWYU8EK669NP172GEIGCTVPPA" hidden="1">#N/A</definedName>
    <definedName name="BExVX3MVJ0GHWPP1EL59ZQNKMX0B" hidden="1">#N/A</definedName>
    <definedName name="BExVX3XN2DRJKL8EDBIG58RYQ36R" hidden="1">#N/A</definedName>
    <definedName name="BExVXDZ63PUART77BBR5SI63TPC6" hidden="1">#N/A</definedName>
    <definedName name="BExVXHKI6LFYMGWISMPACMO247HL" hidden="1">#N/A</definedName>
    <definedName name="BExVXLX2BZ5EF2X6R41BTKRJR1NM" hidden="1">#N/A</definedName>
    <definedName name="BExVY11V7U1SAY4QKYE0PBSPD7LW" hidden="1">#N/A</definedName>
    <definedName name="BExVY1SV37DL5YU59HS4IG3VBCP4" hidden="1">#N/A</definedName>
    <definedName name="BExVY3WFGJKSQA08UF9NCMST928Y" hidden="1">#N/A</definedName>
    <definedName name="BExVY954UOEVQEIC5OFO4NEWVKAQ" hidden="1">#N/A</definedName>
    <definedName name="BExVYHDYIV5397LC02V4FEP8VD6W" hidden="1">#N/A</definedName>
    <definedName name="BExVYOVIZDA18YIQ0A30Q052PCAK" hidden="1">#N/A</definedName>
    <definedName name="BExVYQIXPEM6J4JVP78BRHIC05PV" hidden="1">#N/A</definedName>
    <definedName name="BExVYVGWN7SONLVDH9WJ2F1JS264" hidden="1">#N/A</definedName>
    <definedName name="BExVZ9EO732IK6MNMG17Y1EFTJQC" hidden="1">#N/A</definedName>
    <definedName name="BExVZB1Y5J4UL2LKK0363EU7GIJ1" hidden="1">#N/A</definedName>
    <definedName name="BExVZJQVO5LQ0BJH5JEN5NOBIAF6" hidden="1">#N/A</definedName>
    <definedName name="BExVZNXWS91RD7NXV5NE2R3C8WW7" hidden="1">#N/A</definedName>
    <definedName name="BExW0386REQRCQCVT9BCX80UPTRY" hidden="1">#N/A</definedName>
    <definedName name="BExW0FYP4WXY71CYUG40SUBG9UWU" hidden="1">#N/A</definedName>
    <definedName name="BExW0RI61B4VV0ARXTFVBAWRA1C5" hidden="1">#N/A</definedName>
    <definedName name="BExW1BVUYQTKMOR56MW7RVRX4L1L" hidden="1">#N/A</definedName>
    <definedName name="BExW1F1220628FOMTW5UAATHRJHK" hidden="1">#N/A</definedName>
    <definedName name="BExW1TKA0Z9OP2DTG50GZR5EG8C7" hidden="1">#N/A</definedName>
    <definedName name="BExW1U0JLKQ094DW5MMOI8UHO09V" hidden="1">#N/A</definedName>
    <definedName name="BExW283NP9D366XFPXLGSCI5UB0L" hidden="1">#N/A</definedName>
    <definedName name="BExW2H3C8WJSBW5FGTFKVDVJC4CL" hidden="1">#N/A</definedName>
    <definedName name="BExW2MSCKPGF5K3I7TL4KF5ISUOL" hidden="1">#N/A</definedName>
    <definedName name="BExW2SMO90FU9W8DVVES6Q4E6BZR" hidden="1">#N/A</definedName>
    <definedName name="BExW36V9N91OHCUMGWJQL3I5P4JK" hidden="1">#N/A</definedName>
    <definedName name="BExW3EIBA1J9Q9NA9VCGZGRS8WV7" hidden="1">#N/A</definedName>
    <definedName name="BExW3FEO8FI8N6AGQKYEG4SQVJWB" hidden="1">#N/A</definedName>
    <definedName name="BExW3GB28STOMJUSZEIA7YKYNS4Y" hidden="1">#N/A</definedName>
    <definedName name="BExW3T1K638HT5E0Y8MMK108P5JT" hidden="1">#N/A</definedName>
    <definedName name="BExW4217ZHL9VO39POSTJOD090WU" hidden="1">#N/A</definedName>
    <definedName name="BExW4GPW71EBF8XPS2QGVQHBCDX3" hidden="1">#N/A</definedName>
    <definedName name="BExW4JKC5837JBPCOJV337ZVYYY3" hidden="1">#N/A</definedName>
    <definedName name="BExW4QR9FV9MP5K610THBSM51RYO" hidden="1">#N/A</definedName>
    <definedName name="BExW4Z029R9E19ZENN3WEA3VDAD1" hidden="1">#N/A</definedName>
    <definedName name="BExW5AZNT6IAZGNF2C879ODHY1B8" hidden="1">#N/A</definedName>
    <definedName name="BExW5WPU27WD4NWZOT0ZEJIDLX5J" hidden="1">#N/A</definedName>
    <definedName name="BExW660AV1TUV2XNUPD65RZR3QOO" hidden="1">#N/A</definedName>
    <definedName name="BExW66LVVZK656PQY1257QMHP2AY" hidden="1">#N/A</definedName>
    <definedName name="BExW6EJPHAP1TWT380AZLXNHR22P" hidden="1">#N/A</definedName>
    <definedName name="BExW6G1PJ38H10DVLL8WPQ736OEB" hidden="1">#N/A</definedName>
    <definedName name="BExW794A74Z5F2K8LVQLD6VSKXUE" hidden="1">#N/A</definedName>
    <definedName name="BExW8K0SSIPSKBVP06IJ71600HJZ" hidden="1">#N/A</definedName>
    <definedName name="BExW8T0GVY3ZYO4ACSBLHS8SH895" hidden="1">#N/A</definedName>
    <definedName name="BExW8YEP73JMMU9HZ08PM4WHJQZ4" hidden="1">#N/A</definedName>
    <definedName name="BExW937AT53OZQRHNWQZ5BVH24IE" hidden="1">#N/A</definedName>
    <definedName name="BExW95LN5N0LYFFVP7GJEGDVDLF0" hidden="1">#N/A</definedName>
    <definedName name="BExW967733Q8RAJOHR2GJ3HO8JIW" hidden="1">#N/A</definedName>
    <definedName name="BExW9POK1KIOI0ALS5MZIKTDIYMA" hidden="1">#N/A</definedName>
    <definedName name="BExXLDE6PN4ESWT3LXJNQCY94NE4" hidden="1">#N/A</definedName>
    <definedName name="BExXLQVPK2H3IF0NDDA5CT612EUK" hidden="1">#N/A</definedName>
    <definedName name="BExXLR6IO70TYTACKQH9M5PGV24J" hidden="1">#N/A</definedName>
    <definedName name="BExXM065WOLYRYHGHOJE0OOFXA4M" hidden="1">#N/A</definedName>
    <definedName name="BExXM3GUNXVDM82KUR17NNUMQCNI" hidden="1">#N/A</definedName>
    <definedName name="BExXMA28M8SH7MKIGETSDA72WUIZ" hidden="1">#N/A</definedName>
    <definedName name="BExXMOLHIAHDLFSA31PUB36SC3I9" hidden="1">#N/A</definedName>
    <definedName name="BExXMT8S6JZQESAGOEE0R87XQ06P" hidden="1">#N/A</definedName>
    <definedName name="BExXMT8T5Z3M2JBQN65X2LKH0YQI" hidden="1">#N/A</definedName>
    <definedName name="BExXN1XNO7H60M9X1E7EVWFJDM5N" hidden="1">#N/A</definedName>
    <definedName name="BExXN22ZOTIW49GPLWFYKVM90FNZ" hidden="1">#N/A</definedName>
    <definedName name="BExXN6QAP8UJQVN4R4BQKPP4QK35" hidden="1">#N/A</definedName>
    <definedName name="BExXNBOA39T2X6Y5Y5GZ5DDNA1AX" hidden="1">#N/A</definedName>
    <definedName name="BExXND6872VJ3M2PGT056WQMWBHD" hidden="1">#N/A</definedName>
    <definedName name="BExXNPM24UN2PGVL9D1TUBFRIKR4" hidden="1">#N/A</definedName>
    <definedName name="BExXNWYB165VO9MHARCL5WLCHWS0" hidden="1">#N/A</definedName>
    <definedName name="BExXO278QHQN8JDK5425EJ615ECC" hidden="1">#N/A</definedName>
    <definedName name="BExXOBHOP0WGFHI2Y9AO4L440UVQ" hidden="1">#N/A</definedName>
    <definedName name="BExXOHSAD2NSHOLLMZ2JWA4I3I1R" hidden="1">#N/A</definedName>
    <definedName name="BExXP80B5FGA00JCM7UXKPI3PB7Y" hidden="1">#N/A</definedName>
    <definedName name="BExXP85M4WXYVN1UVHUTOEKEG5XS" hidden="1">#N/A</definedName>
    <definedName name="BExXPELOTHOAG0OWILLAH94OZV5J" hidden="1">#N/A</definedName>
    <definedName name="BExXPS31W1VD2NMIE4E37LHVDF0L" hidden="1">#N/A</definedName>
    <definedName name="BExXPZKYEMVF5JOC14HYOOYQK6JK" hidden="1">#N/A</definedName>
    <definedName name="BExXQ89PA10X79WBWOEP1AJX1OQM" hidden="1">#N/A</definedName>
    <definedName name="BExXQ8PX26OWATJ04HR2S6H7OCGF" hidden="1">#N/A</definedName>
    <definedName name="BExXQCGQGGYSI0LTRVR73MUO50AW" hidden="1">#N/A</definedName>
    <definedName name="BExXQEEXFHDQ8DSRAJSB5ET6J004" hidden="1">#N/A</definedName>
    <definedName name="BExXQH41O5HZAH8BO6HCFY8YC3TU" hidden="1">#N/A</definedName>
    <definedName name="BExXQIRBLQSLAJTFL7224FCFUTKH" hidden="1">#N/A</definedName>
    <definedName name="BExXQJIEF5R3QQ6D8HO3NGPU0IQC" hidden="1">#N/A</definedName>
    <definedName name="BExXQU00K9ER4I1WM7T9J0W1E7ZC" hidden="1">#N/A</definedName>
    <definedName name="BExXQU00KOR7XLM8B13DGJ1MIQDY" hidden="1">#N/A</definedName>
    <definedName name="BExXQXG18PS8HGBOS03OSTQ0KEYC" hidden="1">#N/A</definedName>
    <definedName name="BExXQXQT4OAFQT5B0YB3USDJOJOB" hidden="1">#N/A</definedName>
    <definedName name="BExXR3FSEXAHSXEQNJORWFCPX86N" hidden="1">#N/A</definedName>
    <definedName name="BExXR3W3FKYQBLR299HO9RZ70C43" hidden="1">#N/A</definedName>
    <definedName name="BExXR46U23CRRBV6IZT982MAEQKI" hidden="1">#N/A</definedName>
    <definedName name="BExXR8OKAVX7O70V5IYG2PRKXSTI" hidden="1">#N/A</definedName>
    <definedName name="BExXRA6N6XCLQM6XDV724ZIH6G93" hidden="1">#N/A</definedName>
    <definedName name="BExXRABZ1CNKCG6K1MR6OUFHF7J9" hidden="1">#N/A</definedName>
    <definedName name="BExXRBOFETC0OTJ6WY3VPMFH03VB" hidden="1">#N/A</definedName>
    <definedName name="BExXRD13K1S9Y3JGR7CXSONT7RJZ" hidden="1">#N/A</definedName>
    <definedName name="BExXRIFB4QQ87QIGA9AG0NXP577K" hidden="1">#N/A</definedName>
    <definedName name="BExXRIQ2JF2CVTRDQX2D9SPH7FTN" hidden="1">#N/A</definedName>
    <definedName name="BExXRO4A6VUH1F4XV8N1BRJ4896W" hidden="1">#N/A</definedName>
    <definedName name="BExXRO9N1SNJZGKD90P4K7FU1J0P" hidden="1">#N/A</definedName>
    <definedName name="BExXRV5QP3Z0KAQ1EQT9JYT2FV0L" hidden="1">#N/A</definedName>
    <definedName name="BExXRZ20LZZCW8LVGDK0XETOTSAI" hidden="1">#N/A</definedName>
    <definedName name="BExXRZNM651EJ5HJPGKGTVYLAZQ1" hidden="1">#N/A</definedName>
    <definedName name="BExXS63O4OMWMNXXAODZQFSDG33N" hidden="1">#N/A</definedName>
    <definedName name="BExXSBSP1TOY051HSPEPM0AEIO2M" hidden="1">#N/A</definedName>
    <definedName name="BExXSC8RFK5D68FJD2HI4K66SA6I" hidden="1">#N/A</definedName>
    <definedName name="BExXSNHC88W4UMXEOIOOATJAIKZO" hidden="1">#N/A</definedName>
    <definedName name="BExXSTBS08WIA9TLALV3UQ2Z3MRG" hidden="1">#N/A</definedName>
    <definedName name="BExXSVQ2WOJJ73YEO8Q2FK60V4G8" hidden="1">#N/A</definedName>
    <definedName name="BExXTHLRNL82GN7KZY3TOLO508N7" hidden="1">#N/A</definedName>
    <definedName name="BExXTL72MKEQSQH9L2OTFLU8DM2B" hidden="1">#N/A</definedName>
    <definedName name="BExXTM3M4RTCRSX7VGAXGQNPP668" hidden="1">#N/A</definedName>
    <definedName name="BExXTOCF78J7WY6FOVBRY1N2RBBR" hidden="1">#N/A</definedName>
    <definedName name="BExXTP3GYO6Z9RTKKT10XA0UTV3T" hidden="1">#N/A</definedName>
    <definedName name="BExXTZKZ4CG92ZQLIRKEXXH9BFIR" hidden="1">#N/A</definedName>
    <definedName name="BExXU4J2BM2964GD5UZHM752Q4NS" hidden="1">#N/A</definedName>
    <definedName name="BExXU6XDTT7RM93KILIDEYPA9XKF" hidden="1">#N/A</definedName>
    <definedName name="BExXU8VLZA7WLPZ3RAQZGNERUD26" hidden="1">#N/A</definedName>
    <definedName name="BExXUB9RSLSCNN5ETLXY72DAPZZM" hidden="1">#N/A</definedName>
    <definedName name="BExXUFRM82XQIN2T8KGLDQL1IBQW" hidden="1">#N/A</definedName>
    <definedName name="BExXUQEQBF6FI240ZGIF9YXZSRAU" hidden="1">#N/A</definedName>
    <definedName name="BExXUYND6EJO7CJ5KRICV4O1JNWK" hidden="1">#N/A</definedName>
    <definedName name="BExXV6FWG4H3S2QEUJZYIXILNGJ7" hidden="1">#N/A</definedName>
    <definedName name="BExXVK87BMMO6LHKV0CFDNIQVIBS" hidden="1">#N/A</definedName>
    <definedName name="BExXVKZ9WXPGL6IVY6T61IDD771I" hidden="1">#N/A</definedName>
    <definedName name="BExXW0K72T1Y8K1I4VZT87UY9S2G" hidden="1">#N/A</definedName>
    <definedName name="BExXW27MMXHXUXX78SDTBE1JYTHT" hidden="1">#N/A</definedName>
    <definedName name="BExXW2YIM2MYBSHRIX0RP9D4PRMN" hidden="1">#N/A</definedName>
    <definedName name="BExXWBNE4KTFSXKVSRF6WX039WPB" hidden="1">#N/A</definedName>
    <definedName name="BExXWFP5AYE7EHYTJWBZSQ8PQ0YX" hidden="1">#N/A</definedName>
    <definedName name="BExXWVFIBQT8OY1O41FRFPFGXQHK" hidden="1">#N/A</definedName>
    <definedName name="BExXWWXHBZHA9J3N8K47F84X0M0L" hidden="1">#N/A</definedName>
    <definedName name="BExXWZBREC3ALZX5JY961IA7NMFH" hidden="1">#N/A</definedName>
    <definedName name="BExXXBM521DL8R4ZX7NZ3DBCUOR5" hidden="1">#N/A</definedName>
    <definedName name="BExXXC7OZI33XZ03NRMEP7VRLQK4" hidden="1">#N/A</definedName>
    <definedName name="BExXXH5N3NKBQ7BCJPJTBF8CYM2Q" hidden="1">#N/A</definedName>
    <definedName name="BExXXKWLM4D541BH6O8GOJMHFHMW" hidden="1">#N/A</definedName>
    <definedName name="BExXXPPA1Q87XPI97X0OXCPBPDON" hidden="1">#N/A</definedName>
    <definedName name="BExXXVUDA98IZTQ6MANKU4MTTDVR" hidden="1">#N/A</definedName>
    <definedName name="BExXXZQNZY6IZI45DJXJK0MQZWA7" hidden="1">#N/A</definedName>
    <definedName name="BExXY5QFG6QP94SFT3935OBM8Y4K" hidden="1">#N/A</definedName>
    <definedName name="BExXY7TYEBFXRYUYIFHTN65RJ8EW" hidden="1">#N/A</definedName>
    <definedName name="BExXYLBHANUXC5FCTDDTGOVD3GQS" hidden="1">#N/A</definedName>
    <definedName name="BExXYMNYAYH3WA2ZCFAYKZID9ZCI" hidden="1">#N/A</definedName>
    <definedName name="BExXYYT12SVN2VDMLVNV4P3ISD8T" hidden="1">#N/A</definedName>
    <definedName name="BExXZEDWUYH25UZMW2QU2RXFILJE" hidden="1">#N/A</definedName>
    <definedName name="BExXZFVV4YB42AZ3H1I40YG3JAPU" hidden="1">#N/A</definedName>
    <definedName name="BExXZHJ9T2JELF12CHHGD54J1B0C" hidden="1">#N/A</definedName>
    <definedName name="BExXZNJ2X1TK2LRK5ZY3MX49H5T7" hidden="1">#N/A</definedName>
    <definedName name="BExXZOVPCEP495TQSON6PSRQ8XCY" hidden="1">#N/A</definedName>
    <definedName name="BExXZXKH7NBARQQAZM69Z57IH1MM" hidden="1">#N/A</definedName>
    <definedName name="BExY07WSDH5QEVM7BJXJK2ZRAI1O" hidden="1">#N/A</definedName>
    <definedName name="BExY0C3UBVC4M59JIRXVQ8OWAJC1" hidden="1">#N/A</definedName>
    <definedName name="BExY0OE8GFHMLLTEAFIOQTOPEVPB" hidden="1">#N/A</definedName>
    <definedName name="BExY0OJHW85S0VKBA8T4HTYPYBOS" hidden="1">#N/A</definedName>
    <definedName name="BExY0T1E034D7XAXNC6F7540LLIE" hidden="1">#N/A</definedName>
    <definedName name="BExY0XTZLHN49J2JH94BYTKBJLT3" hidden="1">#N/A</definedName>
    <definedName name="BExY11FH9TXHERUYGG8FE50U7H7J" hidden="1">#N/A</definedName>
    <definedName name="BExY180UKNW5NIAWD6ZUYTFEH8QS" hidden="1">#N/A</definedName>
    <definedName name="BExY1DPTV4LSY9MEOUGXF8X052NA" hidden="1">#N/A</definedName>
    <definedName name="BExY1GK9ELBEKDD7O6HR6DUO8YGO" hidden="1">#N/A</definedName>
    <definedName name="BExY1NWOXXFV9GGZ3PX444LZ8TVX" hidden="1">#N/A</definedName>
    <definedName name="BExY1UCL0RND63LLSM9X5SFRG117" hidden="1">#N/A</definedName>
    <definedName name="BExY1WAT3937L08HLHIRQHMP2A3H" hidden="1">#N/A</definedName>
    <definedName name="BExY1YEBOSLMID7LURP8QB46AI91" hidden="1">#N/A</definedName>
    <definedName name="BExY2FS4LFX9OHOTQT7SJ2PXAC25" hidden="1">#N/A</definedName>
    <definedName name="BExY2GDPCZPVU0IQ6IJIB1YQQRQ6" hidden="1">#N/A</definedName>
    <definedName name="BExY2GTSZ3VA9TXLY7KW1LIAKJ61" hidden="1">#N/A</definedName>
    <definedName name="BExY2IXBR1SGYZH08T7QHKEFS8HA" hidden="1">#N/A</definedName>
    <definedName name="BExY2Q4B5FUDA5VU4VRUHX327QN0" hidden="1">#N/A</definedName>
    <definedName name="BExY3HOSK7YI364K15OX70AVR6F1" hidden="1">#N/A</definedName>
    <definedName name="BExY3T89AUR83SOAZZ3OMDEJDQ39" hidden="1">#N/A</definedName>
    <definedName name="BExY4MG771JQ84EMIVB6HQGGHZY7" hidden="1">#N/A</definedName>
    <definedName name="BExY4PWCSFB8P3J3TBQB2MD67263" hidden="1">#N/A</definedName>
    <definedName name="BExY4RZW3KK11JLYBA4DWZ92M6LQ" hidden="1">#N/A</definedName>
    <definedName name="BExY4XOVTTNVZ577RLIEC7NZQFIX" hidden="1">#N/A</definedName>
    <definedName name="BExY50JAF5CG01GTHAUS7I4ZLUDC" hidden="1">#N/A</definedName>
    <definedName name="BExY53J7EXFEOFTRNAHLK7IH3ACB" hidden="1">#N/A</definedName>
    <definedName name="BExY5515SJTJS3VM80M3YYR0WF37" hidden="1">#N/A</definedName>
    <definedName name="BExY5515WE39FQ3EG5QHG67V9C0O" hidden="1">#N/A</definedName>
    <definedName name="BExY5986WNAD8NFCPXC9TVLBU4FG" hidden="1">#N/A</definedName>
    <definedName name="BExY5DF9MS25IFNWGJ1YAS5MDN8R" hidden="1">#N/A</definedName>
    <definedName name="BExY5ERVGL3UM2MGT8LJ0XPKTZEK" hidden="1">#N/A</definedName>
    <definedName name="BExY5EX6NJFK8W754ZVZDN5DS04K" hidden="1">#N/A</definedName>
    <definedName name="BExY5S3XD1NJT109CV54IFOHVLQ6" hidden="1">#N/A</definedName>
    <definedName name="BExY6KVS1MMZ2R34PGEFR2BMTU9W" hidden="1">#N/A</definedName>
    <definedName name="BExY6Q9YY7LW745GP7CYOGGSPHGE" hidden="1">#N/A</definedName>
    <definedName name="BExZIA3C8LKJTEH3MKQ57KJH5TA2" hidden="1">#N/A</definedName>
    <definedName name="BExZIIHH3QNQE3GFMHEE4UMHY6WQ" hidden="1">#N/A</definedName>
    <definedName name="BExZIYO22G5UXOB42GDLYGVRJ6U7" hidden="1">#N/A</definedName>
    <definedName name="BExZJ7I9T8XU4MZRKJ1VVU76V2LZ" hidden="1">#N/A</definedName>
    <definedName name="BExZJMY170JCUU1RWASNZ1HJPRTA" hidden="1">#N/A</definedName>
    <definedName name="BExZJOQR77H0P4SUKVYACDCFBBXO" hidden="1">#N/A</definedName>
    <definedName name="BExZJS6RG34ODDY9HMZ0O34MEMSB" hidden="1">#N/A</definedName>
    <definedName name="BExZK34NR4BAD7HJAP7SQ926UQP3" hidden="1">#N/A</definedName>
    <definedName name="BExZK3FGPHH5H771U7D5XY7XBS6E" hidden="1">#N/A</definedName>
    <definedName name="BExZKHYORG3O8C772XPFHM1N8T80" hidden="1">#N/A</definedName>
    <definedName name="BExZKJRF2IRR57DG9CLC7MSHWNNN" hidden="1">#N/A</definedName>
    <definedName name="BExZKV5GYXO0X760SBD9TWTIQHGI" hidden="1">#N/A</definedName>
    <definedName name="BExZL6E4YVXRUN7ZGF2BIGIXFR8K" hidden="1">#N/A</definedName>
    <definedName name="BExZLGVLMKTPFXG42QYT0PO81G7F" hidden="1">#N/A</definedName>
    <definedName name="BExZLKMK7LRK14S09WLMH7MXSQXM" hidden="1">#N/A</definedName>
    <definedName name="BExZM7JVLG0W8EG5RBU915U3SKBY" hidden="1">#N/A</definedName>
    <definedName name="BExZM85FOVUFF110XMQ9O2ODSJUK" hidden="1">#N/A</definedName>
    <definedName name="BExZMF1MMTZ1TA14PZ8ASSU2CBSP" hidden="1">#N/A</definedName>
    <definedName name="BExZMKL5YQZD7F0FUCSVFGLPFK52" hidden="1">#N/A</definedName>
    <definedName name="BExZMOC3VNZALJM71X2T6FV91GTB" hidden="1">#N/A</definedName>
    <definedName name="BExZMXH39OB0I43XEL3K11U3G9PM" hidden="1">#N/A</definedName>
    <definedName name="BExZMZQ3RBKDHT5GLFNLS52OSJA0" hidden="1">#N/A</definedName>
    <definedName name="BExZN2F7Y2J2L2LN5WZRG949MS4A" hidden="1">#N/A</definedName>
    <definedName name="BExZN847WUWKRYTZWG9TCQZJS3OL" hidden="1">#N/A</definedName>
    <definedName name="BExZNH3VISFF4NQI11BZDP5IQ7VG" hidden="1">#N/A</definedName>
    <definedName name="BExZNJYCFYVMAOI62GB2BABK1ELE" hidden="1">#N/A</definedName>
    <definedName name="BExZNV707LIU6Z5H6QI6H67LHTI1" hidden="1">#N/A</definedName>
    <definedName name="BExZNVCBKB930QQ9QW7KSGOZ0V1M" hidden="1">#N/A</definedName>
    <definedName name="BExZNW8QJ18X0RSGFDWAE9ZSDX39" hidden="1">#N/A</definedName>
    <definedName name="BExZNZDWRS6Q40L8OCWFEIVI0A1O" hidden="1">#N/A</definedName>
    <definedName name="BExZOBO9NYLGVJQ31LVQ9XS2ZT4N" hidden="1">#N/A</definedName>
    <definedName name="BExZOETNB1CJ3Y2RKLI1ZK0S8Z6H" hidden="1">#N/A</definedName>
    <definedName name="BExZOL9K1RUXBTLZ6FJ65BIE9G5R" hidden="1">#N/A</definedName>
    <definedName name="BExZOREMVSK4E5VSWM838KHUB8AI" hidden="1">#N/A</definedName>
    <definedName name="BExZOVR745T5P1KS9NV2PXZPZVRG" hidden="1">#N/A</definedName>
    <definedName name="BExZOZSWGLSY2XYVRIS6VSNJDSGD" hidden="1">#N/A</definedName>
    <definedName name="BExZP7AIJKLM6C6CSUIIFAHFBNX2" hidden="1">#N/A</definedName>
    <definedName name="BExZPQ0XY507N8FJMVPKCTK8HC9H" hidden="1">#N/A</definedName>
    <definedName name="BExZQ37OVBR25U32CO2YYVPZOMR5" hidden="1">#N/A</definedName>
    <definedName name="BExZQ3NT7H06VO0AR48WHZULZB93" hidden="1">#N/A</definedName>
    <definedName name="BExZQ7PJU07SEJMDX18U9YVDC2GU" hidden="1">#N/A</definedName>
    <definedName name="BExZQIHTGHK7OOI2Y2PN3JYBY82I" hidden="1">#N/A</definedName>
    <definedName name="BExZQJJMGU5MHQOILGXGJPAQI5XI" hidden="1">#N/A</definedName>
    <definedName name="BExZQJUFPVD3OS7JGU6Q1EBYD9QR" hidden="1">#N/A</definedName>
    <definedName name="BExZQXBYEBN28QUH1KOVW6KKA5UM" hidden="1">#N/A</definedName>
    <definedName name="BExZQZKT146WEN8FTVZ7Y5TSB8L5" hidden="1">#N/A</definedName>
    <definedName name="BExZR485AKBH93YZ08CMUC3WROED" hidden="1">#N/A</definedName>
    <definedName name="BExZR7TL98P2PPUVGIZYR5873DWW" hidden="1">#N/A</definedName>
    <definedName name="BExZRGD1603X5ACFALUUDKCD7X48" hidden="1">#N/A</definedName>
    <definedName name="BExZRP1X6UVLN1UOLHH5VF4STP1O" hidden="1">#N/A</definedName>
    <definedName name="BExZRQ930U6OCYNV00CH5I0Q4LPE" hidden="1">#N/A</definedName>
    <definedName name="BExZRW8W514W8OZ72YBONYJ64GXF" hidden="1">#N/A</definedName>
    <definedName name="BExZRWJP2BUVFJPO8U8ATQEP0LZU" hidden="1">#N/A</definedName>
    <definedName name="BExZS2OY9JTSSP01ZQ6V2T2LO5R9" hidden="1">#N/A</definedName>
    <definedName name="BExZSI9USDLZAN8LI8M4YYQL24GZ" hidden="1">#N/A</definedName>
    <definedName name="BExZSS0LA2JY4ZLJ1Z5YCMLJJZCH" hidden="1">#N/A</definedName>
    <definedName name="BExZTAQV2QVSZY5Y3VCCWUBSBW9P" hidden="1">#N/A</definedName>
    <definedName name="BExZTHSI2FX56PWRSNX9H5EWTZFO" hidden="1">#N/A</definedName>
    <definedName name="BExZTJL3HVBFY139H6CJHEQCT1EL" hidden="1">#N/A</definedName>
    <definedName name="BExZTLOL8OPABZI453E0KVNA1GJS" hidden="1">#N/A</definedName>
    <definedName name="BExZTT6J3X0TOX0ZY6YPLUVMCW9X" hidden="1">#N/A</definedName>
    <definedName name="BExZTW6ECBRA0BBITWBQ8R93RMCL" hidden="1">#N/A</definedName>
    <definedName name="BExZU2BHYAOKSCBM3C5014ZF6IXS" hidden="1">#N/A</definedName>
    <definedName name="BExZU2RMJTXOCS0ROPMYPE6WTD87" hidden="1">#N/A</definedName>
    <definedName name="BExZUF7G8FENTJKH9R1XUWXM6CWD" hidden="1">#N/A</definedName>
    <definedName name="BExZUNARUJBIZ08VCAV3GEVBIR3D" hidden="1">#N/A</definedName>
    <definedName name="BExZUSZT5496UMBP4LFSLTR1GVEW" hidden="1">#N/A</definedName>
    <definedName name="BExZUT54340I38GVCV79EL116WR0" hidden="1">#N/A</definedName>
    <definedName name="BExZUYDULCX65H9OZ9JHPBNKF3MI" hidden="1">#N/A</definedName>
    <definedName name="BExZV2QD5ZDK3AGDRULLA7JB46C3" hidden="1">#N/A</definedName>
    <definedName name="BExZVBQ29OM0V8XAL3HL0JIM0MMU" hidden="1">#N/A</definedName>
    <definedName name="BExZVLM4T9ORS4ZWHME46U4Q103C" hidden="1">#N/A</definedName>
    <definedName name="BExZVM7OZWPPRH5YQW50EYMMIW1A" hidden="1">#N/A</definedName>
    <definedName name="BExZVPYGX2C5OSHMZ6F0KBKZ6B1S" hidden="1">#N/A</definedName>
    <definedName name="BExZW5UARC8W9AQNLJX2I5WQWS5F" hidden="1">#N/A</definedName>
    <definedName name="BExZW7HRGN6A9YS41KI2B2UUMJ7X" hidden="1">#N/A</definedName>
    <definedName name="BExZW8ZPNV43UXGOT98FDNIBQHZY" hidden="1">#N/A</definedName>
    <definedName name="BExZWKZ5N3RDXU8MZ8HQVYYD8O0F" hidden="1">#N/A</definedName>
    <definedName name="BExZWSMC9T48W74GFGQCIUJ8ZPP3" hidden="1">#N/A</definedName>
    <definedName name="BExZWUF2V4HY3HI8JN9ZVPRWK1H3" hidden="1">#N/A</definedName>
    <definedName name="BExZWX45URTK9KYDJHEXL1OTZ833" hidden="1">#N/A</definedName>
    <definedName name="BExZX0EWQEZO86WDAD9A4EAEZ012" hidden="1">#N/A</definedName>
    <definedName name="BExZX2T6ZT2DZLYSDJJBPVIT5OK2" hidden="1">#N/A</definedName>
    <definedName name="BExZXOJDELULNLEH7WG0OYJT0NJ4" hidden="1">#N/A</definedName>
    <definedName name="BExZXOOTRNUK8LGEAZ8ZCFW9KXQ1" hidden="1">#N/A</definedName>
    <definedName name="BExZXT6JOXNKEDU23DKL8XZAJZIH" hidden="1">#N/A</definedName>
    <definedName name="BExZXUTYW1HWEEZ1LIX4OQWC7HL1" hidden="1">#N/A</definedName>
    <definedName name="BExZXY4NKQL9QD76YMQJ15U1C2G8" hidden="1">#N/A</definedName>
    <definedName name="BExZXYQ7U5G08FQGUIGYT14QCBOF" hidden="1">#N/A</definedName>
    <definedName name="BExZY02V77YJBMODJSWZOYCMPS5X" hidden="1">#N/A</definedName>
    <definedName name="BExZY49QRZIR6CA41LFA9LM6EULU" hidden="1">#N/A</definedName>
    <definedName name="BExZYGESSY2KSJIS00IISZ4Q42QI" hidden="1">#N/A</definedName>
    <definedName name="BExZZ2FQA9A8C7CJKMEFQ9VPSLCE" hidden="1">#N/A</definedName>
    <definedName name="BExZZCHAVHW8C2H649KRGVQ0WVRT" hidden="1">#N/A</definedName>
    <definedName name="BExZZTK54OTLF2YB68BHGOS27GEN" hidden="1">#N/A</definedName>
    <definedName name="BExZZXB3JQQG4SIZS4MRU6NNW7HI" hidden="1">#N/A</definedName>
    <definedName name="BExZZZEMIIFKMLLV4DJKX5TB9R5V" hidden="1">#N/A</definedName>
    <definedName name="bries">#REF!</definedName>
    <definedName name="C_02">#REF!</definedName>
    <definedName name="cluster" localSheetId="1">#REF!</definedName>
    <definedName name="cluster" localSheetId="7">#REF!</definedName>
    <definedName name="cluster">#REF!</definedName>
    <definedName name="dag" localSheetId="1">#REF!</definedName>
    <definedName name="dag" localSheetId="7">#REF!</definedName>
    <definedName name="dag">#REF!</definedName>
    <definedName name="dagenperjaar1">#REF!</definedName>
    <definedName name="dagsoorttabel1">#REF!</definedName>
    <definedName name="DATA1" localSheetId="1">#REF!</definedName>
    <definedName name="DATA1" localSheetId="2">#REF!</definedName>
    <definedName name="DATA1" localSheetId="7">#REF!</definedName>
    <definedName name="DATA1">#REF!</definedName>
    <definedName name="DATA10" localSheetId="1">#REF!</definedName>
    <definedName name="DATA10" localSheetId="2">#REF!</definedName>
    <definedName name="DATA10" localSheetId="7">#REF!</definedName>
    <definedName name="DATA10">#REF!</definedName>
    <definedName name="DATA11" localSheetId="1">#REF!</definedName>
    <definedName name="DATA11" localSheetId="2">#REF!</definedName>
    <definedName name="DATA11" localSheetId="7">#REF!</definedName>
    <definedName name="DATA11">#REF!</definedName>
    <definedName name="DATA12" localSheetId="1">#REF!</definedName>
    <definedName name="DATA12" localSheetId="2">#REF!</definedName>
    <definedName name="DATA12" localSheetId="7">#REF!</definedName>
    <definedName name="DATA12">#REF!</definedName>
    <definedName name="DATA13" localSheetId="1">#REF!</definedName>
    <definedName name="DATA13" localSheetId="2">#REF!</definedName>
    <definedName name="DATA13" localSheetId="7">#REF!</definedName>
    <definedName name="DATA13">#REF!</definedName>
    <definedName name="DATA14" localSheetId="1">#REF!</definedName>
    <definedName name="DATA14" localSheetId="2">#REF!</definedName>
    <definedName name="DATA14" localSheetId="7">#REF!</definedName>
    <definedName name="DATA14">#REF!</definedName>
    <definedName name="DATA15" localSheetId="1">#REF!</definedName>
    <definedName name="DATA15" localSheetId="2">#REF!</definedName>
    <definedName name="DATA15" localSheetId="7">#REF!</definedName>
    <definedName name="DATA15">#REF!</definedName>
    <definedName name="DATA16" localSheetId="1">#REF!</definedName>
    <definedName name="DATA16" localSheetId="2">#REF!</definedName>
    <definedName name="DATA16" localSheetId="7">#REF!</definedName>
    <definedName name="DATA16">#REF!</definedName>
    <definedName name="DATA17" localSheetId="1">#REF!</definedName>
    <definedName name="DATA17" localSheetId="2">#REF!</definedName>
    <definedName name="DATA17" localSheetId="7">#REF!</definedName>
    <definedName name="DATA17">#REF!</definedName>
    <definedName name="DATA18" localSheetId="1">#REF!</definedName>
    <definedName name="DATA18" localSheetId="2">#REF!</definedName>
    <definedName name="DATA18" localSheetId="7">#REF!</definedName>
    <definedName name="DATA18">#REF!</definedName>
    <definedName name="DATA19" localSheetId="1">#REF!</definedName>
    <definedName name="DATA19" localSheetId="2">#REF!</definedName>
    <definedName name="DATA19" localSheetId="7">#REF!</definedName>
    <definedName name="DATA19">#REF!</definedName>
    <definedName name="DATA2" localSheetId="1">#REF!</definedName>
    <definedName name="DATA2" localSheetId="2">#REF!</definedName>
    <definedName name="DATA2" localSheetId="7">#REF!</definedName>
    <definedName name="DATA2">#REF!</definedName>
    <definedName name="DATA20" localSheetId="1">#REF!</definedName>
    <definedName name="DATA20" localSheetId="2">#REF!</definedName>
    <definedName name="DATA20" localSheetId="7">#REF!</definedName>
    <definedName name="DATA20">#REF!</definedName>
    <definedName name="DATA21" localSheetId="1">#REF!</definedName>
    <definedName name="DATA21" localSheetId="2">#REF!</definedName>
    <definedName name="DATA21" localSheetId="7">#REF!</definedName>
    <definedName name="DATA21">#REF!</definedName>
    <definedName name="DATA22" localSheetId="1">#REF!</definedName>
    <definedName name="DATA22" localSheetId="2">#REF!</definedName>
    <definedName name="DATA22" localSheetId="7">#REF!</definedName>
    <definedName name="DATA22">#REF!</definedName>
    <definedName name="DATA3" localSheetId="1">#REF!</definedName>
    <definedName name="DATA3" localSheetId="2">#REF!</definedName>
    <definedName name="DATA3" localSheetId="7">#REF!</definedName>
    <definedName name="DATA3">#REF!</definedName>
    <definedName name="DATA4" localSheetId="1">#REF!</definedName>
    <definedName name="DATA4" localSheetId="2">#REF!</definedName>
    <definedName name="DATA4" localSheetId="7">#REF!</definedName>
    <definedName name="DATA4">#REF!</definedName>
    <definedName name="DATA5" localSheetId="1">#REF!</definedName>
    <definedName name="DATA5" localSheetId="2">#REF!</definedName>
    <definedName name="DATA5" localSheetId="7">#REF!</definedName>
    <definedName name="DATA5">#REF!</definedName>
    <definedName name="DATA6" localSheetId="1">#REF!</definedName>
    <definedName name="DATA6" localSheetId="2">#REF!</definedName>
    <definedName name="DATA6" localSheetId="7">#REF!</definedName>
    <definedName name="DATA6">#REF!</definedName>
    <definedName name="DATA7" localSheetId="1">#REF!</definedName>
    <definedName name="DATA7" localSheetId="2">#REF!</definedName>
    <definedName name="DATA7" localSheetId="7">#REF!</definedName>
    <definedName name="DATA7">#REF!</definedName>
    <definedName name="DATA8" localSheetId="1">#REF!</definedName>
    <definedName name="DATA8" localSheetId="2">#REF!</definedName>
    <definedName name="DATA8" localSheetId="7">#REF!</definedName>
    <definedName name="DATA8">#REF!</definedName>
    <definedName name="DATA9" localSheetId="1">#REF!</definedName>
    <definedName name="DATA9" localSheetId="2">#REF!</definedName>
    <definedName name="DATA9" localSheetId="7">#REF!</definedName>
    <definedName name="DATA9">#REF!</definedName>
    <definedName name="_xlnm.Database">#REF!</definedName>
    <definedName name="dfg">#REF!</definedName>
    <definedName name="einde" localSheetId="9">'Afroep avonduren'!einde</definedName>
    <definedName name="einde" localSheetId="11">'Afroep feestdagen'!einde</definedName>
    <definedName name="einde" localSheetId="8">'Afroep ma-vr'!einde</definedName>
    <definedName name="einde" localSheetId="10">'Afroep weekend'!einde</definedName>
    <definedName name="einde" localSheetId="1">Inschrijfblad!einde</definedName>
    <definedName name="einde" localSheetId="2">'Ma-Vrij'!einde</definedName>
    <definedName name="einde" localSheetId="7">'Uurtariefopbouw Contract'!einde</definedName>
    <definedName name="einde">[0]!einde</definedName>
    <definedName name="FeestdagenFT">#N/A</definedName>
    <definedName name="FeestdagenPT">#N/A</definedName>
    <definedName name="ff" hidden="1">#REF!</definedName>
    <definedName name="franchisealgemeen">#N/A</definedName>
    <definedName name="franchiseww">#N/A</definedName>
    <definedName name="Frekwentie_0">#REF!</definedName>
    <definedName name="Gan_R" localSheetId="1">Inschrijfblad!Gan_R</definedName>
    <definedName name="Gan_R" localSheetId="2">'Ma-Vrij'!Gan_R</definedName>
    <definedName name="Gan_R" localSheetId="7">'Uurtariefopbouw Contract'!Gan_R</definedName>
    <definedName name="Gan_R">[0]!Gan_R</definedName>
    <definedName name="gebouw" localSheetId="1">#REF!</definedName>
    <definedName name="gebouw" localSheetId="2">#REF!</definedName>
    <definedName name="gebouw" localSheetId="7">#REF!</definedName>
    <definedName name="gebouw">#REF!</definedName>
    <definedName name="gebruikerscode" localSheetId="1">#REF!</definedName>
    <definedName name="gebruikerscode" localSheetId="7">#REF!</definedName>
    <definedName name="gebruikerscode">#REF!</definedName>
    <definedName name="gein">#REF!</definedName>
    <definedName name="glas" localSheetId="1">#REF!</definedName>
    <definedName name="glas" localSheetId="2">'Ma-Vrij'!glas</definedName>
    <definedName name="glas" localSheetId="7">#REF!</definedName>
    <definedName name="glas">[0]!glas</definedName>
    <definedName name="Gls_G" localSheetId="9">#REF!</definedName>
    <definedName name="Gls_G" localSheetId="11">#REF!</definedName>
    <definedName name="Gls_G" localSheetId="8">#REF!</definedName>
    <definedName name="Gls_G" localSheetId="10">#REF!</definedName>
    <definedName name="Gls_G" localSheetId="1">#REF!</definedName>
    <definedName name="Gls_G" localSheetId="7">#REF!</definedName>
    <definedName name="Gls_G">#REF!</definedName>
    <definedName name="han" hidden="1">#REF!</definedName>
    <definedName name="hda">#REF!</definedName>
    <definedName name="henk" localSheetId="9">#REF!</definedName>
    <definedName name="henk" localSheetId="11">#REF!</definedName>
    <definedName name="henk" localSheetId="8">#REF!</definedName>
    <definedName name="henk" localSheetId="10">#REF!</definedName>
    <definedName name="henk" localSheetId="1">#REF!</definedName>
    <definedName name="henk" localSheetId="7">#REF!</definedName>
    <definedName name="henk">#REF!</definedName>
    <definedName name="hfdhd">#REF!</definedName>
    <definedName name="hhh">#REF!</definedName>
    <definedName name="hhhh">#REF!</definedName>
    <definedName name="hhhhh" localSheetId="1">#REF!</definedName>
    <definedName name="hhhhh" localSheetId="7">#REF!</definedName>
    <definedName name="hhhhh">#REF!</definedName>
    <definedName name="holendrecht">#REF!</definedName>
    <definedName name="HTML_CodePage" hidden="1">1252</definedName>
    <definedName name="HTML_Control" localSheetId="1" hidden="1">{"'ma_vr'!$A$1:$AA$42"}</definedName>
    <definedName name="HTML_Control" localSheetId="2" hidden="1">{"'ma_vr'!$A$1:$AA$42"}</definedName>
    <definedName name="HTML_Control" localSheetId="7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uigenbosch">#REF!</definedName>
    <definedName name="huntum">#REF!</definedName>
    <definedName name="Investeringen">#N/A</definedName>
    <definedName name="jj" hidden="1">#REF!</definedName>
    <definedName name="KengCode">#REF!</definedName>
    <definedName name="Kengetal">#REF!</definedName>
    <definedName name="Kengetallenoverzicht">#REF!</definedName>
    <definedName name="kj">#REF!</definedName>
    <definedName name="Kleding">#N/A</definedName>
    <definedName name="kleihut">#REF!</definedName>
    <definedName name="Kostensoorten">#N/A</definedName>
    <definedName name="lijst_zdg" localSheetId="9">#REF!</definedName>
    <definedName name="lijst_zdg" localSheetId="11">#REF!</definedName>
    <definedName name="lijst_zdg" localSheetId="8">#REF!</definedName>
    <definedName name="lijst_zdg" localSheetId="10">#REF!</definedName>
    <definedName name="lijst_zdg" localSheetId="1">#REF!</definedName>
    <definedName name="lijst_zdg" localSheetId="2">#REF!</definedName>
    <definedName name="lijst_zdg" localSheetId="7">#REF!</definedName>
    <definedName name="lijst_zdg">#REF!</definedName>
    <definedName name="locatie">#REF!</definedName>
    <definedName name="Loongroep">#N/A</definedName>
    <definedName name="m2jaar" localSheetId="1">#REF!</definedName>
    <definedName name="m2jaar" localSheetId="2">#REF!</definedName>
    <definedName name="m2jaar" localSheetId="7">#REF!</definedName>
    <definedName name="m2jaar">#REF!</definedName>
    <definedName name="management">#N/A</definedName>
    <definedName name="matmid">#N/A</definedName>
    <definedName name="mercator">#REF!</definedName>
    <definedName name="ml">#REF!</definedName>
    <definedName name="mm" hidden="1">#REF!</definedName>
    <definedName name="norm">#REF!</definedName>
    <definedName name="norm1" localSheetId="1">#REF!</definedName>
    <definedName name="norm1" localSheetId="2">#REF!</definedName>
    <definedName name="norm1" localSheetId="7">#REF!</definedName>
    <definedName name="norm1">#REF!</definedName>
    <definedName name="normblad" localSheetId="1">#REF!</definedName>
    <definedName name="normblad" localSheetId="7">#REF!</definedName>
    <definedName name="normblad">#REF!</definedName>
    <definedName name="Normen" localSheetId="1">#REF!</definedName>
    <definedName name="Normen" localSheetId="2">#REF!</definedName>
    <definedName name="Normen" localSheetId="7">#REF!</definedName>
    <definedName name="Normen">#REF!</definedName>
    <definedName name="NormenBarte" localSheetId="1">#REF!</definedName>
    <definedName name="NormenBarte" localSheetId="2">#REF!</definedName>
    <definedName name="NormenBarte" localSheetId="7">#REF!</definedName>
    <definedName name="NormenBarte">#REF!</definedName>
    <definedName name="NormenCult" localSheetId="1">#REF!</definedName>
    <definedName name="NormenCult" localSheetId="2">#REF!</definedName>
    <definedName name="NormenCult" localSheetId="7">#REF!</definedName>
    <definedName name="NormenCult">#REF!</definedName>
    <definedName name="NormenGym" localSheetId="1">#REF!</definedName>
    <definedName name="NormenGym" localSheetId="2">#REF!</definedName>
    <definedName name="NormenGym" localSheetId="7">#REF!</definedName>
    <definedName name="NormenGym">#REF!</definedName>
    <definedName name="normentabel">#N/A</definedName>
    <definedName name="Normentot" localSheetId="1">#REF!</definedName>
    <definedName name="Normentot" localSheetId="7">#REF!</definedName>
    <definedName name="Normentot">#REF!</definedName>
    <definedName name="olaa1">#REF!</definedName>
    <definedName name="onderhoud" localSheetId="1">#REF!</definedName>
    <definedName name="onderhoud" localSheetId="2">#REF!</definedName>
    <definedName name="onderhoud" localSheetId="7">#REF!</definedName>
    <definedName name="onderhoud">#REF!</definedName>
    <definedName name="Opleidingskosten">#N/A</definedName>
    <definedName name="OpNp">#N/A</definedName>
    <definedName name="overgang">#N/A</definedName>
    <definedName name="p" hidden="1">#REF!</definedName>
    <definedName name="Percentage_eindejaars" localSheetId="1">#REF!</definedName>
    <definedName name="Percentage_eindejaars" localSheetId="7">#REF!</definedName>
    <definedName name="Percentage_eindejaars">#REF!</definedName>
    <definedName name="petteflet">#REF!</definedName>
    <definedName name="pollewop">#REF!</definedName>
    <definedName name="prgterug" localSheetId="9">#REF!</definedName>
    <definedName name="prgterug" localSheetId="11">#REF!</definedName>
    <definedName name="prgterug" localSheetId="8">#REF!</definedName>
    <definedName name="prgterug" localSheetId="10">#REF!</definedName>
    <definedName name="prgterug" localSheetId="1">#REF!</definedName>
    <definedName name="prgterug" localSheetId="7">#REF!</definedName>
    <definedName name="prgterug">#REF!</definedName>
    <definedName name="prijsjaargegund" localSheetId="1">#REF!</definedName>
    <definedName name="prijsjaargegund" localSheetId="2">#REF!</definedName>
    <definedName name="prijsjaargegund" localSheetId="7">#REF!</definedName>
    <definedName name="prijsjaargegund">#REF!</definedName>
    <definedName name="prijsjaargegund1" localSheetId="1">#REF!</definedName>
    <definedName name="prijsjaargegund1" localSheetId="2">#REF!</definedName>
    <definedName name="prijsjaargegund1" localSheetId="7">#REF!</definedName>
    <definedName name="prijsjaargegund1">#REF!</definedName>
    <definedName name="PRODUCTIE_UREN_MAANDAG_T_M_VRIJDAG">#REF!</definedName>
    <definedName name="ProgrCode">#REF!</definedName>
    <definedName name="pw">#REF!</definedName>
    <definedName name="qry_Tbv_disk" localSheetId="1">#REF!</definedName>
    <definedName name="qry_Tbv_disk" localSheetId="2">#REF!</definedName>
    <definedName name="qry_Tbv_disk" localSheetId="7">#REF!</definedName>
    <definedName name="qry_Tbv_disk">#REF!</definedName>
    <definedName name="RB" localSheetId="1">#REF!</definedName>
    <definedName name="RB" localSheetId="7">#REF!</definedName>
    <definedName name="RB">#REF!</definedName>
    <definedName name="reigersnest">#REF!</definedName>
    <definedName name="rekenuurtariefHALO" localSheetId="1">#REF!</definedName>
    <definedName name="rekenuurtariefHALO" localSheetId="2">#REF!</definedName>
    <definedName name="rekenuurtariefHALO" localSheetId="7">#REF!</definedName>
    <definedName name="rekenuurtariefHALO">#REF!</definedName>
    <definedName name="rekenuurtariefHHS" localSheetId="1">#REF!</definedName>
    <definedName name="rekenuurtariefHHS" localSheetId="2">#REF!</definedName>
    <definedName name="rekenuurtariefHHS" localSheetId="7">#REF!</definedName>
    <definedName name="rekenuurtariefHHS">#REF!</definedName>
    <definedName name="RouwdagenFT">#N/A</definedName>
    <definedName name="RouwdagenPT">#N/A</definedName>
    <definedName name="ruimtem2" localSheetId="1">#REF!</definedName>
    <definedName name="ruimtem2" localSheetId="2">#REF!</definedName>
    <definedName name="ruimtem2" localSheetId="7">#REF!</definedName>
    <definedName name="ruimtem2">#REF!</definedName>
    <definedName name="Ruimtesoort" localSheetId="9">#REF!</definedName>
    <definedName name="Ruimtesoort" localSheetId="11">#REF!</definedName>
    <definedName name="Ruimtesoort" localSheetId="8">#REF!</definedName>
    <definedName name="Ruimtesoort" localSheetId="10">#REF!</definedName>
    <definedName name="Ruimtesoort" localSheetId="1">#REF!</definedName>
    <definedName name="Ruimtesoort" localSheetId="7">#REF!</definedName>
    <definedName name="Ruimtesoort">#REF!</definedName>
    <definedName name="ruimtestaten" localSheetId="9">#REF!</definedName>
    <definedName name="ruimtestaten" localSheetId="11">#REF!</definedName>
    <definedName name="ruimtestaten" localSheetId="8">#REF!</definedName>
    <definedName name="ruimtestaten" localSheetId="10">#REF!</definedName>
    <definedName name="ruimtestaten" localSheetId="1">#REF!</definedName>
    <definedName name="ruimtestaten" localSheetId="7">#REF!</definedName>
    <definedName name="ruimtestaten">#REF!</definedName>
    <definedName name="s">#REF!</definedName>
    <definedName name="sanitair">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df">#REF!</definedName>
    <definedName name="SocialelastenexclWwOpNp">#N/A</definedName>
    <definedName name="stampertjes">#REF!</definedName>
    <definedName name="STARTFTEQ" localSheetId="9">#REF!</definedName>
    <definedName name="STARTFTEQ" localSheetId="11">#REF!</definedName>
    <definedName name="STARTFTEQ" localSheetId="8">#REF!</definedName>
    <definedName name="STARTFTEQ" localSheetId="10">#REF!</definedName>
    <definedName name="STARTFTEQ" localSheetId="1">#REF!</definedName>
    <definedName name="STARTFTEQ" localSheetId="7">#REF!</definedName>
    <definedName name="STARTFTEQ">#REF!</definedName>
    <definedName name="startpoint" localSheetId="9">#REF!</definedName>
    <definedName name="startpoint" localSheetId="11">#REF!</definedName>
    <definedName name="startpoint" localSheetId="8">#REF!</definedName>
    <definedName name="startpoint" localSheetId="10">#REF!</definedName>
    <definedName name="startpoint" localSheetId="1">#REF!</definedName>
    <definedName name="startpoint" localSheetId="7">#REF!</definedName>
    <definedName name="startpoint">#REF!</definedName>
    <definedName name="TABEL">#REF!</definedName>
    <definedName name="Tabelruimtesoort" localSheetId="1">#REF!</definedName>
    <definedName name="Tabelruimtesoort" localSheetId="7">#REF!</definedName>
    <definedName name="Tabelruimtesoort">#REF!</definedName>
    <definedName name="tabeltype">#REF!</definedName>
    <definedName name="test" localSheetId="9">#REF!</definedName>
    <definedName name="test" localSheetId="11">#REF!</definedName>
    <definedName name="test" localSheetId="8">#REF!</definedName>
    <definedName name="test" localSheetId="10">#REF!</definedName>
    <definedName name="test" localSheetId="1">#REF!</definedName>
    <definedName name="test" localSheetId="7">#REF!</definedName>
    <definedName name="test">#REF!</definedName>
    <definedName name="TEST0" localSheetId="9">#REF!</definedName>
    <definedName name="TEST0" localSheetId="11">#REF!</definedName>
    <definedName name="TEST0" localSheetId="8">#REF!</definedName>
    <definedName name="TEST0" localSheetId="10">#REF!</definedName>
    <definedName name="TEST0" localSheetId="1">#REF!</definedName>
    <definedName name="TEST0" localSheetId="2">#REF!</definedName>
    <definedName name="TEST0" localSheetId="7">#REF!</definedName>
    <definedName name="TEST0">#REF!</definedName>
    <definedName name="TEST1" localSheetId="1">#REF!</definedName>
    <definedName name="TEST1" localSheetId="2">#REF!</definedName>
    <definedName name="TEST1" localSheetId="7">#REF!</definedName>
    <definedName name="TEST1">#REF!</definedName>
    <definedName name="TEST10" localSheetId="1">#REF!</definedName>
    <definedName name="TEST10" localSheetId="2">#REF!</definedName>
    <definedName name="TEST10" localSheetId="7">#REF!</definedName>
    <definedName name="TEST10">#REF!</definedName>
    <definedName name="TEST11" localSheetId="1">#REF!</definedName>
    <definedName name="TEST11" localSheetId="2">#REF!</definedName>
    <definedName name="TEST11" localSheetId="7">#REF!</definedName>
    <definedName name="TEST11">#REF!</definedName>
    <definedName name="TEST12" localSheetId="1">#REF!</definedName>
    <definedName name="TEST12" localSheetId="2">#REF!</definedName>
    <definedName name="TEST12" localSheetId="7">#REF!</definedName>
    <definedName name="TEST12">#REF!</definedName>
    <definedName name="TEST13" localSheetId="1">#REF!</definedName>
    <definedName name="TEST13" localSheetId="2">#REF!</definedName>
    <definedName name="TEST13" localSheetId="7">#REF!</definedName>
    <definedName name="TEST13">#REF!</definedName>
    <definedName name="TEST2" localSheetId="1">#REF!</definedName>
    <definedName name="TEST2" localSheetId="2">#REF!</definedName>
    <definedName name="TEST2" localSheetId="7">#REF!</definedName>
    <definedName name="TEST2">#REF!</definedName>
    <definedName name="TEST3" localSheetId="1">#REF!</definedName>
    <definedName name="TEST3" localSheetId="2">#REF!</definedName>
    <definedName name="TEST3" localSheetId="7">#REF!</definedName>
    <definedName name="TEST3">#REF!</definedName>
    <definedName name="TEST4" localSheetId="1">#REF!</definedName>
    <definedName name="TEST4" localSheetId="2">#REF!</definedName>
    <definedName name="TEST4" localSheetId="7">#REF!</definedName>
    <definedName name="TEST4">#REF!</definedName>
    <definedName name="TEST5" localSheetId="1">#REF!</definedName>
    <definedName name="TEST5" localSheetId="2">#REF!</definedName>
    <definedName name="TEST5" localSheetId="7">#REF!</definedName>
    <definedName name="TEST5">#REF!</definedName>
    <definedName name="TEST6" localSheetId="1">#REF!</definedName>
    <definedName name="TEST6" localSheetId="2">#REF!</definedName>
    <definedName name="TEST6" localSheetId="7">#REF!</definedName>
    <definedName name="TEST6">#REF!</definedName>
    <definedName name="TEST7" localSheetId="1">#REF!</definedName>
    <definedName name="TEST7" localSheetId="2">#REF!</definedName>
    <definedName name="TEST7" localSheetId="7">#REF!</definedName>
    <definedName name="TEST7">#REF!</definedName>
    <definedName name="TEST8" localSheetId="1">#REF!</definedName>
    <definedName name="TEST8" localSheetId="2">#REF!</definedName>
    <definedName name="TEST8" localSheetId="7">#REF!</definedName>
    <definedName name="TEST8">#REF!</definedName>
    <definedName name="TEST9" localSheetId="1">#REF!</definedName>
    <definedName name="TEST9" localSheetId="2">#REF!</definedName>
    <definedName name="TEST9" localSheetId="7">#REF!</definedName>
    <definedName name="TEST9">#REF!</definedName>
    <definedName name="TESTHKEY" localSheetId="1">#REF!</definedName>
    <definedName name="TESTHKEY" localSheetId="2">#REF!</definedName>
    <definedName name="TESTHKEY" localSheetId="7">#REF!</definedName>
    <definedName name="TESTHKEY">#REF!</definedName>
    <definedName name="TESTKEYS" localSheetId="1">#REF!</definedName>
    <definedName name="TESTKEYS" localSheetId="2">#REF!</definedName>
    <definedName name="TESTKEYS" localSheetId="7">#REF!</definedName>
    <definedName name="TESTKEYS">#REF!</definedName>
    <definedName name="TESTVKEY" localSheetId="1">#REF!</definedName>
    <definedName name="TESTVKEY" localSheetId="2">#REF!</definedName>
    <definedName name="TESTVKEY" localSheetId="7">#REF!</definedName>
    <definedName name="TESTVKEY">#REF!</definedName>
    <definedName name="ToolboxstudieFT">#N/A</definedName>
    <definedName name="ToolboxstudiePT">#N/A</definedName>
    <definedName name="torteltuin">#REF!</definedName>
    <definedName name="tpa">#REF!</definedName>
    <definedName name="uren_mavr" localSheetId="1">#REF!</definedName>
    <definedName name="uren_mavr" localSheetId="7">#REF!</definedName>
    <definedName name="uren_mavr">#REF!</definedName>
    <definedName name="uren_naloop">#REF!</definedName>
    <definedName name="uren_zazofe">#REF!</definedName>
    <definedName name="urenma" localSheetId="1">#REF!</definedName>
    <definedName name="urenma" localSheetId="2">#REF!</definedName>
    <definedName name="urenma" localSheetId="7">#REF!</definedName>
    <definedName name="urenma">#REF!</definedName>
    <definedName name="urenna" localSheetId="1">#REF!</definedName>
    <definedName name="urenna" localSheetId="2">#REF!</definedName>
    <definedName name="urenna" localSheetId="7">#REF!</definedName>
    <definedName name="urenna">#REF!</definedName>
    <definedName name="urenza" localSheetId="1">#REF!</definedName>
    <definedName name="urenza" localSheetId="2">#REF!</definedName>
    <definedName name="urenza" localSheetId="7">#REF!</definedName>
    <definedName name="urenza">#REF!</definedName>
    <definedName name="urenzazofd">#REF!</definedName>
    <definedName name="Uurtarieven">[0]!Uurtarieven</definedName>
    <definedName name="VakantiedagenFT">#N/A</definedName>
    <definedName name="vakantiedagenPT">#N/A</definedName>
    <definedName name="verbruikp2">#REF!</definedName>
    <definedName name="verzuim">#N/A</definedName>
    <definedName name="vloersoort" localSheetId="9">#REF!</definedName>
    <definedName name="vloersoort" localSheetId="11">#REF!</definedName>
    <definedName name="vloersoort" localSheetId="8">#REF!</definedName>
    <definedName name="vloersoort" localSheetId="10">#REF!</definedName>
    <definedName name="vloersoort" localSheetId="1">#REF!</definedName>
    <definedName name="vloersoort" localSheetId="2">#REF!</definedName>
    <definedName name="vloersoort" localSheetId="7">#REF!</definedName>
    <definedName name="vloersoort">#REF!</definedName>
    <definedName name="vloersoortkeuze" localSheetId="9">#REF!</definedName>
    <definedName name="vloersoortkeuze" localSheetId="11">#REF!</definedName>
    <definedName name="vloersoortkeuze" localSheetId="8">#REF!</definedName>
    <definedName name="vloersoortkeuze" localSheetId="10">#REF!</definedName>
    <definedName name="vloersoortkeuze" localSheetId="1">#REF!</definedName>
    <definedName name="vloersoortkeuze" localSheetId="2">#REF!</definedName>
    <definedName name="vloersoortkeuze" localSheetId="7">#REF!</definedName>
    <definedName name="vloersoortkeuze">#REF!</definedName>
    <definedName name="Vloersoortoms" localSheetId="9">#REF!</definedName>
    <definedName name="Vloersoortoms" localSheetId="11">#REF!</definedName>
    <definedName name="Vloersoortoms" localSheetId="8">#REF!</definedName>
    <definedName name="Vloersoortoms" localSheetId="10">#REF!</definedName>
    <definedName name="Vloersoortoms" localSheetId="1">#REF!</definedName>
    <definedName name="Vloersoortoms" localSheetId="2">#REF!</definedName>
    <definedName name="Vloersoortoms" localSheetId="7">#REF!</definedName>
    <definedName name="Vloersoortoms">#REF!</definedName>
    <definedName name="VorstverletFT">#N/A</definedName>
    <definedName name="VorstverletPT">#N/A</definedName>
    <definedName name="w">#REF!</definedName>
    <definedName name="WACHT" localSheetId="9">#REF!</definedName>
    <definedName name="WACHT" localSheetId="11">#REF!</definedName>
    <definedName name="WACHT" localSheetId="8">#REF!</definedName>
    <definedName name="WACHT" localSheetId="10">#REF!</definedName>
    <definedName name="WACHT" localSheetId="1">#REF!</definedName>
    <definedName name="WACHT" localSheetId="2">#REF!</definedName>
    <definedName name="WACHT" localSheetId="7">#REF!</definedName>
    <definedName name="WACHT">#REF!</definedName>
    <definedName name="wachtwoord" localSheetId="1">#REF!</definedName>
    <definedName name="wachtwoord" localSheetId="7">#REF!</definedName>
    <definedName name="wachtwoord">#REF!</definedName>
    <definedName name="Was_S" localSheetId="9">'Afroep avonduren'!Was_S</definedName>
    <definedName name="Was_S" localSheetId="11">'Afroep feestdagen'!Was_S</definedName>
    <definedName name="Was_S" localSheetId="8">'Afroep ma-vr'!Was_S</definedName>
    <definedName name="Was_S" localSheetId="10">'Afroep weekend'!Was_S</definedName>
    <definedName name="Was_S" localSheetId="1">Inschrijfblad!Was_S</definedName>
    <definedName name="Was_S" localSheetId="2">'Ma-Vrij'!Was_S</definedName>
    <definedName name="Was_S" localSheetId="7">'Uurtariefopbouw Contract'!Was_S</definedName>
    <definedName name="Was_S">[0]!Was_S</definedName>
    <definedName name="winst">#N/A</definedName>
    <definedName name="WwWe">#N/A</definedName>
    <definedName name="x" hidden="1">#REF!</definedName>
    <definedName name="xxx" localSheetId="9">#REF!</definedName>
    <definedName name="xxx" localSheetId="11">#REF!</definedName>
    <definedName name="xxx" localSheetId="8">#REF!</definedName>
    <definedName name="xxx" localSheetId="10">#REF!</definedName>
    <definedName name="xxx" localSheetId="1">#REF!</definedName>
    <definedName name="xxx" localSheetId="7">#REF!</definedName>
    <definedName name="xxx">#REF!</definedName>
    <definedName name="xxxx">[0]!xxxx</definedName>
    <definedName name="xxxxx">#REF!</definedName>
    <definedName name="y" hidden="1">#N/A</definedName>
    <definedName name="z" hidden="1">#N/A</definedName>
    <definedName name="za">#REF!</definedName>
    <definedName name="zaal" localSheetId="1">Inschrijfblad!zaal</definedName>
    <definedName name="zaal" localSheetId="2">'Ma-Vrij'!zaal</definedName>
    <definedName name="zaal" localSheetId="7">'Uurtariefopbouw Contract'!zaal</definedName>
    <definedName name="zaal">[0]!zaal</definedName>
    <definedName name="zcvdv" localSheetId="9">#REF!</definedName>
    <definedName name="zcvdv" localSheetId="11">#REF!</definedName>
    <definedName name="zcvdv" localSheetId="8">#REF!</definedName>
    <definedName name="zcvdv" localSheetId="10">#REF!</definedName>
    <definedName name="zcvdv" localSheetId="1">#REF!</definedName>
    <definedName name="zcvdv" localSheetId="7">#REF!</definedName>
    <definedName name="zcvdv">#REF!</definedName>
    <definedName name="ziektedagen">#N/A</definedName>
    <definedName name="ZiektedagenPT">#N/A</definedName>
    <definedName name="zilverlinde" localSheetId="9">'Afroep avonduren'!zilverlinde</definedName>
    <definedName name="zilverlinde" localSheetId="11">'Afroep feestdagen'!zilverlinde</definedName>
    <definedName name="zilverlinde" localSheetId="8">'Afroep ma-vr'!zilverlinde</definedName>
    <definedName name="zilverlinde" localSheetId="10">'Afroep weekend'!zilverlinde</definedName>
    <definedName name="zilverlinde" localSheetId="1">Inschrijfblad!zilverlinde</definedName>
    <definedName name="zilverlinde" localSheetId="2">'Ma-Vrij'!zilverlinde</definedName>
    <definedName name="zilverlinde" localSheetId="7">'Uurtariefopbouw Contract'!zilverlinde</definedName>
    <definedName name="zilverlinde">[0]!zilverlinde</definedName>
    <definedName name="zozo1">#REF!</definedName>
    <definedName name="zozo2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40" l="1"/>
  <c r="K23" i="434"/>
  <c r="C23" i="434"/>
  <c r="L22" i="434"/>
  <c r="D22" i="434"/>
  <c r="L21" i="434"/>
  <c r="D21" i="434"/>
  <c r="L20" i="434"/>
  <c r="D20" i="434"/>
  <c r="N16" i="434"/>
  <c r="P18" i="434" s="1"/>
  <c r="F16" i="434"/>
  <c r="H18" i="434" s="1"/>
  <c r="F22" i="434" l="1"/>
  <c r="F21" i="434"/>
  <c r="N22" i="434"/>
  <c r="N21" i="434"/>
  <c r="F20" i="434"/>
  <c r="N20" i="434"/>
  <c r="D9" i="433"/>
  <c r="P24" i="434" l="1"/>
  <c r="H24" i="434"/>
  <c r="I93" i="394"/>
  <c r="I89" i="394"/>
  <c r="I88" i="394"/>
  <c r="I87" i="394"/>
  <c r="I86" i="394"/>
  <c r="J86" i="394" s="1"/>
  <c r="I82" i="394"/>
  <c r="J82" i="394" s="1"/>
  <c r="I81" i="394"/>
  <c r="J81" i="394" s="1"/>
  <c r="I80" i="394"/>
  <c r="I79" i="394"/>
  <c r="I75" i="394"/>
  <c r="I74" i="394"/>
  <c r="I73" i="394"/>
  <c r="I72" i="394"/>
  <c r="I71" i="394"/>
  <c r="I70" i="394"/>
  <c r="I69" i="394"/>
  <c r="I65" i="394"/>
  <c r="I64" i="394"/>
  <c r="I63" i="394"/>
  <c r="I62" i="394"/>
  <c r="I61" i="394"/>
  <c r="I60" i="394"/>
  <c r="J60" i="394" s="1"/>
  <c r="I59" i="394"/>
  <c r="J59" i="394" s="1"/>
  <c r="I58" i="394"/>
  <c r="J58" i="394" s="1"/>
  <c r="I57" i="394"/>
  <c r="I56" i="394"/>
  <c r="I55" i="394"/>
  <c r="I51" i="394"/>
  <c r="I50" i="394"/>
  <c r="I49" i="394"/>
  <c r="I48" i="394"/>
  <c r="I47" i="394"/>
  <c r="J47" i="394" s="1"/>
  <c r="I46" i="394"/>
  <c r="I45" i="394"/>
  <c r="I44" i="394"/>
  <c r="I43" i="394"/>
  <c r="I42" i="394"/>
  <c r="J42" i="394" s="1"/>
  <c r="I41" i="394"/>
  <c r="J41" i="394" s="1"/>
  <c r="I40" i="394"/>
  <c r="I39" i="394"/>
  <c r="I38" i="394"/>
  <c r="I37" i="394"/>
  <c r="I36" i="394"/>
  <c r="I35" i="394"/>
  <c r="J35" i="394" s="1"/>
  <c r="I34" i="394"/>
  <c r="J34" i="394" s="1"/>
  <c r="I33" i="394"/>
  <c r="I32" i="394"/>
  <c r="I31" i="394"/>
  <c r="I30" i="394"/>
  <c r="I29" i="394"/>
  <c r="I28" i="394"/>
  <c r="I27" i="394"/>
  <c r="I23" i="394"/>
  <c r="J23" i="394" s="1"/>
  <c r="I22" i="394"/>
  <c r="J22" i="394" s="1"/>
  <c r="I21" i="394"/>
  <c r="J21" i="394" s="1"/>
  <c r="I20" i="394"/>
  <c r="J20" i="394" s="1"/>
  <c r="I19" i="394"/>
  <c r="J19" i="394" s="1"/>
  <c r="I18" i="394"/>
  <c r="J18" i="394" s="1"/>
  <c r="I17" i="394"/>
  <c r="I13" i="394"/>
  <c r="J13" i="394" s="1"/>
  <c r="I12" i="394"/>
  <c r="J12" i="394" s="1"/>
  <c r="I11" i="394"/>
  <c r="J11" i="394" s="1"/>
  <c r="I10" i="394"/>
  <c r="J10" i="394" s="1"/>
  <c r="I9" i="394"/>
  <c r="I8" i="394"/>
  <c r="I7" i="394"/>
  <c r="J7" i="394" s="1"/>
  <c r="I6" i="394"/>
  <c r="I5" i="394"/>
  <c r="J5" i="394" s="1"/>
  <c r="J79" i="394"/>
  <c r="J57" i="394"/>
  <c r="J56" i="394"/>
  <c r="J55" i="394"/>
  <c r="J38" i="394"/>
  <c r="J37" i="394"/>
  <c r="J36" i="394"/>
  <c r="F95" i="394"/>
  <c r="G95" i="394"/>
  <c r="F91" i="394"/>
  <c r="G91" i="394"/>
  <c r="G84" i="394"/>
  <c r="F84" i="394"/>
  <c r="F77" i="394"/>
  <c r="G77" i="394"/>
  <c r="F67" i="394"/>
  <c r="G67" i="394"/>
  <c r="G53" i="394"/>
  <c r="F53" i="394"/>
  <c r="G25" i="394"/>
  <c r="F25" i="394"/>
  <c r="G15" i="394"/>
  <c r="F15" i="394"/>
  <c r="J65" i="394"/>
  <c r="J64" i="394"/>
  <c r="J63" i="394"/>
  <c r="J62" i="394"/>
  <c r="J61" i="394"/>
  <c r="J30" i="394"/>
  <c r="J29" i="394"/>
  <c r="J28" i="394"/>
  <c r="J27" i="394"/>
  <c r="N26" i="434" l="1"/>
  <c r="N27" i="434"/>
  <c r="F27" i="434"/>
  <c r="F26" i="434"/>
  <c r="J43" i="394"/>
  <c r="J87" i="394"/>
  <c r="J6" i="394"/>
  <c r="J80" i="394"/>
  <c r="J39" i="394"/>
  <c r="J88" i="394"/>
  <c r="J45" i="394"/>
  <c r="J89" i="394"/>
  <c r="J40" i="394"/>
  <c r="J44" i="394"/>
  <c r="G97" i="394"/>
  <c r="J46" i="394"/>
  <c r="J93" i="394"/>
  <c r="F97" i="394"/>
  <c r="J32" i="394"/>
  <c r="J48" i="394"/>
  <c r="J70" i="394"/>
  <c r="J33" i="394"/>
  <c r="J49" i="394"/>
  <c r="J71" i="394"/>
  <c r="J69" i="394"/>
  <c r="J50" i="394"/>
  <c r="J72" i="394"/>
  <c r="J31" i="394"/>
  <c r="J51" i="394"/>
  <c r="J73" i="394"/>
  <c r="J17" i="394"/>
  <c r="J74" i="394"/>
  <c r="J75" i="394"/>
  <c r="J8" i="394"/>
  <c r="J9" i="394"/>
  <c r="J67" i="394"/>
  <c r="P29" i="434" l="1"/>
  <c r="H29" i="434"/>
  <c r="J95" i="394"/>
  <c r="J84" i="394"/>
  <c r="J25" i="394"/>
  <c r="J91" i="394"/>
  <c r="J53" i="394"/>
  <c r="J77" i="394"/>
  <c r="J15" i="394"/>
  <c r="F34" i="434" l="1"/>
  <c r="F37" i="434"/>
  <c r="F33" i="434"/>
  <c r="F39" i="434"/>
  <c r="F32" i="434"/>
  <c r="F31" i="434"/>
  <c r="F35" i="434"/>
  <c r="F38" i="434"/>
  <c r="F36" i="434"/>
  <c r="N32" i="434"/>
  <c r="N31" i="434"/>
  <c r="N35" i="434"/>
  <c r="N38" i="434"/>
  <c r="N39" i="434"/>
  <c r="N36" i="434"/>
  <c r="N34" i="434"/>
  <c r="N37" i="434"/>
  <c r="N33" i="434"/>
  <c r="J97" i="394"/>
  <c r="H41" i="434" l="1"/>
  <c r="P41" i="434"/>
  <c r="AS88" i="385"/>
  <c r="N45" i="434" l="1"/>
  <c r="N46" i="434"/>
  <c r="N44" i="434"/>
  <c r="N43" i="434"/>
  <c r="N47" i="434"/>
  <c r="F43" i="434"/>
  <c r="F47" i="434"/>
  <c r="F46" i="434"/>
  <c r="F45" i="434"/>
  <c r="F44" i="434"/>
  <c r="AS105" i="385"/>
  <c r="AU21" i="388"/>
  <c r="AS54" i="388"/>
  <c r="AS89" i="385"/>
  <c r="AU46" i="388"/>
  <c r="AR46" i="388"/>
  <c r="AU40" i="388"/>
  <c r="AU22" i="388"/>
  <c r="AP105" i="385"/>
  <c r="AS87" i="385"/>
  <c r="AS106" i="385"/>
  <c r="AR39" i="388"/>
  <c r="AP103" i="385"/>
  <c r="AR48" i="388"/>
  <c r="AR49" i="388"/>
  <c r="AR37" i="388"/>
  <c r="AP104" i="385"/>
  <c r="AS86" i="385"/>
  <c r="AR23" i="388"/>
  <c r="AS112" i="385"/>
  <c r="AR38" i="388"/>
  <c r="AP115" i="385"/>
  <c r="AU39" i="388"/>
  <c r="AU20" i="388"/>
  <c r="U12" i="388"/>
  <c r="AS104" i="385"/>
  <c r="AP106" i="385"/>
  <c r="AR40" i="388"/>
  <c r="AR47" i="388"/>
  <c r="AU23" i="388"/>
  <c r="AQ119" i="385"/>
  <c r="AS55" i="388"/>
  <c r="AQ121" i="385"/>
  <c r="AP113" i="385"/>
  <c r="AS103" i="385"/>
  <c r="AU37" i="388"/>
  <c r="AQ120" i="385"/>
  <c r="AP89" i="385"/>
  <c r="AP114" i="385"/>
  <c r="AS53" i="388"/>
  <c r="AU38" i="388"/>
  <c r="AP112" i="385"/>
  <c r="P49" i="434" l="1"/>
  <c r="H49" i="434"/>
  <c r="H97" i="394"/>
  <c r="F57" i="434" l="1"/>
  <c r="F52" i="434"/>
  <c r="F54" i="434"/>
  <c r="F55" i="434"/>
  <c r="F53" i="434"/>
  <c r="F56" i="434"/>
  <c r="F51" i="434"/>
  <c r="H59" i="434" s="1"/>
  <c r="F61" i="434" s="1"/>
  <c r="H63" i="434" s="1"/>
  <c r="N53" i="434"/>
  <c r="N52" i="434"/>
  <c r="N57" i="434"/>
  <c r="N51" i="434"/>
  <c r="N56" i="434"/>
  <c r="N54" i="434"/>
  <c r="N55" i="434"/>
  <c r="H65" i="434" l="1"/>
  <c r="H71" i="434"/>
  <c r="H69" i="434"/>
  <c r="H67" i="434"/>
  <c r="P59" i="434"/>
  <c r="P71" i="434" l="1"/>
  <c r="N61" i="434"/>
  <c r="P63" i="434" s="1"/>
  <c r="P65" i="434"/>
  <c r="P69" i="434"/>
  <c r="P67" i="434"/>
</calcChain>
</file>

<file path=xl/sharedStrings.xml><?xml version="1.0" encoding="utf-8"?>
<sst xmlns="http://schemas.openxmlformats.org/spreadsheetml/2006/main" count="1552" uniqueCount="476">
  <si>
    <t>Sanitair</t>
  </si>
  <si>
    <t>Totaal</t>
  </si>
  <si>
    <t>A</t>
  </si>
  <si>
    <t>Locatie</t>
  </si>
  <si>
    <t>Waterschap de Dommel</t>
  </si>
  <si>
    <t>Hoogste</t>
  </si>
  <si>
    <t>Uren</t>
  </si>
  <si>
    <t>Categorie</t>
  </si>
  <si>
    <t>p.j.</t>
  </si>
  <si>
    <t xml:space="preserve">Totale kosten </t>
  </si>
  <si>
    <t>Productie-uren</t>
  </si>
  <si>
    <t>Gem. uurtarief</t>
  </si>
  <si>
    <t>Productie-kosten</t>
  </si>
  <si>
    <t>Toezicht-uren</t>
  </si>
  <si>
    <t>Toezicht-kosten</t>
  </si>
  <si>
    <t>werkfreq.</t>
  </si>
  <si>
    <t>per jaar</t>
  </si>
  <si>
    <t>productie uren</t>
  </si>
  <si>
    <t>toezicht uren</t>
  </si>
  <si>
    <t>Excl. BTW</t>
  </si>
  <si>
    <t>Incl. BTW</t>
  </si>
  <si>
    <t>B</t>
  </si>
  <si>
    <t>D</t>
  </si>
  <si>
    <t>E</t>
  </si>
  <si>
    <t>D maal E = II</t>
  </si>
  <si>
    <t>I + II = III</t>
  </si>
  <si>
    <t>SMO Ma - Vrij</t>
  </si>
  <si>
    <t>Frequentie</t>
  </si>
  <si>
    <t>C</t>
  </si>
  <si>
    <t>Totaal:</t>
  </si>
  <si>
    <t>per beurt</t>
  </si>
  <si>
    <t>Luchense Heide 50</t>
  </si>
  <si>
    <t>Van Oldenbarneveltlaan 1</t>
  </si>
  <si>
    <t>Aantal</t>
  </si>
  <si>
    <t>(A+B) * C = I</t>
  </si>
  <si>
    <t>Omschrijving</t>
  </si>
  <si>
    <t>leiding</t>
  </si>
  <si>
    <t>Vakantiedagen</t>
  </si>
  <si>
    <t>Ziektedagen</t>
  </si>
  <si>
    <t>Vakantietoeslag</t>
  </si>
  <si>
    <t>ZW-flex</t>
  </si>
  <si>
    <t>Kinderopvang</t>
  </si>
  <si>
    <t>Kleding</t>
  </si>
  <si>
    <t>Vervoerskosten</t>
  </si>
  <si>
    <t>Feestdagen</t>
  </si>
  <si>
    <t>Reiskosten CAO</t>
  </si>
  <si>
    <t>Ja</t>
  </si>
  <si>
    <t>Nee</t>
  </si>
  <si>
    <t>Regio</t>
  </si>
  <si>
    <t>Zuiveringsregio Biest-Houtakker</t>
  </si>
  <si>
    <t xml:space="preserve">Zuiveringsregio Boxtel </t>
  </si>
  <si>
    <t xml:space="preserve">Zuiveringsregio Eindhoven (en Riool zuid) </t>
  </si>
  <si>
    <t>Zuiveringsregio Haaren</t>
  </si>
  <si>
    <t>Zuiveringsregio Hapert</t>
  </si>
  <si>
    <t>Zuiveringsregio Sint-Oedenrode</t>
  </si>
  <si>
    <t>Zuiveringsregio Soerendonk</t>
  </si>
  <si>
    <t>Zuiveringsregio Tilburg</t>
  </si>
  <si>
    <t>RG Haaren</t>
  </si>
  <si>
    <t>RG Helvoirt</t>
  </si>
  <si>
    <t xml:space="preserve">RG Moergestel </t>
  </si>
  <si>
    <t>RG Casteren</t>
  </si>
  <si>
    <t>RG Hulsel</t>
  </si>
  <si>
    <t>RG Hooge Mierde</t>
  </si>
  <si>
    <t>RG Hoogeloon</t>
  </si>
  <si>
    <t>RG Lage Mierde</t>
  </si>
  <si>
    <t>RG Netersel</t>
  </si>
  <si>
    <t>RG Reusel</t>
  </si>
  <si>
    <t>RG Vessem</t>
  </si>
  <si>
    <t>RG Best</t>
  </si>
  <si>
    <t>RG Boskant</t>
  </si>
  <si>
    <t>RG Kienehoef</t>
  </si>
  <si>
    <t>RG Nijnsel</t>
  </si>
  <si>
    <t>RG Oirschot</t>
  </si>
  <si>
    <t>RG Olland</t>
  </si>
  <si>
    <t>RG Spoordonk</t>
  </si>
  <si>
    <t>RG Budel</t>
  </si>
  <si>
    <t>RG Budel Dorplein</t>
  </si>
  <si>
    <t>RG Gastel</t>
  </si>
  <si>
    <t>RG Soerendonk</t>
  </si>
  <si>
    <t>RG Biezenmortel</t>
  </si>
  <si>
    <t>RG Udenhout</t>
  </si>
  <si>
    <t>RG Berkel-Enschot</t>
  </si>
  <si>
    <t>RG Moerenburg</t>
  </si>
  <si>
    <t>RG Baarschot</t>
  </si>
  <si>
    <t>RG Biest-Houtakker</t>
  </si>
  <si>
    <t>RG Diessen</t>
  </si>
  <si>
    <t>RG Esbeek</t>
  </si>
  <si>
    <t>RG Goirle</t>
  </si>
  <si>
    <t>RG Haghorst</t>
  </si>
  <si>
    <t>RG Hilvarenbeek</t>
  </si>
  <si>
    <t>RG Middelbeers</t>
  </si>
  <si>
    <t>RG Oostelbeers</t>
  </si>
  <si>
    <t>RG Esch</t>
  </si>
  <si>
    <t>RG Gemonde</t>
  </si>
  <si>
    <t>RG Halder</t>
  </si>
  <si>
    <t>RG Ladonk</t>
  </si>
  <si>
    <t>RG Liempde</t>
  </si>
  <si>
    <t>RG Sint-Michielsgestel</t>
  </si>
  <si>
    <t>RG Vught</t>
  </si>
  <si>
    <t>RG Aalst</t>
  </si>
  <si>
    <t>RG Borkel en Schaft</t>
  </si>
  <si>
    <t>RG Duizel</t>
  </si>
  <si>
    <t>RG Eersel</t>
  </si>
  <si>
    <t>RG Gerwen</t>
  </si>
  <si>
    <t>RG Heeze Engelse Tuin</t>
  </si>
  <si>
    <t>RG Heeze Nieuwendijk</t>
  </si>
  <si>
    <t>RG Knegsel</t>
  </si>
  <si>
    <t>RG Leende</t>
  </si>
  <si>
    <t>RG Mierlo-Dorp</t>
  </si>
  <si>
    <t>RG Mierlo D.V.V</t>
  </si>
  <si>
    <t>RG Nederwetten</t>
  </si>
  <si>
    <t>RG Nuenen</t>
  </si>
  <si>
    <t>RG Riethoven</t>
  </si>
  <si>
    <t>RG Son</t>
  </si>
  <si>
    <t>RG Steensel</t>
  </si>
  <si>
    <t>RG Sterksel</t>
  </si>
  <si>
    <t>RG Waalre</t>
  </si>
  <si>
    <t>RG Weebosch</t>
  </si>
  <si>
    <t>RG Westerhoven</t>
  </si>
  <si>
    <t>RG Wintelre</t>
  </si>
  <si>
    <t>RS RWZ</t>
  </si>
  <si>
    <t>RS Valkenswaard</t>
  </si>
  <si>
    <t>RS De Meeren</t>
  </si>
  <si>
    <t>Adres</t>
  </si>
  <si>
    <t>Dorpsstraat nabij nr. 19</t>
  </si>
  <si>
    <t>Kanaaldijk Noord</t>
  </si>
  <si>
    <t>Genderdreef (einde weg)</t>
  </si>
  <si>
    <t>Kennedylaan nabij nr 2</t>
  </si>
  <si>
    <t>De Kranssen 8</t>
  </si>
  <si>
    <t>Weebosch 8</t>
  </si>
  <si>
    <t>Oude Weerderdijk</t>
  </si>
  <si>
    <t>Mostheuvel hoek Slikdijk</t>
  </si>
  <si>
    <t>Keersopperdreef</t>
  </si>
  <si>
    <t>Klotputten, Brinckhorst,</t>
  </si>
  <si>
    <t>Nemelaerstraat 1</t>
  </si>
  <si>
    <t>v. Beringenstraat 2</t>
  </si>
  <si>
    <t>Kriekenakker (achter nr. 28)</t>
  </si>
  <si>
    <t>De Gagelvelden naast nr. 3</t>
  </si>
  <si>
    <t>Reuselsedijk 6</t>
  </si>
  <si>
    <t>Lemenweg 9</t>
  </si>
  <si>
    <t>Vessemseweg 28</t>
  </si>
  <si>
    <t>Tinnen Pot nabij nr.3</t>
  </si>
  <si>
    <t>Beemke 75 (achter)</t>
  </si>
  <si>
    <t>Voort 24/Zeegstraat 35</t>
  </si>
  <si>
    <t xml:space="preserve">Jan Smuldersstraat </t>
  </si>
  <si>
    <t>Hokkelstraat</t>
  </si>
  <si>
    <t>Goeiendonk 1</t>
  </si>
  <si>
    <t>Van Rijckevorsel van Kessellaan 1</t>
  </si>
  <si>
    <t>Bakkerpad / Lieshoutseweg 54</t>
  </si>
  <si>
    <t>Montfoortlaan</t>
  </si>
  <si>
    <t>Pastoor Smitsstraat 21</t>
  </si>
  <si>
    <t>Broekstraat nabij nr 4</t>
  </si>
  <si>
    <t>Broekkant 2</t>
  </si>
  <si>
    <t>Boszicht / Eikenlaan</t>
  </si>
  <si>
    <t>Gravenkasteel</t>
  </si>
  <si>
    <t>Reepad</t>
  </si>
  <si>
    <t>Capucijnenstraat bij nr. 1</t>
  </si>
  <si>
    <t>Groenstraat 9a</t>
  </si>
  <si>
    <t>Bosscheweg 99</t>
  </si>
  <si>
    <t>Hoevense Kanaaldijk 38</t>
  </si>
  <si>
    <t>Baarschotsestraat nabij nr. 1</t>
  </si>
  <si>
    <t>Vessemer t.o. nr. 6</t>
  </si>
  <si>
    <t>Echternachstraat nabij nr. 15</t>
  </si>
  <si>
    <t>Dorpstraat nabij nr. 1</t>
  </si>
  <si>
    <t>Beeksedijk nabij nr. 12</t>
  </si>
  <si>
    <t>St. Josephstraat t.o. nr. 13</t>
  </si>
  <si>
    <t>Hakvoortseweg 19a</t>
  </si>
  <si>
    <t>'t Ven nabij no. 39</t>
  </si>
  <si>
    <t>Schuttersweg nabij nr. 1</t>
  </si>
  <si>
    <t>De Venakker achter nr. 29</t>
  </si>
  <si>
    <t>Lariestraat 43 (Kruisstraat)</t>
  </si>
  <si>
    <t>Halder 47</t>
  </si>
  <si>
    <t>Van Salmstraat 1</t>
  </si>
  <si>
    <t>Smaldersestraat 14</t>
  </si>
  <si>
    <t>Schijndelseweg 30</t>
  </si>
  <si>
    <t>Kampdijklaan 80a</t>
  </si>
  <si>
    <t>Velddoornweg</t>
  </si>
  <si>
    <t>Schafterdijk</t>
  </si>
  <si>
    <t>Wolvertstraat</t>
  </si>
  <si>
    <t>Tennekesdijk</t>
  </si>
  <si>
    <t>Schadewijkstraat</t>
  </si>
  <si>
    <t>Gerwenseweg</t>
  </si>
  <si>
    <t>Rul 26</t>
  </si>
  <si>
    <t>Nieuwendijk</t>
  </si>
  <si>
    <t>'t Hot Groen nabij nr. 67</t>
  </si>
  <si>
    <t>Oostrikkerdijk nabij nr 14</t>
  </si>
  <si>
    <t>Bijenkorf 10T</t>
  </si>
  <si>
    <t>Soeterbeekseweg 22</t>
  </si>
  <si>
    <t>Larikslaan</t>
  </si>
  <si>
    <t>Postcode</t>
  </si>
  <si>
    <t>5087 KV</t>
  </si>
  <si>
    <t>6984 HK</t>
  </si>
  <si>
    <t>5078 BC</t>
  </si>
  <si>
    <t>5085 NC</t>
  </si>
  <si>
    <t>5051 PS</t>
  </si>
  <si>
    <t>5086 NK</t>
  </si>
  <si>
    <t>5081 HB</t>
  </si>
  <si>
    <t>5091 BN</t>
  </si>
  <si>
    <t>5091 RK</t>
  </si>
  <si>
    <t>5296 NP</t>
  </si>
  <si>
    <t>5293 AD</t>
  </si>
  <si>
    <t>5271 VJ</t>
  </si>
  <si>
    <t>5281 RP</t>
  </si>
  <si>
    <t>5298 NP</t>
  </si>
  <si>
    <t>5271 BL</t>
  </si>
  <si>
    <t>5263 CK</t>
  </si>
  <si>
    <t>5644 RW</t>
  </si>
  <si>
    <t>5556 VK</t>
  </si>
  <si>
    <t>5525 AR</t>
  </si>
  <si>
    <t>5074 VR</t>
  </si>
  <si>
    <t>5521 HG</t>
  </si>
  <si>
    <t>5674 SL</t>
  </si>
  <si>
    <t>5591 TV</t>
  </si>
  <si>
    <t>5591 JK</t>
  </si>
  <si>
    <t>5511 AB</t>
  </si>
  <si>
    <t>5595 XC</t>
  </si>
  <si>
    <t>5731 ST</t>
  </si>
  <si>
    <t>5731 PX</t>
  </si>
  <si>
    <t>5674 NK</t>
  </si>
  <si>
    <t>5671 BN</t>
  </si>
  <si>
    <t>5561 AS</t>
  </si>
  <si>
    <t>5691 NM</t>
  </si>
  <si>
    <t>5524 AD</t>
  </si>
  <si>
    <t>6029 RE</t>
  </si>
  <si>
    <t>5581 AG</t>
  </si>
  <si>
    <t>5571 LX</t>
  </si>
  <si>
    <t>5563 VH</t>
  </si>
  <si>
    <t>5513 NL</t>
  </si>
  <si>
    <t>5631 AG</t>
  </si>
  <si>
    <t>5561 VE</t>
  </si>
  <si>
    <t>5655 JH</t>
  </si>
  <si>
    <t>5076 AP</t>
  </si>
  <si>
    <t>5268 AM</t>
  </si>
  <si>
    <t>5066 MK</t>
  </si>
  <si>
    <t>5529 AH</t>
  </si>
  <si>
    <t>5096 BD</t>
  </si>
  <si>
    <t>5095 BP</t>
  </si>
  <si>
    <t>5528 CC</t>
  </si>
  <si>
    <t>5094 CE</t>
  </si>
  <si>
    <t>5534 AC</t>
  </si>
  <si>
    <t>5541 EW</t>
  </si>
  <si>
    <t>5512 AZ</t>
  </si>
  <si>
    <t>5682 PJ</t>
  </si>
  <si>
    <t>5492 VR</t>
  </si>
  <si>
    <t>5491 GD</t>
  </si>
  <si>
    <t>5492 NE</t>
  </si>
  <si>
    <t>5688 NM</t>
  </si>
  <si>
    <t>5491 XL</t>
  </si>
  <si>
    <t>5688 JW</t>
  </si>
  <si>
    <t>6021 CT</t>
  </si>
  <si>
    <t>6024 AP</t>
  </si>
  <si>
    <t>6028 RK</t>
  </si>
  <si>
    <t>6027 RA</t>
  </si>
  <si>
    <t>5074 PG</t>
  </si>
  <si>
    <t>5071 EA</t>
  </si>
  <si>
    <t>5018 HD</t>
  </si>
  <si>
    <t>5048 TE</t>
  </si>
  <si>
    <t>Maximaal debiet</t>
  </si>
  <si>
    <t xml:space="preserve"> m3/h</t>
  </si>
  <si>
    <t>aanwezig</t>
  </si>
  <si>
    <t>PG (Poldergemaal) Seegers</t>
  </si>
  <si>
    <t>Categorie A:</t>
  </si>
  <si>
    <t xml:space="preserve">Schakelkast </t>
  </si>
  <si>
    <t>Schoonmaak binnenkant + spuiten buitenkant</t>
  </si>
  <si>
    <t xml:space="preserve">Putdeksels </t>
  </si>
  <si>
    <t xml:space="preserve">Spuiten buitenkant </t>
  </si>
  <si>
    <t>Geen kelder aanwezig</t>
  </si>
  <si>
    <t>Categorie B:</t>
  </si>
  <si>
    <t xml:space="preserve">Kelder aanwezig </t>
  </si>
  <si>
    <t>Schoonmaak van boven naar beneden (leidingen, pompen, trap, vloer)</t>
  </si>
  <si>
    <t>Categorie C:</t>
  </si>
  <si>
    <t xml:space="preserve">Kelder aawezig </t>
  </si>
  <si>
    <t>Schoonmaak van boven naar beneden (leidingen, pompen, trap, vloer, etc)</t>
  </si>
  <si>
    <t>Groter dan 400 m3/h</t>
  </si>
  <si>
    <t>Meerdere pompen en/of verdiepingen</t>
  </si>
  <si>
    <t>Categorie D:</t>
  </si>
  <si>
    <t>Groter dan 1000 m3/h</t>
  </si>
  <si>
    <t>Machine</t>
  </si>
  <si>
    <t>Aanschaf</t>
  </si>
  <si>
    <t>Afschrijvings</t>
  </si>
  <si>
    <t>Termijn</t>
  </si>
  <si>
    <t>Restwaarde</t>
  </si>
  <si>
    <t>Stofzuiger Industieel</t>
  </si>
  <si>
    <t>ATEX Stofzuiger BSL-150 | 50 liter - Zone 22</t>
  </si>
  <si>
    <t xml:space="preserve">kosten </t>
  </si>
  <si>
    <t>Onderhouds</t>
  </si>
  <si>
    <t>kosten</t>
  </si>
  <si>
    <t>Rente</t>
  </si>
  <si>
    <t>Verlies</t>
  </si>
  <si>
    <t>Verzekerings</t>
  </si>
  <si>
    <t>Totaal kosten</t>
  </si>
  <si>
    <t>per machine</t>
  </si>
  <si>
    <t>machines</t>
  </si>
  <si>
    <t>Excl. Btw</t>
  </si>
  <si>
    <t>Incl. btw</t>
  </si>
  <si>
    <t>Waterzuiger</t>
  </si>
  <si>
    <t>Taski Waterzuiger vacumat 22</t>
  </si>
  <si>
    <t>Hogedruktrailer</t>
  </si>
  <si>
    <t>800 liter hogedruk trailer, tot 276 bar</t>
  </si>
  <si>
    <t>Bossche Broek</t>
  </si>
  <si>
    <t>Singelgrachtweg</t>
  </si>
  <si>
    <t>5211 CZ</t>
  </si>
  <si>
    <t>Type</t>
  </si>
  <si>
    <t>LOCATIE</t>
  </si>
  <si>
    <t>GEBOUW</t>
  </si>
  <si>
    <t>Handelingen</t>
  </si>
  <si>
    <t>m2</t>
  </si>
  <si>
    <t>Werkelijke</t>
  </si>
  <si>
    <t>Totale kosten</t>
  </si>
  <si>
    <t xml:space="preserve">op basis van </t>
  </si>
  <si>
    <t>werkelijke dagen</t>
  </si>
  <si>
    <t>A maal B = I</t>
  </si>
  <si>
    <t>C maal D = II</t>
  </si>
  <si>
    <t>Boxtel</t>
  </si>
  <si>
    <t>Schoonmaak loods (1.053m2) (incl evt inzet steiger)</t>
  </si>
  <si>
    <t>Tilburg</t>
  </si>
  <si>
    <t>RWZI</t>
  </si>
  <si>
    <t>Schoonmaak loods (150m2) (incl evt inzet steiger)</t>
  </si>
  <si>
    <t>Soerendonk</t>
  </si>
  <si>
    <t>Schoonmaak loods (180m2 werkplaats + 400 m2 opslag)  (incl evt inzet steiger)</t>
  </si>
  <si>
    <t>Hapert</t>
  </si>
  <si>
    <t>Excursiegebouw</t>
  </si>
  <si>
    <t>Schoonmaak loods (170m2) (incl evt inzet steiger)</t>
  </si>
  <si>
    <t>Schoonmaak loods (792m2) (incl evt inzet steiger)</t>
  </si>
  <si>
    <t>Eindhoven</t>
  </si>
  <si>
    <t>Schoonmaak loods (275m2) (incl evt inzet steiger)</t>
  </si>
  <si>
    <t>Alle</t>
  </si>
  <si>
    <t>Losstaande uren op Regie</t>
  </si>
  <si>
    <t>Wij verzoeken u van de navolgende medewerkers-categorieën de tariefopbouw inzichtelijk aan te leveren:</t>
  </si>
  <si>
    <t>(Het voorbeeld tariefopbouw model is op onderdelen naar eigen inzicht aan te passen)</t>
  </si>
  <si>
    <t>Periode</t>
  </si>
  <si>
    <t>Calculatie uurtarief</t>
  </si>
  <si>
    <t>algemeen schoonmaakonderhoud</t>
  </si>
  <si>
    <t>maandag tot en met vrijdag</t>
  </si>
  <si>
    <t>calculatie uurtarief uitvoering</t>
  </si>
  <si>
    <t xml:space="preserve"> calculatie uurtarief leiding</t>
  </si>
  <si>
    <t>Percentage</t>
  </si>
  <si>
    <t>loongroep</t>
  </si>
  <si>
    <t>€</t>
  </si>
  <si>
    <t>Gemiddeld Basis-uurloon gebruikt voor calculatie (100%)</t>
  </si>
  <si>
    <t>dagen</t>
  </si>
  <si>
    <t xml:space="preserve">Subtotaal </t>
  </si>
  <si>
    <t>percentage</t>
  </si>
  <si>
    <t>Wettig verzuim</t>
  </si>
  <si>
    <t>Subtotaal</t>
  </si>
  <si>
    <t>Einde jaarsuitkering</t>
  </si>
  <si>
    <t>WIA basispremie</t>
  </si>
  <si>
    <t>WGA sectorpremie</t>
  </si>
  <si>
    <t>Werklooshuiswet (W.W.)</t>
  </si>
  <si>
    <t>Zorgverzekeringswet</t>
  </si>
  <si>
    <t>OP/NP pensioen</t>
  </si>
  <si>
    <t>RAS-heffing</t>
  </si>
  <si>
    <t>Transitievergoeding (Wet werk en zekerheid)</t>
  </si>
  <si>
    <t>Directe kosten</t>
  </si>
  <si>
    <t>Machinekosten</t>
  </si>
  <si>
    <t>Materialen en middelen</t>
  </si>
  <si>
    <t>Indirecte kosten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</si>
  <si>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</si>
  <si>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</si>
  <si>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</si>
  <si>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</si>
  <si>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</si>
  <si>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Kosten verzuimbeheer</t>
  </si>
  <si>
    <t>Kosten kwaliteitszorg</t>
  </si>
  <si>
    <t>Winst/ rente/  risico</t>
  </si>
  <si>
    <t>Ma-vrij</t>
  </si>
  <si>
    <t xml:space="preserve">Eind totaal </t>
  </si>
  <si>
    <t>Avond (+30%)</t>
  </si>
  <si>
    <t>Weekend (+50%)</t>
  </si>
  <si>
    <t>Feestdag (+150%)</t>
  </si>
  <si>
    <t>NB:</t>
  </si>
  <si>
    <t xml:space="preserve">Het is toegestaan het aantal regels voor de in te zetten loongroepen uit te breiden, zodat de tariefsopbouw aantoonbaar gebaseerd is op </t>
  </si>
  <si>
    <t xml:space="preserve">de basis uurlonen conform de cao voor het schoonmaak- en glazenwassersbedrijf. </t>
  </si>
  <si>
    <t xml:space="preserve">Afroep-, uurtarieven en opslagen in geval van afroepwerkzaamheden gebaseerd op uurlonen 'Collectieve Arbeidsovereenkomst in het Schoonmaak- en Glazenwassersbedrijf'. </t>
  </si>
  <si>
    <t>Uitvoering: maandag t/m vrijdag (06:00 en 21:30 uur)</t>
  </si>
  <si>
    <t>Ma-vr  06:00-21:30</t>
  </si>
  <si>
    <t xml:space="preserve">Regiewerkzaamheden </t>
  </si>
  <si>
    <t>Prijs per uur</t>
  </si>
  <si>
    <t>Werknemer algemeen schoonmaakonderhoud (loongroep 1)</t>
  </si>
  <si>
    <t>All round werknemer algemeen schoonmaakonderhoud (loongroep 2)</t>
  </si>
  <si>
    <t>(Ambulant) Objectleider algemeen schoonmaakonderhoud (loongroep 5)</t>
  </si>
  <si>
    <t>Medewerker servicewerkzaamheden</t>
  </si>
  <si>
    <t>Werknemer glazenwasser I (loongroep 2)</t>
  </si>
  <si>
    <t>Medewerker specialistische reiniging</t>
  </si>
  <si>
    <t xml:space="preserve">Harde vloeren behandelen (incl. materialen en middelen, in- en uitruimen)   </t>
  </si>
  <si>
    <t>Tot 100 m2</t>
  </si>
  <si>
    <t>101 - 500 m2</t>
  </si>
  <si>
    <t>501 - 1000 m2</t>
  </si>
  <si>
    <t>1001 m2 en meer</t>
  </si>
  <si>
    <t>Prijs per m2 strippen en conserveren (2 laags)</t>
  </si>
  <si>
    <t>Prijs per m2 geheel sprayen</t>
  </si>
  <si>
    <t>Prijs per m2 topstrippen</t>
  </si>
  <si>
    <t xml:space="preserve">Tapijt reinigen (incl. materialen en middelen, in- en uitruimen)   </t>
  </si>
  <si>
    <t>Prijs per m2 shamponeren</t>
  </si>
  <si>
    <t>Prijs per m2 poederreiniging</t>
  </si>
  <si>
    <t>Prijs per m2 koolzuurreiniging</t>
  </si>
  <si>
    <t xml:space="preserve">Schrobben vloeren (incl. materialen en middelen, in- en uitruimen)   </t>
  </si>
  <si>
    <t>Prijs per m2 schrob/zuigmachine</t>
  </si>
  <si>
    <t>Prijs per m2 eenschijfsmachine en waterzuiger</t>
  </si>
  <si>
    <t>Prijs per m2 handmatig schrobben</t>
  </si>
  <si>
    <t xml:space="preserve">Moppen vloeren (incl. materialen en middelen, in- en uitruimen)   </t>
  </si>
  <si>
    <t>Prijs per m2 moppen steen</t>
  </si>
  <si>
    <t>Prijs per m2 moppen linoleum</t>
  </si>
  <si>
    <t>Prijs per m2 moppen hout/parket</t>
  </si>
  <si>
    <t>Reinigen van raambekleding</t>
  </si>
  <si>
    <t>Prijs per m2 verticale lamellen (pvc, alumininium)</t>
  </si>
  <si>
    <t>Prijs per m2 horizontale lamellen (pvc, alumininium)</t>
  </si>
  <si>
    <t>Prijs per m2 vitrage obv m2 raamoppervlak</t>
  </si>
  <si>
    <t>Het uit- en inruimen van ruimten</t>
  </si>
  <si>
    <t>Prijs per m2 bureaukamers</t>
  </si>
  <si>
    <t>Prijs per m2 verkeersruimten</t>
  </si>
  <si>
    <t>Grondige reiniging sanitair*</t>
  </si>
  <si>
    <t>501 m2 en meer</t>
  </si>
  <si>
    <t>Prijs per m2 stoomreiniging</t>
  </si>
  <si>
    <t>Prijs per m2 schuimreiniging</t>
  </si>
  <si>
    <t>Het reinigen van afneembare wanden</t>
  </si>
  <si>
    <t>101-500 m2</t>
  </si>
  <si>
    <t>Prijs per m2</t>
  </si>
  <si>
    <t>Het reinigen van het plafond</t>
  </si>
  <si>
    <t>Prijs per m2 metaal geperforeerd</t>
  </si>
  <si>
    <t>Prijs per m2 metaal dicht</t>
  </si>
  <si>
    <t>Kauwgom verwijderen van vloeren</t>
  </si>
  <si>
    <t>Prijs per m2 steen buiten</t>
  </si>
  <si>
    <t>Prijs per m2 steen binnen</t>
  </si>
  <si>
    <t>Prijs per m2 tapijt</t>
  </si>
  <si>
    <t>Uitwendig reinigen bureau-electronica (uitvoering tenminste 1x per jaar)</t>
  </si>
  <si>
    <t>Tot 25 stuks</t>
  </si>
  <si>
    <t>26-150 stuks</t>
  </si>
  <si>
    <t>151-350 stuks</t>
  </si>
  <si>
    <t>351 stuks en meer</t>
  </si>
  <si>
    <t>Prijs per uur (toetsenbord incl. muis, monitor en computerbehuizing)</t>
  </si>
  <si>
    <t>Het reinigen van beklede stoelen (koolzuurreiniging)</t>
  </si>
  <si>
    <t>Tot 10</t>
  </si>
  <si>
    <t>11-50</t>
  </si>
  <si>
    <t>51-100</t>
  </si>
  <si>
    <t>100 stuks en meer</t>
  </si>
  <si>
    <t>Prijs per stuk</t>
  </si>
  <si>
    <t>Het uitwendig reinigen van luchtroosters (raam/plafond/wand)</t>
  </si>
  <si>
    <t>11 en meer</t>
  </si>
  <si>
    <t>Prijs per m1</t>
  </si>
  <si>
    <t>* Zie tabblad "Grondige reiniging sanitair" voor werkzaamheden</t>
  </si>
  <si>
    <t>Uitvoering: maandag t/m donderdag (21:30 - 06:00 uur)</t>
  </si>
  <si>
    <t>Ma-do  21:30-06:00</t>
  </si>
  <si>
    <t>Grondige reiniging sanitair *</t>
  </si>
  <si>
    <t>** Alleen van toepassing indien ingevuld. Aan de opgenomen indicatieve aantallen/m2 kunnen geen rechten worden ontleend</t>
  </si>
  <si>
    <t>Uitvoering: vrijdag (21:30) - maandag (06:00)</t>
  </si>
  <si>
    <t>Weekend</t>
  </si>
  <si>
    <t>Uitvoering: feestdagen</t>
  </si>
  <si>
    <t>NAAM INSCHRIJVER</t>
  </si>
  <si>
    <t>In te vullen door Inschrijver (alleen op 1e tabblad)</t>
  </si>
  <si>
    <t>Opdrachtgever</t>
  </si>
  <si>
    <t>Projectnummer</t>
  </si>
  <si>
    <t>INSCHRIJFBLAD - INSCHRIJVINGSSOM</t>
  </si>
  <si>
    <t>Opdrachtnemer dient de werkzaamheden uit te voeren tegen de prijzen waarvoor is ingeschreven; prijzen kunnen dus niet worden gecorrigeerd, bij afwijkingen van geschatte aantallen/(reken)eenheden. Alle in te vullen prijzen zijn exclusief btw. Aan al de opgenomen geschatte getallen/(reken)eenheden kunnen Inschrijvers geen rechten ontlenen. De af te sluiten overeenkomst biedt geen garantie op de omzet voor de leverancier(s). 
Let op! KNOCK-OUT criteria: Voor de Inschrijvers gelden de in de Uitnodiging tot Inschrijving opgenomen Knock-out Criteria.</t>
  </si>
  <si>
    <t>Onderdeel</t>
  </si>
  <si>
    <t>Aanneemsom per jaar (exclusief btw)</t>
  </si>
  <si>
    <t>Schoonmaakonderhoud</t>
  </si>
  <si>
    <t>Totale aanneemsom aanvullende diensten, exclusief BTW</t>
  </si>
  <si>
    <t>Aanvullende diensten</t>
  </si>
  <si>
    <t>TOTAAL</t>
  </si>
  <si>
    <t>INSCHRIJVINGSSOM</t>
  </si>
  <si>
    <t>(A+B+C)</t>
  </si>
  <si>
    <t>Naam ondergetekende:</t>
  </si>
  <si>
    <t>Bedrijf:</t>
  </si>
  <si>
    <t>Functie:</t>
  </si>
  <si>
    <t>Datum:</t>
  </si>
  <si>
    <t>Handtekening:</t>
  </si>
  <si>
    <t>Machines</t>
  </si>
  <si>
    <t>Waterschap De Dommel</t>
  </si>
  <si>
    <t>2026/103440</t>
  </si>
  <si>
    <t>Perceel 2</t>
  </si>
  <si>
    <t>Totale aanneemsom schoonmaakonderhoud, exclusief BTW</t>
  </si>
  <si>
    <t>Totale aanneemsom machines, exclusief btw</t>
  </si>
  <si>
    <t>Overnemen uit tabblad Invulmatrix SMO cel M79</t>
  </si>
  <si>
    <t>Overnemen uit tabblad Aanvullende werkzaamheden cel O14</t>
  </si>
  <si>
    <t>Overnemen uit tabblad machines cel 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</si>
</sst>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fl&quot;\ #,##0_-;[Red]&quot;fl&quot;\ #,##0\-"/>
    <numFmt numFmtId="167" formatCode="_-&quot;fl&quot;\ * #,##0.00_-;_-&quot;fl&quot;\ * #,##0.00\-;_-&quot;fl&quot;\ * &quot;-&quot;??_-;_-@_-"/>
    <numFmt numFmtId="168" formatCode="_-&quot;ƒ&quot;\ * #,##0.00_-;_-&quot;ƒ&quot;\ * #,##0.00\-;_-&quot;ƒ&quot;\ * &quot;-&quot;??_-;_-@_-"/>
    <numFmt numFmtId="169" formatCode="0.000"/>
    <numFmt numFmtId="170" formatCode="0\ &quot;m2&quot;"/>
    <numFmt numFmtId="171" formatCode="0.0%"/>
    <numFmt numFmtId="172" formatCode="_-[$€]\ * #,##0.00_-;_-[$€]\ * #,##0.00\-;_-[$€]\ * &quot;-&quot;??_-;_-@_-"/>
    <numFmt numFmtId="173" formatCode="&quot;&quot;"/>
    <numFmt numFmtId="174" formatCode="[$-413]General"/>
    <numFmt numFmtId="175" formatCode="&quot; &quot;#,##0.00&quot; &quot;;&quot; -&quot;#,##0.00&quot; &quot;;&quot; -&quot;#&quot; &quot;;&quot; &quot;@&quot; &quot;"/>
    <numFmt numFmtId="176" formatCode="&quot; &quot;#,##0.00&quot; &quot;;&quot; &quot;#,##0.00&quot;-&quot;;&quot; -&quot;#&quot; &quot;;&quot; &quot;@&quot; &quot;"/>
    <numFmt numFmtId="177" formatCode="&quot; &quot;#,##0.00&quot; &quot;;&quot;-&quot;#,##0.00&quot; &quot;;&quot; -&quot;#&quot; &quot;;&quot; &quot;@&quot; &quot;"/>
    <numFmt numFmtId="178" formatCode="&quot; Fl.&quot;#,##0&quot; &quot;;&quot; Fl.(&quot;#,##0&quot;)&quot;;&quot; Fl.- &quot;;&quot; &quot;@&quot; &quot;"/>
    <numFmt numFmtId="179" formatCode="_(* #,##0.00_);_(* \(#,##0.00\);_(* &quot;-&quot;??_);_(@_)"/>
    <numFmt numFmtId="180" formatCode="_(&quot;Fl.&quot;* #,##0_);_(&quot;Fl.&quot;* \(#,##0\);_(&quot;Fl.&quot;* &quot;-&quot;_);_(@_)"/>
    <numFmt numFmtId="181" formatCode="_-&quot;F&quot;\ * #,##0.00_-;_-&quot;F&quot;\ * #,##0.00\-;_-&quot;F&quot;\ * &quot;-&quot;??_-;_-@_-"/>
    <numFmt numFmtId="182" formatCode="&quot; € &quot;#,##0.00&quot; &quot;;&quot; € &quot;#,##0.00&quot;-&quot;;&quot; € -&quot;#&quot; &quot;;&quot; &quot;@&quot; &quot;"/>
    <numFmt numFmtId="183" formatCode="&quot; &quot;#,##0.00&quot;    &quot;;&quot;-&quot;#,##0.00&quot;    &quot;;&quot; -&quot;#&quot;    &quot;;&quot; &quot;@&quot; &quot;"/>
    <numFmt numFmtId="184" formatCode="&quot; £&quot;#,##0.00&quot; &quot;;&quot;-£&quot;#,##0.00&quot; &quot;;&quot; £-&quot;#&quot; &quot;;&quot; &quot;@&quot; &quot;"/>
    <numFmt numFmtId="185" formatCode="&quot; &quot;#,##0&quot; &quot;;&quot; &quot;#,##0&quot;-&quot;;&quot; - &quot;;&quot; &quot;@&quot; &quot;"/>
    <numFmt numFmtId="186" formatCode="_(&quot;Fl.&quot;* #,##0.00_);_(&quot;Fl.&quot;* \(#,##0.00\);_(&quot;Fl.&quot;* &quot;-&quot;??_);_(@_)"/>
    <numFmt numFmtId="187" formatCode="&quot; &quot;#,##0&quot; &quot;;&quot;-&quot;#,##0&quot; &quot;;&quot; - &quot;;&quot; &quot;@&quot; &quot;"/>
    <numFmt numFmtId="188" formatCode="_-[$€-2]\ * #,##0.00_-;_-[$€-2]\ * #,##0.00\-;_-[$€-2]\ * &quot;-&quot;??_-"/>
    <numFmt numFmtId="189" formatCode="&quot; &quot;[$€]&quot; &quot;#,##0.00&quot; &quot;;&quot; &quot;[$€]&quot; &quot;#,##0.00&quot;-&quot;;&quot; &quot;[$€]&quot; -&quot;#&quot; &quot;;&quot; &quot;@&quot; &quot;"/>
    <numFmt numFmtId="190" formatCode="&quot; &quot;#,##0.00&quot; &quot;[$€-401]&quot; &quot;;&quot;-&quot;#,##0.00&quot; &quot;[$€-401]&quot; &quot;;&quot; -&quot;#&quot; &quot;[$€-401]&quot; &quot;"/>
    <numFmt numFmtId="191" formatCode="_-\\ * #,##0.00"/>
    <numFmt numFmtId="192" formatCode="&quot; &quot;#,##0.00&quot;      &quot;;&quot;-&quot;#,##0.00&quot;      &quot;;&quot; -&quot;#&quot;      &quot;;&quot; &quot;@&quot; &quot;"/>
    <numFmt numFmtId="193" formatCode="0&quot; m2&quot;"/>
    <numFmt numFmtId="194" formatCode="&quot; &quot;#,##0.00&quot; € &quot;;&quot;-&quot;#,##0.00&quot; € &quot;;&quot; -&quot;#&quot; € &quot;;&quot; &quot;@&quot; &quot;"/>
    <numFmt numFmtId="195" formatCode="[$-413]0%"/>
    <numFmt numFmtId="196" formatCode="[$-413]0.00%"/>
    <numFmt numFmtId="197" formatCode="[$€-413]&quot; &quot;#,##0.00;[Red][$€-413]&quot; &quot;#,##0.00&quot;-&quot;"/>
    <numFmt numFmtId="198" formatCode="_(&quot;€&quot;* #,##0.00_);_(&quot;€&quot;* \(#,##0.00\);_(&quot;€&quot;* &quot;-&quot;??_);_(@_)"/>
    <numFmt numFmtId="199" formatCode="_(&quot;$&quot;* #,##0.00_);_(&quot;$&quot;* \(#,##0.00\);_(&quot;$&quot;* &quot;-&quot;??_);_(@_)"/>
    <numFmt numFmtId="200" formatCode="_-&quot;€&quot;* #,##0.00_-;\-&quot;€&quot;* #,##0.00_-;_-&quot;€&quot;* &quot;-&quot;??_-;_-@_-"/>
    <numFmt numFmtId="201" formatCode="_-\F\l* #,##0.00_-;\-\F\l* #,##0.00_-;_-\F\l* &quot;-&quot;??_-;_-@_-"/>
    <numFmt numFmtId="202" formatCode="&quot; F &quot;#,##0&quot; &quot;;&quot; F &quot;#,##0&quot;-&quot;;&quot; F - &quot;;&quot; &quot;@&quot; &quot;"/>
    <numFmt numFmtId="203" formatCode="&quot; F &quot;#,##0.00&quot; &quot;;&quot; F &quot;#,##0.00&quot;-&quot;;&quot; F -&quot;#&quot; &quot;;&quot; &quot;@&quot; &quot;"/>
    <numFmt numFmtId="204" formatCode="_ &quot;€&quot;\ * #,##0.00000_ ;_ &quot;€&quot;\ * \-#,##0.00000_ ;_ &quot;€&quot;\ * &quot;-&quot;??_ ;_ @_ "/>
    <numFmt numFmtId="205" formatCode="#,##0.0"/>
    <numFmt numFmtId="206" formatCode="_ [$€-413]\ * #,##0.00_ ;_ [$€-413]\ * \-#,##0.00_ ;_ [$€-413]\ * &quot;-&quot;??_ ;_ @_ "/>
  </numFmts>
  <fonts count="117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color indexed="8"/>
      <name val="Arial"/>
      <family val="2"/>
    </font>
    <font>
      <sz val="10"/>
      <name val="Geneva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b/>
      <sz val="11"/>
      <color indexed="52"/>
      <name val="Calibri"/>
      <family val="2"/>
    </font>
    <font>
      <b/>
      <sz val="11"/>
      <color indexed="52"/>
      <name val="arial narrow"/>
      <family val="2"/>
    </font>
    <font>
      <sz val="10"/>
      <name val="Geneva"/>
      <family val="2"/>
    </font>
    <font>
      <sz val="10"/>
      <name val="Helv"/>
    </font>
    <font>
      <b/>
      <sz val="11"/>
      <color indexed="9"/>
      <name val="arial narrow"/>
      <family val="2"/>
    </font>
    <font>
      <sz val="8"/>
      <name val="Helvetica"/>
      <family val="2"/>
    </font>
    <font>
      <sz val="11"/>
      <name val="Arial"/>
      <family val="2"/>
    </font>
    <font>
      <sz val="11"/>
      <color indexed="52"/>
      <name val="Calibri"/>
      <family val="2"/>
    </font>
    <font>
      <sz val="11"/>
      <color indexed="52"/>
      <name val="arial narrow"/>
      <family val="2"/>
    </font>
    <font>
      <sz val="11"/>
      <color indexed="17"/>
      <name val="arial narrow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.6"/>
      <color indexed="8"/>
      <name val="Arial"/>
      <family val="2"/>
    </font>
    <font>
      <sz val="10"/>
      <name val="Tahoma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1"/>
      <color indexed="60"/>
      <name val="Calibri"/>
      <family val="2"/>
    </font>
    <font>
      <sz val="11"/>
      <color indexed="60"/>
      <name val="arial narrow"/>
      <family val="2"/>
    </font>
    <font>
      <sz val="12"/>
      <name val="Arial"/>
      <family val="2"/>
    </font>
    <font>
      <sz val="10"/>
      <name val="Succes"/>
    </font>
    <font>
      <sz val="10"/>
      <name val="Courier"/>
      <family val="3"/>
    </font>
    <font>
      <sz val="11"/>
      <color indexed="20"/>
      <name val="arial narrow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arial narrow"/>
      <family val="2"/>
    </font>
    <font>
      <b/>
      <sz val="11"/>
      <color indexed="63"/>
      <name val="arial narrow"/>
      <family val="2"/>
    </font>
    <font>
      <i/>
      <sz val="11"/>
      <color indexed="23"/>
      <name val="arial narrow"/>
      <family val="2"/>
    </font>
    <font>
      <sz val="11"/>
      <color indexed="10"/>
      <name val="arial narrow"/>
      <family val="2"/>
    </font>
    <font>
      <u/>
      <sz val="10"/>
      <color indexed="36"/>
      <name val="MS Sans Serif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b/>
      <sz val="11"/>
      <color rgb="FFFFFFFF"/>
      <name val="Calibri"/>
      <family val="2"/>
    </font>
    <font>
      <sz val="10"/>
      <color theme="1"/>
      <name val="Times New Roman"/>
      <family val="1"/>
    </font>
    <font>
      <sz val="11"/>
      <color rgb="FFFF9900"/>
      <name val="Calibri"/>
      <family val="2"/>
    </font>
    <font>
      <sz val="11"/>
      <color rgb="FF006100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sz val="11"/>
      <color rgb="FF333399"/>
      <name val="Arial"/>
      <family val="2"/>
    </font>
    <font>
      <u/>
      <sz val="8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0"/>
      <color rgb="FF0000FF"/>
      <name val="Times New Roman"/>
      <family val="1"/>
    </font>
    <font>
      <b/>
      <sz val="10"/>
      <color theme="1"/>
      <name val="Arial"/>
      <family val="2"/>
    </font>
    <font>
      <sz val="11"/>
      <color rgb="FF993300"/>
      <name val="Calibri"/>
      <family val="2"/>
    </font>
    <font>
      <sz val="9"/>
      <color theme="1"/>
      <name val="Humnst777 BT"/>
    </font>
    <font>
      <sz val="10"/>
      <color theme="1"/>
      <name val="Arial Unicode MS"/>
      <family val="2"/>
    </font>
    <font>
      <sz val="10"/>
      <color theme="1"/>
      <name val="Gill Sans MT"/>
      <family val="2"/>
    </font>
    <font>
      <sz val="9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Arial"/>
      <family val="2"/>
    </font>
    <font>
      <sz val="10"/>
      <color theme="1"/>
      <name val="Courier"/>
      <family val="3"/>
    </font>
    <font>
      <sz val="11"/>
      <color rgb="FF9C0006"/>
      <name val="Calibri"/>
      <family val="2"/>
    </font>
    <font>
      <b/>
      <sz val="10"/>
      <color theme="1"/>
      <name val="MS Sans Serif"/>
      <family val="2"/>
    </font>
    <font>
      <b/>
      <i/>
      <u/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Verdana"/>
      <family val="2"/>
    </font>
    <font>
      <sz val="11"/>
      <color rgb="FF000000"/>
      <name val="Arial"/>
      <family val="2"/>
    </font>
    <font>
      <sz val="11"/>
      <color rgb="FF000000"/>
      <name val="Tahoma"/>
      <family val="2"/>
    </font>
    <font>
      <sz val="10"/>
      <color theme="1"/>
      <name val="Helv"/>
    </font>
    <font>
      <sz val="10"/>
      <color rgb="FF000080"/>
      <name val="Arial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b/>
      <sz val="10"/>
      <color rgb="FFFF0000"/>
      <name val="Arial"/>
      <family val="2"/>
    </font>
    <font>
      <b/>
      <sz val="10"/>
      <color rgb="FFFBF6E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BF6E3"/>
      <name val="Arial"/>
      <family val="2"/>
    </font>
    <font>
      <sz val="9"/>
      <name val="Geneva"/>
    </font>
    <font>
      <b/>
      <sz val="10"/>
      <color theme="3" tint="0.3999755851924192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2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A1A33"/>
        <bgColor indexed="64"/>
      </patternFill>
    </fill>
    <fill>
      <patternFill patternType="solid">
        <fgColor rgb="FFD9CBC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CCFFFF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double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93">
    <xf numFmtId="0" fontId="0" fillId="0" borderId="0"/>
    <xf numFmtId="174" fontId="64" fillId="0" borderId="0"/>
    <xf numFmtId="0" fontId="10" fillId="3" borderId="0" applyNumberFormat="0" applyBorder="0" applyAlignment="0" applyProtection="0"/>
    <xf numFmtId="0" fontId="66" fillId="28" borderId="0"/>
    <xf numFmtId="0" fontId="26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66" fillId="29" borderId="0"/>
    <xf numFmtId="0" fontId="26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66" fillId="30" borderId="0"/>
    <xf numFmtId="0" fontId="26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66" fillId="31" borderId="0"/>
    <xf numFmtId="0" fontId="26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66" fillId="32" borderId="0"/>
    <xf numFmtId="0" fontId="26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66" fillId="33" borderId="0"/>
    <xf numFmtId="0" fontId="26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66" fillId="34" borderId="0"/>
    <xf numFmtId="0" fontId="26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66" fillId="35" borderId="0"/>
    <xf numFmtId="0" fontId="26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66" fillId="36" borderId="0"/>
    <xf numFmtId="0" fontId="26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66" fillId="37" borderId="0"/>
    <xf numFmtId="0" fontId="26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66" fillId="38" borderId="0"/>
    <xf numFmtId="0" fontId="26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3" borderId="0" applyNumberFormat="0" applyBorder="0" applyAlignment="0" applyProtection="0"/>
    <xf numFmtId="0" fontId="66" fillId="39" borderId="0"/>
    <xf numFmtId="0" fontId="26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27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7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7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7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7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9" fillId="5" borderId="0" applyNumberFormat="0" applyBorder="0" applyAlignment="0" applyProtection="0"/>
    <xf numFmtId="0" fontId="28" fillId="23" borderId="1" applyNumberFormat="0" applyAlignment="0" applyProtection="0"/>
    <xf numFmtId="0" fontId="67" fillId="40" borderId="35"/>
    <xf numFmtId="0" fontId="29" fillId="23" borderId="1" applyNumberFormat="0" applyAlignment="0" applyProtection="0"/>
    <xf numFmtId="0" fontId="67" fillId="40" borderId="35"/>
    <xf numFmtId="0" fontId="28" fillId="23" borderId="1" applyNumberFormat="0" applyAlignment="0" applyProtection="0"/>
    <xf numFmtId="0" fontId="28" fillId="22" borderId="1" applyNumberFormat="0" applyAlignment="0" applyProtection="0"/>
    <xf numFmtId="0" fontId="28" fillId="23" borderId="1" applyNumberFormat="0" applyAlignment="0" applyProtection="0"/>
    <xf numFmtId="0" fontId="12" fillId="24" borderId="2" applyNumberFormat="0" applyAlignment="0" applyProtection="0"/>
    <xf numFmtId="38" fontId="25" fillId="0" borderId="0" applyFont="0" applyFill="0" applyBorder="0" applyAlignment="0" applyProtection="0"/>
    <xf numFmtId="38" fontId="3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68" fillId="0" borderId="0"/>
    <xf numFmtId="176" fontId="68" fillId="0" borderId="0"/>
    <xf numFmtId="177" fontId="68" fillId="0" borderId="0"/>
    <xf numFmtId="177" fontId="68" fillId="0" borderId="0"/>
    <xf numFmtId="177" fontId="68" fillId="0" borderId="0"/>
    <xf numFmtId="174" fontId="68" fillId="0" borderId="0"/>
    <xf numFmtId="174" fontId="68" fillId="0" borderId="0"/>
    <xf numFmtId="178" fontId="68" fillId="0" borderId="0"/>
    <xf numFmtId="178" fontId="68" fillId="0" borderId="0"/>
    <xf numFmtId="179" fontId="31" fillId="0" borderId="0" applyFont="0" applyFill="0" applyBorder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3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69" fillId="41" borderId="36"/>
    <xf numFmtId="166" fontId="25" fillId="0" borderId="0" applyFont="0" applyFill="0" applyBorder="0" applyAlignment="0" applyProtection="0"/>
    <xf numFmtId="166" fontId="30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68" fillId="0" borderId="0"/>
    <xf numFmtId="183" fontId="68" fillId="0" borderId="0"/>
    <xf numFmtId="184" fontId="68" fillId="0" borderId="0"/>
    <xf numFmtId="174" fontId="68" fillId="0" borderId="0"/>
    <xf numFmtId="185" fontId="68" fillId="0" borderId="0"/>
    <xf numFmtId="185" fontId="68" fillId="0" borderId="0"/>
    <xf numFmtId="186" fontId="31" fillId="0" borderId="0" applyFont="0" applyFill="0" applyBorder="0" applyAlignment="0" applyProtection="0"/>
    <xf numFmtId="187" fontId="68" fillId="0" borderId="0"/>
    <xf numFmtId="177" fontId="68" fillId="0" borderId="0"/>
    <xf numFmtId="172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4" fontId="68" fillId="0" borderId="0"/>
    <xf numFmtId="164" fontId="33" fillId="0" borderId="0" applyFont="0" applyFill="0" applyBorder="0" applyAlignment="0" applyProtection="0"/>
    <xf numFmtId="174" fontId="68" fillId="0" borderId="0"/>
    <xf numFmtId="164" fontId="34" fillId="0" borderId="0" applyFont="0" applyFill="0" applyBorder="0" applyAlignment="0" applyProtection="0"/>
    <xf numFmtId="174" fontId="68" fillId="0" borderId="0"/>
    <xf numFmtId="172" fontId="4" fillId="0" borderId="0" applyFont="0" applyFill="0" applyBorder="0" applyAlignment="0" applyProtection="0"/>
    <xf numFmtId="174" fontId="68" fillId="0" borderId="0"/>
    <xf numFmtId="174" fontId="68" fillId="0" borderId="0"/>
    <xf numFmtId="189" fontId="68" fillId="0" borderId="0"/>
    <xf numFmtId="190" fontId="68" fillId="0" borderId="0"/>
    <xf numFmtId="191" fontId="8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2" fontId="68" fillId="0" borderId="0"/>
    <xf numFmtId="191" fontId="8" fillId="0" borderId="0"/>
    <xf numFmtId="191" fontId="8" fillId="0" borderId="0"/>
    <xf numFmtId="190" fontId="70" fillId="0" borderId="0"/>
    <xf numFmtId="190" fontId="70" fillId="0" borderId="0"/>
    <xf numFmtId="190" fontId="70" fillId="0" borderId="0"/>
    <xf numFmtId="190" fontId="70" fillId="0" borderId="0"/>
    <xf numFmtId="190" fontId="70" fillId="0" borderId="0"/>
    <xf numFmtId="191" fontId="8" fillId="0" borderId="0"/>
    <xf numFmtId="190" fontId="7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90" fontId="70" fillId="0" borderId="0"/>
    <xf numFmtId="190" fontId="70" fillId="0" borderId="0"/>
    <xf numFmtId="190" fontId="70" fillId="0" borderId="0"/>
    <xf numFmtId="190" fontId="70" fillId="0" borderId="0"/>
    <xf numFmtId="188" fontId="4" fillId="0" borderId="0" applyFont="0" applyFill="0" applyBorder="0" applyAlignment="0" applyProtection="0"/>
    <xf numFmtId="171" fontId="7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70" fillId="0" borderId="0"/>
    <xf numFmtId="171" fontId="70" fillId="0" borderId="0"/>
    <xf numFmtId="171" fontId="70" fillId="0" borderId="0"/>
    <xf numFmtId="18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70" fillId="0" borderId="0"/>
    <xf numFmtId="171" fontId="70" fillId="0" borderId="0"/>
    <xf numFmtId="171" fontId="70" fillId="0" borderId="0"/>
    <xf numFmtId="171" fontId="70" fillId="0" borderId="0"/>
    <xf numFmtId="171" fontId="70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4" fontId="68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4" fontId="68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4" fontId="68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4" fontId="68" fillId="0" borderId="0"/>
    <xf numFmtId="172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35" fillId="0" borderId="3" applyNumberFormat="0" applyFill="0" applyAlignment="0" applyProtection="0"/>
    <xf numFmtId="0" fontId="71" fillId="0" borderId="37"/>
    <xf numFmtId="0" fontId="36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14" fillId="7" borderId="0" applyNumberFormat="0" applyBorder="0" applyAlignment="0" applyProtection="0"/>
    <xf numFmtId="0" fontId="72" fillId="42" borderId="0"/>
    <xf numFmtId="0" fontId="37" fillId="7" borderId="0" applyNumberFormat="0" applyBorder="0" applyAlignment="0" applyProtection="0"/>
    <xf numFmtId="0" fontId="73" fillId="43" borderId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72" fillId="42" borderId="0"/>
    <xf numFmtId="0" fontId="74" fillId="0" borderId="0">
      <alignment horizontal="center"/>
    </xf>
    <xf numFmtId="0" fontId="16" fillId="0" borderId="4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8" fillId="0" borderId="7" applyNumberFormat="0" applyFill="0" applyAlignment="0" applyProtection="0"/>
    <xf numFmtId="0" fontId="40" fillId="0" borderId="8" applyNumberFormat="0" applyFill="0" applyAlignment="0" applyProtection="0"/>
    <xf numFmtId="0" fontId="75" fillId="0" borderId="38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4" fillId="0" borderId="0">
      <alignment horizontal="center" textRotation="9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7" fillId="0" borderId="0"/>
    <xf numFmtId="0" fontId="77" fillId="0" borderId="0"/>
    <xf numFmtId="0" fontId="15" fillId="8" borderId="1" applyNumberFormat="0" applyAlignment="0" applyProtection="0"/>
    <xf numFmtId="0" fontId="15" fillId="8" borderId="1" applyNumberFormat="0" applyAlignment="0" applyProtection="0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78" fillId="44" borderId="34"/>
    <xf numFmtId="0" fontId="78" fillId="44" borderId="34"/>
    <xf numFmtId="0" fontId="78" fillId="44" borderId="34"/>
    <xf numFmtId="0" fontId="78" fillId="44" borderId="34"/>
    <xf numFmtId="0" fontId="78" fillId="44" borderId="34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0" fontId="15" fillId="8" borderId="1" applyNumberFormat="0" applyAlignment="0" applyProtection="0"/>
    <xf numFmtId="0" fontId="8" fillId="25" borderId="9"/>
    <xf numFmtId="0" fontId="8" fillId="25" borderId="9"/>
    <xf numFmtId="0" fontId="8" fillId="25" borderId="9"/>
    <xf numFmtId="0" fontId="8" fillId="25" borderId="9"/>
    <xf numFmtId="0" fontId="8" fillId="25" borderId="9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6" fontId="68" fillId="0" borderId="0"/>
    <xf numFmtId="165" fontId="4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7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4" fillId="0" borderId="0" applyFont="0" applyFill="0" applyBorder="0" applyAlignment="0" applyProtection="0">
      <alignment vertical="top"/>
    </xf>
    <xf numFmtId="43" fontId="68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6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5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4" fillId="26" borderId="0"/>
    <xf numFmtId="0" fontId="38" fillId="0" borderId="5" applyNumberFormat="0" applyFill="0" applyAlignment="0" applyProtection="0"/>
    <xf numFmtId="0" fontId="45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79" fillId="0" borderId="39"/>
    <xf numFmtId="0" fontId="39" fillId="0" borderId="6" applyNumberFormat="0" applyFill="0" applyAlignment="0" applyProtection="0"/>
    <xf numFmtId="0" fontId="46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80" fillId="0" borderId="40"/>
    <xf numFmtId="0" fontId="40" fillId="0" borderId="8" applyNumberFormat="0" applyFill="0" applyAlignment="0" applyProtection="0"/>
    <xf numFmtId="0" fontId="47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81" fillId="0" borderId="41"/>
    <xf numFmtId="0" fontId="4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1" fillId="0" borderId="0"/>
    <xf numFmtId="174" fontId="82" fillId="40" borderId="0"/>
    <xf numFmtId="174" fontId="82" fillId="40" borderId="0"/>
    <xf numFmtId="174" fontId="82" fillId="40" borderId="0"/>
    <xf numFmtId="174" fontId="82" fillId="40" borderId="0"/>
    <xf numFmtId="174" fontId="82" fillId="40" borderId="0"/>
    <xf numFmtId="165" fontId="6" fillId="0" borderId="0">
      <alignment horizontal="center" vertical="center" textRotation="90" wrapText="1"/>
    </xf>
    <xf numFmtId="0" fontId="3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174" fontId="83" fillId="45" borderId="42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5" fillId="25" borderId="10"/>
    <xf numFmtId="0" fontId="35" fillId="0" borderId="3" applyNumberFormat="0" applyFill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93" fontId="83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83" fontId="68" fillId="0" borderId="0"/>
    <xf numFmtId="194" fontId="68" fillId="0" borderId="0"/>
    <xf numFmtId="0" fontId="48" fillId="11" borderId="0" applyNumberFormat="0" applyBorder="0" applyAlignment="0" applyProtection="0"/>
    <xf numFmtId="0" fontId="84" fillId="46" borderId="0"/>
    <xf numFmtId="0" fontId="49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85" fillId="0" borderId="0">
      <protection locked="0"/>
    </xf>
    <xf numFmtId="0" fontId="55" fillId="0" borderId="0"/>
    <xf numFmtId="0" fontId="4" fillId="0" borderId="0"/>
    <xf numFmtId="0" fontId="4" fillId="0" borderId="0"/>
    <xf numFmtId="0" fontId="4" fillId="0" borderId="0"/>
    <xf numFmtId="174" fontId="86" fillId="0" borderId="0"/>
    <xf numFmtId="0" fontId="4" fillId="0" borderId="0"/>
    <xf numFmtId="174" fontId="66" fillId="0" borderId="0"/>
    <xf numFmtId="174" fontId="87" fillId="0" borderId="0"/>
    <xf numFmtId="174" fontId="88" fillId="0" borderId="0"/>
    <xf numFmtId="174" fontId="64" fillId="0" borderId="0"/>
    <xf numFmtId="0" fontId="4" fillId="0" borderId="0"/>
    <xf numFmtId="0" fontId="4" fillId="0" borderId="0"/>
    <xf numFmtId="0" fontId="4" fillId="0" borderId="0"/>
    <xf numFmtId="174" fontId="66" fillId="0" borderId="0"/>
    <xf numFmtId="0" fontId="4" fillId="0" borderId="0"/>
    <xf numFmtId="174" fontId="64" fillId="0" borderId="0"/>
    <xf numFmtId="174" fontId="89" fillId="0" borderId="0"/>
    <xf numFmtId="174" fontId="66" fillId="0" borderId="0"/>
    <xf numFmtId="0" fontId="4" fillId="0" borderId="0"/>
    <xf numFmtId="0" fontId="4" fillId="0" borderId="0"/>
    <xf numFmtId="174" fontId="90" fillId="0" borderId="0"/>
    <xf numFmtId="174" fontId="66" fillId="0" borderId="0"/>
    <xf numFmtId="174" fontId="90" fillId="0" borderId="0"/>
    <xf numFmtId="0" fontId="4" fillId="0" borderId="0"/>
    <xf numFmtId="0" fontId="4" fillId="0" borderId="0"/>
    <xf numFmtId="174" fontId="66" fillId="0" borderId="0"/>
    <xf numFmtId="174" fontId="66" fillId="0" borderId="0"/>
    <xf numFmtId="174" fontId="66" fillId="0" borderId="0"/>
    <xf numFmtId="0" fontId="31" fillId="0" borderId="0"/>
    <xf numFmtId="0" fontId="50" fillId="6" borderId="11" applyNumberFormat="0" applyFont="0" applyAlignment="0" applyProtection="0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68" fillId="45" borderId="43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4" fillId="6" borderId="11" applyNumberFormat="0" applyFont="0" applyAlignment="0" applyProtection="0"/>
    <xf numFmtId="0" fontId="51" fillId="6" borderId="11" applyNumberFormat="0" applyFont="0" applyAlignment="0" applyProtection="0"/>
    <xf numFmtId="0" fontId="4" fillId="6" borderId="11" applyNumberFormat="0" applyFont="0" applyAlignment="0" applyProtection="0"/>
    <xf numFmtId="0" fontId="68" fillId="45" borderId="43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4" fontId="9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5" borderId="0" applyNumberFormat="0" applyBorder="0" applyAlignment="0" applyProtection="0"/>
    <xf numFmtId="0" fontId="92" fillId="47" borderId="0"/>
    <xf numFmtId="0" fontId="53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92" fillId="47" borderId="0"/>
    <xf numFmtId="0" fontId="22" fillId="22" borderId="12" applyNumberFormat="0" applyAlignment="0" applyProtection="0"/>
    <xf numFmtId="0" fontId="22" fillId="23" borderId="1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5" fontId="68" fillId="0" borderId="0"/>
    <xf numFmtId="196" fontId="68" fillId="0" borderId="0"/>
    <xf numFmtId="195" fontId="68" fillId="0" borderId="0"/>
    <xf numFmtId="195" fontId="68" fillId="0" borderId="0"/>
    <xf numFmtId="0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5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95" fontId="68" fillId="0" borderId="0"/>
    <xf numFmtId="9" fontId="6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195" fontId="68" fillId="0" borderId="0"/>
    <xf numFmtId="9" fontId="4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95" fontId="68" fillId="0" borderId="0"/>
    <xf numFmtId="9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>
      <alignment vertical="top"/>
    </xf>
    <xf numFmtId="9" fontId="6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8" fillId="0" borderId="0"/>
    <xf numFmtId="174" fontId="93" fillId="0" borderId="44">
      <alignment horizontal="center"/>
    </xf>
    <xf numFmtId="0" fontId="94" fillId="0" borderId="0"/>
    <xf numFmtId="197" fontId="94" fillId="0" borderId="0"/>
    <xf numFmtId="0" fontId="3" fillId="27" borderId="13" applyNumberFormat="0" applyFont="0" applyBorder="0">
      <alignment horizontal="center"/>
    </xf>
    <xf numFmtId="0" fontId="5" fillId="27" borderId="13" applyNumberFormat="0" applyFont="0" applyBorder="0">
      <alignment horizontal="center"/>
    </xf>
    <xf numFmtId="0" fontId="95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9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65" fillId="0" borderId="0"/>
    <xf numFmtId="0" fontId="65" fillId="0" borderId="0"/>
    <xf numFmtId="0" fontId="25" fillId="0" borderId="0"/>
    <xf numFmtId="0" fontId="4" fillId="0" borderId="0"/>
    <xf numFmtId="0" fontId="64" fillId="0" borderId="0"/>
    <xf numFmtId="0" fontId="65" fillId="0" borderId="0"/>
    <xf numFmtId="0" fontId="5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174" fontId="96" fillId="0" borderId="0"/>
    <xf numFmtId="0" fontId="54" fillId="0" borderId="0"/>
    <xf numFmtId="0" fontId="51" fillId="0" borderId="0"/>
    <xf numFmtId="0" fontId="4" fillId="0" borderId="0"/>
    <xf numFmtId="0" fontId="4" fillId="0" borderId="0"/>
    <xf numFmtId="174" fontId="64" fillId="0" borderId="0"/>
    <xf numFmtId="0" fontId="54" fillId="0" borderId="0"/>
    <xf numFmtId="0" fontId="25" fillId="0" borderId="0"/>
    <xf numFmtId="0" fontId="8" fillId="0" borderId="0" applyFill="0" applyBorder="0"/>
    <xf numFmtId="0" fontId="4" fillId="0" borderId="0"/>
    <xf numFmtId="0" fontId="51" fillId="0" borderId="0"/>
    <xf numFmtId="0" fontId="68" fillId="0" borderId="0"/>
    <xf numFmtId="0" fontId="4" fillId="0" borderId="0"/>
    <xf numFmtId="174" fontId="64" fillId="0" borderId="0"/>
    <xf numFmtId="0" fontId="25" fillId="0" borderId="0"/>
    <xf numFmtId="0" fontId="55" fillId="0" borderId="0"/>
    <xf numFmtId="0" fontId="4" fillId="0" borderId="0"/>
    <xf numFmtId="0" fontId="4" fillId="0" borderId="0"/>
    <xf numFmtId="0" fontId="30" fillId="0" borderId="0"/>
    <xf numFmtId="0" fontId="4" fillId="0" borderId="0"/>
    <xf numFmtId="174" fontId="64" fillId="0" borderId="0"/>
    <xf numFmtId="0" fontId="25" fillId="0" borderId="0"/>
    <xf numFmtId="0" fontId="65" fillId="0" borderId="0"/>
    <xf numFmtId="0" fontId="4" fillId="0" borderId="0"/>
    <xf numFmtId="174" fontId="97" fillId="0" borderId="0"/>
    <xf numFmtId="0" fontId="8" fillId="0" borderId="0"/>
    <xf numFmtId="0" fontId="4" fillId="0" borderId="0"/>
    <xf numFmtId="0" fontId="51" fillId="0" borderId="0"/>
    <xf numFmtId="0" fontId="4" fillId="0" borderId="0"/>
    <xf numFmtId="0" fontId="4" fillId="0" borderId="0"/>
    <xf numFmtId="174" fontId="96" fillId="0" borderId="0"/>
    <xf numFmtId="0" fontId="56" fillId="0" borderId="0"/>
    <xf numFmtId="174" fontId="88" fillId="0" borderId="0"/>
    <xf numFmtId="0" fontId="65" fillId="0" borderId="0"/>
    <xf numFmtId="0" fontId="4" fillId="0" borderId="0"/>
    <xf numFmtId="0" fontId="4" fillId="0" borderId="0"/>
    <xf numFmtId="174" fontId="64" fillId="0" borderId="0"/>
    <xf numFmtId="0" fontId="65" fillId="0" borderId="0"/>
    <xf numFmtId="0" fontId="64" fillId="0" borderId="0"/>
    <xf numFmtId="174" fontId="66" fillId="0" borderId="0"/>
    <xf numFmtId="0" fontId="33" fillId="0" borderId="0" applyAlignment="0"/>
    <xf numFmtId="0" fontId="65" fillId="0" borderId="0"/>
    <xf numFmtId="0" fontId="4" fillId="0" borderId="0"/>
    <xf numFmtId="0" fontId="4" fillId="0" borderId="0"/>
    <xf numFmtId="0" fontId="42" fillId="0" borderId="0"/>
    <xf numFmtId="0" fontId="4" fillId="0" borderId="0"/>
    <xf numFmtId="0" fontId="4" fillId="0" borderId="0"/>
    <xf numFmtId="174" fontId="64" fillId="0" borderId="0"/>
    <xf numFmtId="0" fontId="64" fillId="0" borderId="0"/>
    <xf numFmtId="0" fontId="68" fillId="0" borderId="0"/>
    <xf numFmtId="0" fontId="4" fillId="0" borderId="0"/>
    <xf numFmtId="174" fontId="64" fillId="0" borderId="0"/>
    <xf numFmtId="0" fontId="55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Border="0" applyProtection="0"/>
    <xf numFmtId="0" fontId="8" fillId="0" borderId="0"/>
    <xf numFmtId="174" fontId="66" fillId="0" borderId="0"/>
    <xf numFmtId="0" fontId="64" fillId="0" borderId="0"/>
    <xf numFmtId="174" fontId="98" fillId="0" borderId="0"/>
    <xf numFmtId="174" fontId="64" fillId="0" borderId="0"/>
    <xf numFmtId="174" fontId="99" fillId="0" borderId="0"/>
    <xf numFmtId="174" fontId="100" fillId="0" borderId="0"/>
    <xf numFmtId="0" fontId="57" fillId="0" borderId="0" applyNumberFormat="0" applyFill="0" applyBorder="0" applyAlignment="0" applyProtection="0"/>
    <xf numFmtId="0" fontId="101" fillId="0" borderId="0"/>
    <xf numFmtId="0" fontId="5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102" fillId="0" borderId="45"/>
    <xf numFmtId="0" fontId="58" fillId="0" borderId="14" applyNumberFormat="0" applyFill="0" applyAlignment="0" applyProtection="0"/>
    <xf numFmtId="0" fontId="102" fillId="0" borderId="45"/>
    <xf numFmtId="0" fontId="21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14" applyNumberFormat="0" applyFill="0" applyAlignment="0" applyProtection="0"/>
    <xf numFmtId="0" fontId="22" fillId="23" borderId="12" applyNumberFormat="0" applyAlignment="0" applyProtection="0"/>
    <xf numFmtId="0" fontId="59" fillId="23" borderId="12" applyNumberFormat="0" applyAlignment="0" applyProtection="0"/>
    <xf numFmtId="0" fontId="22" fillId="23" borderId="12" applyNumberFormat="0" applyAlignment="0" applyProtection="0"/>
    <xf numFmtId="0" fontId="22" fillId="23" borderId="12" applyNumberFormat="0" applyAlignment="0" applyProtection="0"/>
    <xf numFmtId="0" fontId="103" fillId="48" borderId="46"/>
    <xf numFmtId="44" fontId="65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82" fontId="68" fillId="0" borderId="0"/>
    <xf numFmtId="44" fontId="68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2" fontId="68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4" fontId="68" fillId="0" borderId="0"/>
    <xf numFmtId="44" fontId="6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99" fontId="7" fillId="0" borderId="0" applyFont="0" applyFill="0" applyBorder="0" applyAlignment="0" applyProtection="0"/>
    <xf numFmtId="18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64" fontId="65" fillId="0" borderId="0" applyFont="0" applyFill="0" applyBorder="0" applyAlignment="0" applyProtection="0"/>
    <xf numFmtId="199" fontId="4" fillId="0" borderId="0" applyFont="0" applyFill="0" applyBorder="0" applyAlignment="0" applyProtection="0"/>
    <xf numFmtId="44" fontId="64" fillId="0" borderId="0" applyFont="0" applyFill="0" applyBorder="0" applyAlignment="0" applyProtection="0"/>
    <xf numFmtId="200" fontId="8" fillId="0" borderId="0"/>
    <xf numFmtId="201" fontId="8" fillId="0" borderId="0"/>
    <xf numFmtId="0" fontId="2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4" fillId="0" borderId="0"/>
    <xf numFmtId="0" fontId="13" fillId="0" borderId="0" applyNumberFormat="0" applyFill="0" applyBorder="0" applyAlignment="0" applyProtection="0"/>
    <xf numFmtId="0" fontId="105" fillId="0" borderId="0"/>
    <xf numFmtId="0" fontId="6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02" fontId="68" fillId="0" borderId="0"/>
    <xf numFmtId="194" fontId="68" fillId="0" borderId="0"/>
    <xf numFmtId="194" fontId="68" fillId="0" borderId="0"/>
    <xf numFmtId="203" fontId="68" fillId="0" borderId="0"/>
    <xf numFmtId="0" fontId="13" fillId="0" borderId="0" applyNumberFormat="0" applyFill="0" applyBorder="0" applyAlignment="0" applyProtection="0"/>
    <xf numFmtId="0" fontId="4" fillId="0" borderId="0"/>
    <xf numFmtId="0" fontId="107" fillId="50" borderId="0" applyNumberFormat="0" applyAlignment="0">
      <alignment horizontal="center" wrapText="1"/>
    </xf>
    <xf numFmtId="0" fontId="83" fillId="51" borderId="0" applyNumberFormat="0" applyBorder="0" applyAlignment="0"/>
    <xf numFmtId="0" fontId="83" fillId="51" borderId="33" applyNumberFormat="0" applyAlignment="0"/>
    <xf numFmtId="0" fontId="83" fillId="51" borderId="52" applyNumberFormat="0" applyAlignment="0"/>
    <xf numFmtId="0" fontId="112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</cellStyleXfs>
  <cellXfs count="251">
    <xf numFmtId="0" fontId="0" fillId="0" borderId="0" xfId="0"/>
    <xf numFmtId="0" fontId="4" fillId="0" borderId="0" xfId="0" applyFont="1"/>
    <xf numFmtId="0" fontId="64" fillId="0" borderId="0" xfId="627" applyFont="1"/>
    <xf numFmtId="0" fontId="64" fillId="0" borderId="0" xfId="627" applyFont="1" applyAlignment="1">
      <alignment horizontal="center"/>
    </xf>
    <xf numFmtId="0" fontId="4" fillId="0" borderId="0" xfId="627" applyFont="1" applyAlignment="1">
      <alignment horizontal="center"/>
    </xf>
    <xf numFmtId="0" fontId="4" fillId="0" borderId="0" xfId="695"/>
    <xf numFmtId="0" fontId="4" fillId="0" borderId="25" xfId="696" applyFont="1" applyBorder="1" applyAlignment="1">
      <alignment horizontal="center"/>
    </xf>
    <xf numFmtId="4" fontId="4" fillId="0" borderId="9" xfId="696" applyNumberFormat="1" applyFont="1" applyBorder="1" applyAlignment="1">
      <alignment horizontal="center"/>
    </xf>
    <xf numFmtId="173" fontId="4" fillId="0" borderId="26" xfId="696" applyNumberFormat="1" applyFont="1" applyBorder="1" applyAlignment="1">
      <alignment horizontal="center"/>
    </xf>
    <xf numFmtId="0" fontId="4" fillId="0" borderId="26" xfId="696" applyFont="1" applyBorder="1" applyAlignment="1">
      <alignment horizontal="center"/>
    </xf>
    <xf numFmtId="164" fontId="4" fillId="0" borderId="9" xfId="696" applyNumberFormat="1" applyFont="1" applyBorder="1" applyAlignment="1">
      <alignment horizontal="center"/>
    </xf>
    <xf numFmtId="4" fontId="4" fillId="0" borderId="26" xfId="696" applyNumberFormat="1" applyFont="1" applyBorder="1" applyAlignment="1">
      <alignment horizontal="center"/>
    </xf>
    <xf numFmtId="3" fontId="4" fillId="0" borderId="9" xfId="627" applyNumberFormat="1" applyFont="1" applyBorder="1" applyAlignment="1">
      <alignment horizontal="center" vertical="center"/>
    </xf>
    <xf numFmtId="0" fontId="4" fillId="0" borderId="9" xfId="696" applyFont="1" applyBorder="1"/>
    <xf numFmtId="0" fontId="4" fillId="0" borderId="9" xfId="696" applyFont="1" applyBorder="1" applyAlignment="1">
      <alignment horizontal="center"/>
    </xf>
    <xf numFmtId="2" fontId="4" fillId="0" borderId="9" xfId="696" applyNumberFormat="1" applyFont="1" applyBorder="1" applyAlignment="1">
      <alignment horizontal="center"/>
    </xf>
    <xf numFmtId="44" fontId="4" fillId="0" borderId="9" xfId="696" applyNumberFormat="1" applyFont="1" applyBorder="1" applyAlignment="1">
      <alignment horizontal="center"/>
    </xf>
    <xf numFmtId="0" fontId="4" fillId="0" borderId="26" xfId="627" applyFont="1" applyBorder="1"/>
    <xf numFmtId="0" fontId="4" fillId="0" borderId="9" xfId="696" applyFont="1" applyBorder="1" applyAlignment="1">
      <alignment wrapText="1"/>
    </xf>
    <xf numFmtId="10" fontId="106" fillId="49" borderId="26" xfId="572" applyNumberFormat="1" applyFont="1" applyFill="1" applyBorder="1" applyAlignment="1">
      <alignment horizontal="center"/>
    </xf>
    <xf numFmtId="4" fontId="4" fillId="0" borderId="16" xfId="696" applyNumberFormat="1" applyFont="1" applyBorder="1" applyAlignment="1">
      <alignment horizontal="center"/>
    </xf>
    <xf numFmtId="2" fontId="4" fillId="0" borderId="16" xfId="557" applyNumberFormat="1" applyFont="1" applyBorder="1" applyAlignment="1">
      <alignment horizontal="center"/>
    </xf>
    <xf numFmtId="164" fontId="4" fillId="0" borderId="16" xfId="696" applyNumberFormat="1" applyFont="1" applyBorder="1" applyAlignment="1">
      <alignment horizontal="center"/>
    </xf>
    <xf numFmtId="0" fontId="64" fillId="0" borderId="9" xfId="627" applyFont="1" applyBorder="1"/>
    <xf numFmtId="44" fontId="64" fillId="0" borderId="0" xfId="627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64" fillId="0" borderId="0" xfId="627" applyNumberFormat="1" applyFont="1" applyAlignment="1">
      <alignment horizontal="center"/>
    </xf>
    <xf numFmtId="4" fontId="4" fillId="0" borderId="0" xfId="627" applyNumberFormat="1" applyFont="1" applyAlignment="1">
      <alignment horizontal="center"/>
    </xf>
    <xf numFmtId="2" fontId="4" fillId="0" borderId="9" xfId="557" applyNumberFormat="1" applyFont="1" applyFill="1" applyBorder="1" applyAlignment="1">
      <alignment horizontal="center"/>
    </xf>
    <xf numFmtId="2" fontId="4" fillId="0" borderId="26" xfId="696" applyNumberFormat="1" applyFont="1" applyBorder="1" applyAlignment="1">
      <alignment horizontal="center"/>
    </xf>
    <xf numFmtId="169" fontId="64" fillId="0" borderId="0" xfId="627" applyNumberFormat="1" applyFont="1"/>
    <xf numFmtId="0" fontId="5" fillId="51" borderId="0" xfId="695" applyFont="1" applyFill="1" applyAlignment="1">
      <alignment horizontal="center"/>
    </xf>
    <xf numFmtId="4" fontId="5" fillId="51" borderId="0" xfId="695" applyNumberFormat="1" applyFont="1" applyFill="1" applyAlignment="1">
      <alignment horizontal="center"/>
    </xf>
    <xf numFmtId="0" fontId="107" fillId="50" borderId="17" xfId="608" applyFont="1" applyFill="1" applyBorder="1">
      <alignment horizontal="center"/>
    </xf>
    <xf numFmtId="169" fontId="107" fillId="50" borderId="17" xfId="608" applyNumberFormat="1" applyFont="1" applyFill="1" applyBorder="1">
      <alignment horizontal="center"/>
    </xf>
    <xf numFmtId="4" fontId="107" fillId="50" borderId="17" xfId="608" applyNumberFormat="1" applyFont="1" applyFill="1" applyBorder="1">
      <alignment horizontal="center"/>
    </xf>
    <xf numFmtId="0" fontId="107" fillId="50" borderId="19" xfId="608" applyFont="1" applyFill="1" applyBorder="1">
      <alignment horizontal="center"/>
    </xf>
    <xf numFmtId="169" fontId="107" fillId="50" borderId="19" xfId="608" applyNumberFormat="1" applyFont="1" applyFill="1" applyBorder="1">
      <alignment horizontal="center"/>
    </xf>
    <xf numFmtId="4" fontId="107" fillId="50" borderId="19" xfId="608" applyNumberFormat="1" applyFont="1" applyFill="1" applyBorder="1" applyAlignment="1">
      <alignment horizontal="center" wrapText="1"/>
    </xf>
    <xf numFmtId="4" fontId="107" fillId="50" borderId="19" xfId="608" applyNumberFormat="1" applyFont="1" applyFill="1" applyBorder="1">
      <alignment horizontal="center"/>
    </xf>
    <xf numFmtId="0" fontId="5" fillId="51" borderId="0" xfId="695" applyFont="1" applyFill="1" applyBorder="1" applyAlignment="1">
      <alignment horizontal="center"/>
    </xf>
    <xf numFmtId="4" fontId="5" fillId="51" borderId="0" xfId="695" applyNumberFormat="1" applyFont="1" applyFill="1" applyBorder="1" applyAlignment="1">
      <alignment horizontal="center"/>
    </xf>
    <xf numFmtId="0" fontId="107" fillId="50" borderId="27" xfId="696" applyFont="1" applyFill="1" applyBorder="1" applyAlignment="1">
      <alignment horizontal="center"/>
    </xf>
    <xf numFmtId="0" fontId="107" fillId="50" borderId="16" xfId="696" applyFont="1" applyFill="1" applyBorder="1" applyAlignment="1">
      <alignment horizontal="center"/>
    </xf>
    <xf numFmtId="0" fontId="107" fillId="50" borderId="29" xfId="696" applyFont="1" applyFill="1" applyBorder="1" applyAlignment="1">
      <alignment horizontal="center"/>
    </xf>
    <xf numFmtId="0" fontId="107" fillId="50" borderId="27" xfId="696" applyFont="1" applyFill="1" applyBorder="1"/>
    <xf numFmtId="4" fontId="107" fillId="50" borderId="27" xfId="696" applyNumberFormat="1" applyFont="1" applyFill="1" applyBorder="1" applyAlignment="1">
      <alignment horizontal="center"/>
    </xf>
    <xf numFmtId="0" fontId="107" fillId="50" borderId="16" xfId="696" applyFont="1" applyFill="1" applyBorder="1"/>
    <xf numFmtId="4" fontId="107" fillId="50" borderId="16" xfId="696" applyNumberFormat="1" applyFont="1" applyFill="1" applyBorder="1" applyAlignment="1">
      <alignment horizontal="center"/>
    </xf>
    <xf numFmtId="4" fontId="107" fillId="50" borderId="16" xfId="696" applyNumberFormat="1" applyFont="1" applyFill="1" applyBorder="1" applyAlignment="1">
      <alignment horizontal="center" wrapText="1"/>
    </xf>
    <xf numFmtId="4" fontId="107" fillId="50" borderId="29" xfId="696" applyNumberFormat="1" applyFont="1" applyFill="1" applyBorder="1" applyAlignment="1">
      <alignment horizontal="center"/>
    </xf>
    <xf numFmtId="9" fontId="107" fillId="50" borderId="29" xfId="696" applyNumberFormat="1" applyFont="1" applyFill="1" applyBorder="1" applyAlignment="1">
      <alignment horizontal="center"/>
    </xf>
    <xf numFmtId="4" fontId="5" fillId="51" borderId="9" xfId="696" applyNumberFormat="1" applyFont="1" applyFill="1" applyBorder="1" applyAlignment="1">
      <alignment horizontal="center"/>
    </xf>
    <xf numFmtId="0" fontId="5" fillId="51" borderId="9" xfId="696" applyFont="1" applyFill="1" applyBorder="1" applyAlignment="1">
      <alignment horizontal="center"/>
    </xf>
    <xf numFmtId="164" fontId="5" fillId="51" borderId="9" xfId="696" applyNumberFormat="1" applyFont="1" applyFill="1" applyBorder="1" applyAlignment="1">
      <alignment horizontal="center"/>
    </xf>
    <xf numFmtId="2" fontId="5" fillId="51" borderId="9" xfId="696" applyNumberFormat="1" applyFont="1" applyFill="1" applyBorder="1" applyAlignment="1">
      <alignment horizontal="center"/>
    </xf>
    <xf numFmtId="0" fontId="5" fillId="51" borderId="9" xfId="696" applyFont="1" applyFill="1" applyBorder="1" applyAlignment="1">
      <alignment horizontal="left"/>
    </xf>
    <xf numFmtId="0" fontId="7" fillId="51" borderId="9" xfId="696" applyFont="1" applyFill="1" applyBorder="1" applyAlignment="1">
      <alignment horizontal="left"/>
    </xf>
    <xf numFmtId="2" fontId="5" fillId="51" borderId="26" xfId="696" applyNumberFormat="1" applyFont="1" applyFill="1" applyBorder="1" applyAlignment="1">
      <alignment horizontal="center"/>
    </xf>
    <xf numFmtId="0" fontId="4" fillId="0" borderId="26" xfId="627" applyFont="1" applyBorder="1" applyAlignment="1">
      <alignment horizontal="center"/>
    </xf>
    <xf numFmtId="0" fontId="108" fillId="0" borderId="47" xfId="0" applyFont="1" applyBorder="1"/>
    <xf numFmtId="0" fontId="109" fillId="0" borderId="0" xfId="0" applyFont="1"/>
    <xf numFmtId="0" fontId="109" fillId="0" borderId="26" xfId="0" applyFont="1" applyBorder="1"/>
    <xf numFmtId="0" fontId="109" fillId="0" borderId="9" xfId="0" applyFont="1" applyBorder="1"/>
    <xf numFmtId="44" fontId="64" fillId="0" borderId="9" xfId="325" applyNumberFormat="1" applyFont="1" applyBorder="1" applyAlignment="1">
      <alignment horizontal="center"/>
    </xf>
    <xf numFmtId="44" fontId="5" fillId="51" borderId="9" xfId="696" applyNumberFormat="1" applyFont="1" applyFill="1" applyBorder="1" applyAlignment="1">
      <alignment horizontal="center"/>
    </xf>
    <xf numFmtId="0" fontId="111" fillId="50" borderId="27" xfId="696" applyFont="1" applyFill="1" applyBorder="1"/>
    <xf numFmtId="0" fontId="111" fillId="50" borderId="27" xfId="696" applyFont="1" applyFill="1" applyBorder="1" applyAlignment="1">
      <alignment horizontal="center"/>
    </xf>
    <xf numFmtId="4" fontId="111" fillId="50" borderId="27" xfId="696" applyNumberFormat="1" applyFont="1" applyFill="1" applyBorder="1" applyAlignment="1">
      <alignment horizontal="center"/>
    </xf>
    <xf numFmtId="0" fontId="2" fillId="0" borderId="0" xfId="627" applyFont="1"/>
    <xf numFmtId="0" fontId="111" fillId="50" borderId="16" xfId="696" applyFont="1" applyFill="1" applyBorder="1" applyAlignment="1">
      <alignment horizontal="center"/>
    </xf>
    <xf numFmtId="0" fontId="111" fillId="50" borderId="16" xfId="696" applyFont="1" applyFill="1" applyBorder="1"/>
    <xf numFmtId="44" fontId="107" fillId="50" borderId="16" xfId="696" applyNumberFormat="1" applyFont="1" applyFill="1" applyBorder="1" applyAlignment="1">
      <alignment horizontal="center"/>
    </xf>
    <xf numFmtId="0" fontId="2" fillId="0" borderId="26" xfId="627" applyFont="1" applyBorder="1"/>
    <xf numFmtId="0" fontId="2" fillId="0" borderId="16" xfId="627" applyFont="1" applyBorder="1" applyAlignment="1">
      <alignment horizontal="center"/>
    </xf>
    <xf numFmtId="0" fontId="7" fillId="0" borderId="16" xfId="696" applyFont="1" applyBorder="1" applyAlignment="1">
      <alignment horizontal="center"/>
    </xf>
    <xf numFmtId="2" fontId="4" fillId="0" borderId="16" xfId="696" applyNumberFormat="1" applyFont="1" applyBorder="1" applyAlignment="1">
      <alignment horizontal="center"/>
    </xf>
    <xf numFmtId="164" fontId="106" fillId="49" borderId="16" xfId="696" applyNumberFormat="1" applyFont="1" applyFill="1" applyBorder="1" applyAlignment="1">
      <alignment horizontal="center"/>
    </xf>
    <xf numFmtId="173" fontId="4" fillId="0" borderId="16" xfId="696" applyNumberFormat="1" applyFont="1" applyBorder="1" applyAlignment="1">
      <alignment horizontal="center"/>
    </xf>
    <xf numFmtId="10" fontId="106" fillId="49" borderId="16" xfId="696" applyNumberFormat="1" applyFont="1" applyFill="1" applyBorder="1" applyAlignment="1">
      <alignment horizontal="center"/>
    </xf>
    <xf numFmtId="44" fontId="4" fillId="0" borderId="16" xfId="696" applyNumberFormat="1" applyFont="1" applyBorder="1" applyAlignment="1">
      <alignment horizontal="center"/>
    </xf>
    <xf numFmtId="0" fontId="2" fillId="0" borderId="9" xfId="627" applyFont="1" applyBorder="1"/>
    <xf numFmtId="0" fontId="2" fillId="0" borderId="9" xfId="627" applyFont="1" applyBorder="1" applyAlignment="1">
      <alignment horizontal="center"/>
    </xf>
    <xf numFmtId="0" fontId="7" fillId="0" borderId="9" xfId="696" applyFont="1" applyBorder="1" applyAlignment="1">
      <alignment horizontal="center"/>
    </xf>
    <xf numFmtId="164" fontId="110" fillId="0" borderId="9" xfId="696" applyNumberFormat="1" applyFont="1" applyBorder="1" applyAlignment="1">
      <alignment horizontal="center"/>
    </xf>
    <xf numFmtId="173" fontId="4" fillId="0" borderId="9" xfId="696" applyNumberFormat="1" applyFont="1" applyBorder="1" applyAlignment="1">
      <alignment horizontal="center"/>
    </xf>
    <xf numFmtId="10" fontId="110" fillId="0" borderId="9" xfId="696" applyNumberFormat="1" applyFont="1" applyBorder="1" applyAlignment="1">
      <alignment horizontal="center"/>
    </xf>
    <xf numFmtId="0" fontId="4" fillId="0" borderId="26" xfId="696" applyFont="1" applyBorder="1"/>
    <xf numFmtId="0" fontId="3" fillId="51" borderId="9" xfId="696" applyFont="1" applyFill="1" applyBorder="1" applyAlignment="1">
      <alignment horizontal="left"/>
    </xf>
    <xf numFmtId="0" fontId="7" fillId="51" borderId="9" xfId="696" applyFont="1" applyFill="1" applyBorder="1" applyAlignment="1">
      <alignment horizontal="center"/>
    </xf>
    <xf numFmtId="0" fontId="3" fillId="51" borderId="9" xfId="696" applyFont="1" applyFill="1" applyBorder="1" applyAlignment="1">
      <alignment horizontal="center"/>
    </xf>
    <xf numFmtId="2" fontId="3" fillId="51" borderId="9" xfId="696" applyNumberFormat="1" applyFont="1" applyFill="1" applyBorder="1" applyAlignment="1">
      <alignment horizontal="center"/>
    </xf>
    <xf numFmtId="4" fontId="3" fillId="51" borderId="9" xfId="696" applyNumberFormat="1" applyFont="1" applyFill="1" applyBorder="1" applyAlignment="1">
      <alignment horizontal="center"/>
    </xf>
    <xf numFmtId="4" fontId="3" fillId="51" borderId="26" xfId="696" applyNumberFormat="1" applyFont="1" applyFill="1" applyBorder="1" applyAlignment="1">
      <alignment horizontal="center"/>
    </xf>
    <xf numFmtId="44" fontId="3" fillId="51" borderId="26" xfId="696" applyNumberFormat="1" applyFont="1" applyFill="1" applyBorder="1" applyAlignment="1">
      <alignment horizontal="center"/>
    </xf>
    <xf numFmtId="2" fontId="3" fillId="51" borderId="26" xfId="696" applyNumberFormat="1" applyFont="1" applyFill="1" applyBorder="1" applyAlignment="1">
      <alignment horizontal="center"/>
    </xf>
    <xf numFmtId="0" fontId="2" fillId="0" borderId="0" xfId="627" applyFont="1" applyAlignment="1">
      <alignment horizontal="center"/>
    </xf>
    <xf numFmtId="44" fontId="2" fillId="0" borderId="0" xfId="627" applyNumberFormat="1" applyFont="1" applyAlignment="1">
      <alignment horizontal="center"/>
    </xf>
    <xf numFmtId="204" fontId="2" fillId="0" borderId="0" xfId="627" applyNumberFormat="1" applyFont="1" applyAlignment="1">
      <alignment horizontal="center"/>
    </xf>
    <xf numFmtId="44" fontId="2" fillId="0" borderId="0" xfId="556" applyNumberFormat="1" applyFont="1" applyAlignment="1">
      <alignment horizontal="center"/>
    </xf>
    <xf numFmtId="2" fontId="4" fillId="0" borderId="16" xfId="557" applyNumberFormat="1" applyFont="1" applyFill="1" applyBorder="1" applyAlignment="1">
      <alignment horizontal="center"/>
    </xf>
    <xf numFmtId="205" fontId="4" fillId="0" borderId="16" xfId="627" applyNumberFormat="1" applyFont="1" applyBorder="1" applyAlignment="1">
      <alignment horizontal="center" vertical="center"/>
    </xf>
    <xf numFmtId="0" fontId="7" fillId="0" borderId="26" xfId="696" applyFont="1" applyBorder="1" applyAlignment="1">
      <alignment horizontal="center"/>
    </xf>
    <xf numFmtId="0" fontId="7" fillId="0" borderId="25" xfId="696" applyFont="1" applyBorder="1" applyAlignment="1">
      <alignment horizontal="center"/>
    </xf>
    <xf numFmtId="164" fontId="106" fillId="49" borderId="26" xfId="696" applyNumberFormat="1" applyFont="1" applyFill="1" applyBorder="1" applyAlignment="1">
      <alignment horizontal="center"/>
    </xf>
    <xf numFmtId="0" fontId="5" fillId="0" borderId="25" xfId="627" applyFont="1" applyBorder="1" applyAlignment="1">
      <alignment horizontal="center"/>
    </xf>
    <xf numFmtId="0" fontId="5" fillId="0" borderId="9" xfId="627" applyFont="1" applyBorder="1" applyAlignment="1">
      <alignment horizontal="center"/>
    </xf>
    <xf numFmtId="0" fontId="24" fillId="0" borderId="9" xfId="629" applyFont="1" applyBorder="1" applyAlignment="1">
      <alignment horizontal="center"/>
    </xf>
    <xf numFmtId="0" fontId="24" fillId="0" borderId="9" xfId="627" applyFont="1" applyBorder="1" applyAlignment="1">
      <alignment horizontal="center"/>
    </xf>
    <xf numFmtId="0" fontId="4" fillId="0" borderId="9" xfId="629" applyBorder="1" applyAlignment="1">
      <alignment horizontal="center"/>
    </xf>
    <xf numFmtId="0" fontId="4" fillId="0" borderId="16" xfId="629" applyBorder="1" applyAlignment="1">
      <alignment horizontal="center"/>
    </xf>
    <xf numFmtId="0" fontId="24" fillId="0" borderId="16" xfId="627" applyFont="1" applyBorder="1" applyAlignment="1">
      <alignment horizontal="center"/>
    </xf>
    <xf numFmtId="205" fontId="5" fillId="51" borderId="9" xfId="696" applyNumberFormat="1" applyFont="1" applyFill="1" applyBorder="1" applyAlignment="1">
      <alignment horizontal="center"/>
    </xf>
    <xf numFmtId="205" fontId="64" fillId="0" borderId="0" xfId="627" applyNumberFormat="1" applyFont="1" applyAlignment="1">
      <alignment horizontal="center"/>
    </xf>
    <xf numFmtId="8" fontId="64" fillId="0" borderId="0" xfId="627" applyNumberFormat="1" applyFont="1" applyAlignment="1">
      <alignment horizontal="center"/>
    </xf>
    <xf numFmtId="0" fontId="7" fillId="0" borderId="26" xfId="696" applyFont="1" applyBorder="1" applyAlignment="1">
      <alignment horizontal="left"/>
    </xf>
    <xf numFmtId="0" fontId="106" fillId="0" borderId="9" xfId="627" applyFont="1" applyBorder="1" applyAlignment="1">
      <alignment horizontal="left"/>
    </xf>
    <xf numFmtId="0" fontId="24" fillId="0" borderId="9" xfId="629" applyFont="1" applyBorder="1" applyAlignment="1">
      <alignment horizontal="left"/>
    </xf>
    <xf numFmtId="0" fontId="24" fillId="0" borderId="9" xfId="627" applyFont="1" applyBorder="1" applyAlignment="1">
      <alignment horizontal="left"/>
    </xf>
    <xf numFmtId="0" fontId="4" fillId="0" borderId="9" xfId="695" applyBorder="1" applyAlignment="1">
      <alignment horizontal="left"/>
    </xf>
    <xf numFmtId="0" fontId="4" fillId="0" borderId="9" xfId="629" applyBorder="1" applyAlignment="1">
      <alignment horizontal="left"/>
    </xf>
    <xf numFmtId="0" fontId="4" fillId="0" borderId="27" xfId="627" applyFont="1" applyBorder="1" applyAlignment="1">
      <alignment horizontal="left"/>
    </xf>
    <xf numFmtId="0" fontId="4" fillId="0" borderId="28" xfId="627" applyFont="1" applyBorder="1" applyAlignment="1">
      <alignment horizontal="left"/>
    </xf>
    <xf numFmtId="0" fontId="4" fillId="0" borderId="31" xfId="784" applyBorder="1"/>
    <xf numFmtId="0" fontId="4" fillId="0" borderId="48" xfId="784" applyBorder="1"/>
    <xf numFmtId="0" fontId="4" fillId="0" borderId="28" xfId="784" applyBorder="1"/>
    <xf numFmtId="0" fontId="4" fillId="0" borderId="0" xfId="784"/>
    <xf numFmtId="0" fontId="4" fillId="0" borderId="49" xfId="784" applyBorder="1" applyAlignment="1">
      <alignment horizontal="center"/>
    </xf>
    <xf numFmtId="0" fontId="4" fillId="0" borderId="0" xfId="784" applyAlignment="1">
      <alignment horizontal="center"/>
    </xf>
    <xf numFmtId="0" fontId="4" fillId="0" borderId="49" xfId="784" applyBorder="1"/>
    <xf numFmtId="0" fontId="4" fillId="0" borderId="0" xfId="784" applyAlignment="1">
      <alignment wrapText="1"/>
    </xf>
    <xf numFmtId="0" fontId="4" fillId="0" borderId="50" xfId="784" applyBorder="1"/>
    <xf numFmtId="0" fontId="107" fillId="50" borderId="0" xfId="785" applyAlignment="1"/>
    <xf numFmtId="0" fontId="4" fillId="49" borderId="0" xfId="784" applyFill="1"/>
    <xf numFmtId="0" fontId="4" fillId="52" borderId="0" xfId="784" applyFill="1"/>
    <xf numFmtId="0" fontId="4" fillId="0" borderId="0" xfId="784" applyAlignment="1">
      <alignment horizontal="left"/>
    </xf>
    <xf numFmtId="0" fontId="3" fillId="0" borderId="0" xfId="784" applyFont="1" applyAlignment="1">
      <alignment horizontal="center"/>
    </xf>
    <xf numFmtId="10" fontId="4" fillId="0" borderId="0" xfId="557" applyNumberFormat="1" applyFont="1"/>
    <xf numFmtId="2" fontId="4" fillId="49" borderId="0" xfId="784" applyNumberFormat="1" applyFill="1"/>
    <xf numFmtId="4" fontId="4" fillId="49" borderId="0" xfId="784" applyNumberFormat="1" applyFill="1"/>
    <xf numFmtId="10" fontId="83" fillId="51" borderId="0" xfId="786" applyNumberFormat="1" applyAlignment="1">
      <alignment horizontal="center"/>
    </xf>
    <xf numFmtId="2" fontId="4" fillId="49" borderId="51" xfId="784" applyNumberFormat="1" applyFill="1" applyBorder="1"/>
    <xf numFmtId="4" fontId="4" fillId="49" borderId="51" xfId="784" applyNumberFormat="1" applyFill="1" applyBorder="1"/>
    <xf numFmtId="9" fontId="4" fillId="0" borderId="0" xfId="784" applyNumberFormat="1" applyAlignment="1">
      <alignment wrapText="1"/>
    </xf>
    <xf numFmtId="2" fontId="4" fillId="0" borderId="0" xfId="784" applyNumberFormat="1"/>
    <xf numFmtId="0" fontId="83" fillId="51" borderId="33" xfId="787"/>
    <xf numFmtId="0" fontId="83" fillId="51" borderId="33" xfId="787" applyAlignment="1">
      <alignment horizontal="center"/>
    </xf>
    <xf numFmtId="4" fontId="83" fillId="51" borderId="33" xfId="787" applyNumberFormat="1"/>
    <xf numFmtId="0" fontId="3" fillId="0" borderId="0" xfId="784" applyFont="1"/>
    <xf numFmtId="2" fontId="83" fillId="51" borderId="0" xfId="786" applyNumberFormat="1" applyAlignment="1">
      <alignment horizontal="center"/>
    </xf>
    <xf numFmtId="10" fontId="4" fillId="0" borderId="0" xfId="557" applyNumberFormat="1" applyFont="1" applyAlignment="1">
      <alignment horizontal="center"/>
    </xf>
    <xf numFmtId="0" fontId="4" fillId="0" borderId="0" xfId="629"/>
    <xf numFmtId="4" fontId="3" fillId="0" borderId="0" xfId="784" applyNumberFormat="1" applyFont="1"/>
    <xf numFmtId="0" fontId="3" fillId="0" borderId="50" xfId="784" applyFont="1" applyBorder="1"/>
    <xf numFmtId="0" fontId="83" fillId="51" borderId="52" xfId="788" applyAlignment="1"/>
    <xf numFmtId="4" fontId="83" fillId="51" borderId="52" xfId="788" applyNumberFormat="1" applyAlignment="1"/>
    <xf numFmtId="4" fontId="4" fillId="0" borderId="0" xfId="784" applyNumberFormat="1"/>
    <xf numFmtId="0" fontId="4" fillId="0" borderId="25" xfId="784" applyBorder="1"/>
    <xf numFmtId="0" fontId="4" fillId="0" borderId="53" xfId="784" applyBorder="1"/>
    <xf numFmtId="0" fontId="4" fillId="0" borderId="30" xfId="784" applyBorder="1"/>
    <xf numFmtId="0" fontId="3" fillId="0" borderId="0" xfId="629" applyFont="1"/>
    <xf numFmtId="2" fontId="3" fillId="0" borderId="0" xfId="789" applyNumberFormat="1" applyFont="1" applyAlignment="1">
      <alignment vertical="center"/>
    </xf>
    <xf numFmtId="0" fontId="107" fillId="50" borderId="21" xfId="785" applyBorder="1" applyAlignment="1"/>
    <xf numFmtId="0" fontId="107" fillId="50" borderId="23" xfId="785" applyBorder="1" applyAlignment="1"/>
    <xf numFmtId="0" fontId="4" fillId="0" borderId="54" xfId="629" applyBorder="1" applyAlignment="1">
      <alignment vertical="top" wrapText="1"/>
    </xf>
    <xf numFmtId="44" fontId="4" fillId="0" borderId="55" xfId="790" applyFont="1" applyFill="1" applyBorder="1"/>
    <xf numFmtId="0" fontId="4" fillId="0" borderId="56" xfId="629" applyBorder="1" applyAlignment="1">
      <alignment vertical="top" wrapText="1"/>
    </xf>
    <xf numFmtId="44" fontId="4" fillId="0" borderId="57" xfId="790" applyFont="1" applyFill="1" applyBorder="1"/>
    <xf numFmtId="0" fontId="4" fillId="0" borderId="58" xfId="629" applyBorder="1" applyAlignment="1">
      <alignment vertical="top" wrapText="1"/>
    </xf>
    <xf numFmtId="44" fontId="4" fillId="0" borderId="59" xfId="790" applyFont="1" applyFill="1" applyBorder="1"/>
    <xf numFmtId="0" fontId="4" fillId="0" borderId="0" xfId="629" applyAlignment="1">
      <alignment vertical="top" wrapText="1"/>
    </xf>
    <xf numFmtId="206" fontId="4" fillId="0" borderId="0" xfId="790" applyNumberFormat="1" applyFont="1" applyFill="1" applyBorder="1"/>
    <xf numFmtId="0" fontId="107" fillId="50" borderId="22" xfId="785" applyBorder="1" applyAlignment="1"/>
    <xf numFmtId="0" fontId="4" fillId="0" borderId="60" xfId="629" applyBorder="1" applyAlignment="1">
      <alignment vertical="top" wrapText="1"/>
    </xf>
    <xf numFmtId="44" fontId="4" fillId="0" borderId="30" xfId="790" applyFont="1" applyFill="1" applyBorder="1"/>
    <xf numFmtId="44" fontId="4" fillId="0" borderId="61" xfId="790" applyFont="1" applyFill="1" applyBorder="1"/>
    <xf numFmtId="44" fontId="4" fillId="0" borderId="62" xfId="790" applyFont="1" applyFill="1" applyBorder="1"/>
    <xf numFmtId="0" fontId="107" fillId="50" borderId="20" xfId="785" applyBorder="1" applyAlignment="1"/>
    <xf numFmtId="0" fontId="107" fillId="50" borderId="18" xfId="785" applyBorder="1" applyAlignment="1"/>
    <xf numFmtId="0" fontId="4" fillId="0" borderId="56" xfId="629" applyBorder="1" applyAlignment="1" applyProtection="1">
      <alignment vertical="top" wrapText="1"/>
      <protection locked="0"/>
    </xf>
    <xf numFmtId="44" fontId="4" fillId="0" borderId="63" xfId="790" applyFont="1" applyFill="1" applyBorder="1"/>
    <xf numFmtId="0" fontId="4" fillId="0" borderId="64" xfId="629" applyBorder="1" applyAlignment="1" applyProtection="1">
      <alignment vertical="top" wrapText="1"/>
      <protection locked="0"/>
    </xf>
    <xf numFmtId="44" fontId="4" fillId="53" borderId="32" xfId="790" applyFont="1" applyFill="1" applyBorder="1"/>
    <xf numFmtId="44" fontId="4" fillId="53" borderId="65" xfId="790" applyFont="1" applyFill="1" applyBorder="1"/>
    <xf numFmtId="44" fontId="4" fillId="53" borderId="66" xfId="790" applyFont="1" applyFill="1" applyBorder="1"/>
    <xf numFmtId="44" fontId="4" fillId="53" borderId="61" xfId="790" applyFont="1" applyFill="1" applyBorder="1"/>
    <xf numFmtId="44" fontId="4" fillId="53" borderId="57" xfId="790" applyFont="1" applyFill="1" applyBorder="1"/>
    <xf numFmtId="44" fontId="4" fillId="53" borderId="31" xfId="790" applyFont="1" applyFill="1" applyBorder="1"/>
    <xf numFmtId="44" fontId="4" fillId="53" borderId="48" xfId="790" applyFont="1" applyFill="1" applyBorder="1"/>
    <xf numFmtId="44" fontId="4" fillId="53" borderId="67" xfId="790" applyFont="1" applyFill="1" applyBorder="1"/>
    <xf numFmtId="44" fontId="4" fillId="53" borderId="49" xfId="790" applyFont="1" applyFill="1" applyBorder="1"/>
    <xf numFmtId="44" fontId="4" fillId="53" borderId="0" xfId="790" applyFont="1" applyFill="1" applyBorder="1"/>
    <xf numFmtId="44" fontId="4" fillId="53" borderId="18" xfId="790" applyFont="1" applyFill="1" applyBorder="1"/>
    <xf numFmtId="44" fontId="4" fillId="53" borderId="25" xfId="790" applyFont="1" applyFill="1" applyBorder="1"/>
    <xf numFmtId="44" fontId="4" fillId="53" borderId="53" xfId="790" applyFont="1" applyFill="1" applyBorder="1"/>
    <xf numFmtId="44" fontId="4" fillId="53" borderId="63" xfId="790" applyFont="1" applyFill="1" applyBorder="1"/>
    <xf numFmtId="0" fontId="110" fillId="0" borderId="0" xfId="629" applyFont="1"/>
    <xf numFmtId="0" fontId="4" fillId="0" borderId="58" xfId="629" applyBorder="1" applyAlignment="1" applyProtection="1">
      <alignment vertical="top" wrapText="1"/>
      <protection locked="0"/>
    </xf>
    <xf numFmtId="44" fontId="4" fillId="0" borderId="68" xfId="790" applyFont="1" applyFill="1" applyBorder="1"/>
    <xf numFmtId="44" fontId="4" fillId="0" borderId="69" xfId="790" applyFont="1" applyFill="1" applyBorder="1"/>
    <xf numFmtId="44" fontId="4" fillId="53" borderId="70" xfId="790" applyFont="1" applyFill="1" applyBorder="1"/>
    <xf numFmtId="44" fontId="4" fillId="53" borderId="24" xfId="790" applyFont="1" applyFill="1" applyBorder="1"/>
    <xf numFmtId="2" fontId="113" fillId="0" borderId="0" xfId="789" applyNumberFormat="1" applyFont="1" applyAlignment="1">
      <alignment vertical="center"/>
    </xf>
    <xf numFmtId="0" fontId="3" fillId="0" borderId="71" xfId="652" applyFont="1" applyBorder="1"/>
    <xf numFmtId="0" fontId="3" fillId="0" borderId="72" xfId="652" applyFont="1" applyBorder="1" applyAlignment="1">
      <alignment wrapText="1"/>
    </xf>
    <xf numFmtId="0" fontId="3" fillId="0" borderId="73" xfId="652" applyFont="1" applyBorder="1"/>
    <xf numFmtId="0" fontId="4" fillId="0" borderId="74" xfId="652" applyBorder="1" applyAlignment="1">
      <alignment wrapText="1"/>
    </xf>
    <xf numFmtId="0" fontId="3" fillId="0" borderId="75" xfId="652" applyFont="1" applyBorder="1"/>
    <xf numFmtId="0" fontId="4" fillId="0" borderId="76" xfId="652" applyBorder="1" applyAlignment="1">
      <alignment wrapText="1"/>
    </xf>
    <xf numFmtId="0" fontId="107" fillId="50" borderId="0" xfId="785" applyAlignment="1">
      <alignment horizontal="left"/>
    </xf>
    <xf numFmtId="49" fontId="107" fillId="50" borderId="0" xfId="785" applyNumberFormat="1" applyAlignment="1">
      <alignment wrapText="1"/>
    </xf>
    <xf numFmtId="0" fontId="114" fillId="0" borderId="0" xfId="652" applyFont="1" applyAlignment="1">
      <alignment horizontal="left"/>
    </xf>
    <xf numFmtId="49" fontId="115" fillId="0" borderId="0" xfId="652" applyNumberFormat="1" applyFont="1" applyAlignment="1">
      <alignment wrapText="1"/>
    </xf>
    <xf numFmtId="0" fontId="4" fillId="0" borderId="0" xfId="652"/>
    <xf numFmtId="0" fontId="4" fillId="0" borderId="0" xfId="652" applyAlignment="1">
      <alignment wrapText="1"/>
    </xf>
    <xf numFmtId="0" fontId="116" fillId="0" borderId="0" xfId="652" applyFont="1"/>
    <xf numFmtId="0" fontId="116" fillId="0" borderId="0" xfId="652" applyFont="1" applyAlignment="1">
      <alignment wrapText="1"/>
    </xf>
    <xf numFmtId="0" fontId="107" fillId="50" borderId="0" xfId="785" applyAlignment="1">
      <alignment horizontal="left" vertical="top"/>
    </xf>
    <xf numFmtId="206" fontId="107" fillId="50" borderId="0" xfId="785" applyNumberFormat="1" applyAlignment="1">
      <alignment wrapText="1"/>
    </xf>
    <xf numFmtId="0" fontId="83" fillId="51" borderId="33" xfId="787" applyAlignment="1">
      <alignment horizontal="left" vertical="top"/>
    </xf>
    <xf numFmtId="206" fontId="83" fillId="51" borderId="33" xfId="787" applyNumberFormat="1" applyAlignment="1">
      <alignment wrapText="1"/>
    </xf>
    <xf numFmtId="0" fontId="50" fillId="0" borderId="10" xfId="652" applyFont="1" applyBorder="1" applyAlignment="1">
      <alignment horizontal="left" vertical="top"/>
    </xf>
    <xf numFmtId="206" fontId="110" fillId="0" borderId="10" xfId="652" applyNumberFormat="1" applyFont="1" applyBorder="1" applyAlignment="1">
      <alignment wrapText="1"/>
    </xf>
    <xf numFmtId="0" fontId="50" fillId="0" borderId="77" xfId="652" applyFont="1" applyBorder="1" applyAlignment="1">
      <alignment horizontal="left" vertical="top"/>
    </xf>
    <xf numFmtId="206" fontId="50" fillId="0" borderId="77" xfId="652" applyNumberFormat="1" applyFont="1" applyBorder="1" applyAlignment="1">
      <alignment wrapText="1"/>
    </xf>
    <xf numFmtId="0" fontId="50" fillId="0" borderId="0" xfId="652" applyFont="1" applyAlignment="1">
      <alignment horizontal="left" vertical="top"/>
    </xf>
    <xf numFmtId="206" fontId="50" fillId="0" borderId="0" xfId="652" applyNumberFormat="1" applyFont="1" applyAlignment="1">
      <alignment wrapText="1"/>
    </xf>
    <xf numFmtId="0" fontId="50" fillId="0" borderId="0" xfId="652" applyFont="1"/>
    <xf numFmtId="0" fontId="83" fillId="51" borderId="52" xfId="788" applyAlignment="1">
      <alignment horizontal="left" vertical="top"/>
    </xf>
    <xf numFmtId="206" fontId="83" fillId="51" borderId="52" xfId="788" applyNumberFormat="1" applyAlignment="1">
      <alignment horizontal="left"/>
    </xf>
    <xf numFmtId="0" fontId="4" fillId="0" borderId="47" xfId="792" applyBorder="1"/>
    <xf numFmtId="0" fontId="83" fillId="51" borderId="47" xfId="786" applyBorder="1"/>
    <xf numFmtId="0" fontId="4" fillId="0" borderId="0" xfId="792"/>
    <xf numFmtId="0" fontId="4" fillId="0" borderId="0" xfId="652" applyAlignment="1">
      <alignment horizontal="left" vertical="center" wrapText="1"/>
    </xf>
    <xf numFmtId="0" fontId="4" fillId="0" borderId="0" xfId="792" applyAlignment="1">
      <alignment horizontal="left" vertical="center" wrapText="1"/>
    </xf>
    <xf numFmtId="0" fontId="107" fillId="50" borderId="31" xfId="696" applyFont="1" applyFill="1" applyBorder="1" applyAlignment="1">
      <alignment horizontal="center"/>
    </xf>
    <xf numFmtId="0" fontId="107" fillId="50" borderId="28" xfId="696" applyFont="1" applyFill="1" applyBorder="1" applyAlignment="1">
      <alignment horizontal="center"/>
    </xf>
    <xf numFmtId="0" fontId="107" fillId="50" borderId="25" xfId="696" applyFont="1" applyFill="1" applyBorder="1" applyAlignment="1">
      <alignment horizontal="center"/>
    </xf>
    <xf numFmtId="0" fontId="107" fillId="50" borderId="30" xfId="696" applyFont="1" applyFill="1" applyBorder="1" applyAlignment="1">
      <alignment horizontal="center"/>
    </xf>
    <xf numFmtId="44" fontId="111" fillId="50" borderId="31" xfId="696" applyNumberFormat="1" applyFont="1" applyFill="1" applyBorder="1" applyAlignment="1">
      <alignment horizontal="center"/>
    </xf>
    <xf numFmtId="44" fontId="111" fillId="50" borderId="28" xfId="696" applyNumberFormat="1" applyFont="1" applyFill="1" applyBorder="1" applyAlignment="1">
      <alignment horizontal="center"/>
    </xf>
    <xf numFmtId="44" fontId="107" fillId="50" borderId="25" xfId="696" applyNumberFormat="1" applyFont="1" applyFill="1" applyBorder="1" applyAlignment="1">
      <alignment horizontal="center"/>
    </xf>
    <xf numFmtId="44" fontId="107" fillId="50" borderId="30" xfId="696" applyNumberFormat="1" applyFont="1" applyFill="1" applyBorder="1" applyAlignment="1">
      <alignment horizontal="center"/>
    </xf>
    <xf numFmtId="0" fontId="4" fillId="0" borderId="49" xfId="784" applyBorder="1" applyAlignment="1">
      <alignment horizontal="center"/>
    </xf>
    <xf numFmtId="0" fontId="4" fillId="0" borderId="0" xfId="784" applyAlignment="1">
      <alignment horizontal="center"/>
    </xf>
    <xf numFmtId="0" fontId="4" fillId="0" borderId="50" xfId="784" applyBorder="1" applyAlignment="1">
      <alignment horizontal="center"/>
    </xf>
    <xf numFmtId="0" fontId="4" fillId="0" borderId="0" xfId="784" applyAlignment="1">
      <alignment wrapText="1"/>
    </xf>
    <xf numFmtId="0" fontId="107" fillId="50" borderId="0" xfId="785" applyAlignment="1"/>
    <xf numFmtId="0" fontId="4" fillId="0" borderId="49" xfId="784" applyBorder="1"/>
    <xf numFmtId="0" fontId="4" fillId="0" borderId="0" xfId="784"/>
    <xf numFmtId="0" fontId="4" fillId="0" borderId="50" xfId="784" applyBorder="1"/>
  </cellXfs>
  <cellStyles count="793">
    <cellStyle name="%" xfId="1" xr:uid="{F7771877-DAC2-4258-BE71-BC6AC8734E7C}"/>
    <cellStyle name="1. Kop - Schoonmaak" xfId="785" xr:uid="{474A36CE-5E78-4441-BA98-F5D79C7CD70B}"/>
    <cellStyle name="20% - Accent1 2" xfId="2" xr:uid="{26E43A11-1C86-4ED1-B87F-141B48F4AC86}"/>
    <cellStyle name="20% - Accent1 2 2" xfId="3" xr:uid="{B78A66E6-B6BB-41A0-9366-E7B3C1C507DE}"/>
    <cellStyle name="20% - Accent1 3" xfId="4" xr:uid="{0ED230EF-624C-47BB-8102-D216AE7340B5}"/>
    <cellStyle name="20% - Accent1 3 2" xfId="5" xr:uid="{2F230A52-17B4-4D6E-837A-DFB79C2DF2D7}"/>
    <cellStyle name="20% - Accent1 4" xfId="6" xr:uid="{EA288997-ADD9-4638-8475-3D595050FAB3}"/>
    <cellStyle name="20% - Accent2 2" xfId="7" xr:uid="{890B2D89-CFA6-4D76-9120-A9C24538E368}"/>
    <cellStyle name="20% - Accent2 2 2" xfId="8" xr:uid="{165DCE24-6DBB-424C-AA3B-BDD40EB68455}"/>
    <cellStyle name="20% - Accent2 3" xfId="9" xr:uid="{1827F487-8E68-431A-A493-D09776316E23}"/>
    <cellStyle name="20% - Accent2 3 2" xfId="10" xr:uid="{8E80733A-3D87-41A8-8BC3-02F37D882AF4}"/>
    <cellStyle name="20% - Accent2 4" xfId="11" xr:uid="{2272AA79-9F24-410B-A5A9-B6DAFBEE1065}"/>
    <cellStyle name="20% - Accent3 2" xfId="12" xr:uid="{C5AC253E-F697-4A18-96CD-C236996EC828}"/>
    <cellStyle name="20% - Accent3 2 2" xfId="13" xr:uid="{A3C8434A-EE9D-471C-AC51-D26CFDBD1195}"/>
    <cellStyle name="20% - Accent3 3" xfId="14" xr:uid="{A87E17C6-B3A1-412C-BD28-64E756D54D77}"/>
    <cellStyle name="20% - Accent3 3 2" xfId="15" xr:uid="{A69048F2-15D1-4758-B14D-D4E8B3E6D4B6}"/>
    <cellStyle name="20% - Accent3 4" xfId="16" xr:uid="{593B2EF9-291C-42EC-8576-4647C6E00303}"/>
    <cellStyle name="20% - Accent4 2" xfId="17" xr:uid="{43869922-1ACD-4BEE-8CB1-84E00A3BD298}"/>
    <cellStyle name="20% - Accent4 2 2" xfId="18" xr:uid="{A82D5966-AE70-430C-8098-812F773000AE}"/>
    <cellStyle name="20% - Accent4 3" xfId="19" xr:uid="{EC0CE7AC-FCA2-485A-B8EC-009BF6B4AB07}"/>
    <cellStyle name="20% - Accent4 3 2" xfId="20" xr:uid="{A8E29A27-DE74-4F43-8D92-71E9A1385028}"/>
    <cellStyle name="20% - Accent4 4" xfId="21" xr:uid="{6CCC6402-4B05-4400-9B50-CB293D21D958}"/>
    <cellStyle name="20% - Accent5 2" xfId="22" xr:uid="{147A9DE5-AE5D-496F-9567-82C73E934685}"/>
    <cellStyle name="20% - Accent5 2 2" xfId="23" xr:uid="{07847EFB-707F-44EC-9915-AB242BD763D8}"/>
    <cellStyle name="20% - Accent5 3" xfId="24" xr:uid="{3496094B-0D94-4F3B-9152-D31635F789AA}"/>
    <cellStyle name="20% - Accent5 3 2" xfId="25" xr:uid="{E7FCFDDF-4EA9-4708-9805-A0CD509E93B3}"/>
    <cellStyle name="20% - Accent5 4" xfId="26" xr:uid="{1A9E1702-BB6A-44E1-A640-CA468AA20E75}"/>
    <cellStyle name="20% - Accent6 2" xfId="27" xr:uid="{7B7E51D6-3693-46F5-A763-A60EC5B3D9B9}"/>
    <cellStyle name="20% - Accent6 2 2" xfId="28" xr:uid="{48D5BC19-308B-40F4-B5EA-E14C9863184A}"/>
    <cellStyle name="20% - Accent6 3" xfId="29" xr:uid="{7BD4F5C7-4396-4093-8681-C8E3E46540A5}"/>
    <cellStyle name="20% - Accent6 3 2" xfId="30" xr:uid="{A9558575-58F0-4506-A60E-A4240BBEACD2}"/>
    <cellStyle name="20% - Accent6 4" xfId="31" xr:uid="{44AE7C13-884A-4A75-A463-2EAD0265AA8F}"/>
    <cellStyle name="3. Sub regel" xfId="787" xr:uid="{BCC4844E-8216-49CD-BC2B-33A46BBDD79C}"/>
    <cellStyle name="4. Totaal-regel" xfId="788" xr:uid="{4774C0E2-7B53-4A3D-BE5A-56025C3B6981}"/>
    <cellStyle name="40% - Accent1 2" xfId="32" xr:uid="{6551A037-35F9-4A24-81E2-5CF5625F1351}"/>
    <cellStyle name="40% - Accent1 2 2" xfId="33" xr:uid="{45BB570D-C3D0-4F1E-B317-79D62A42BD64}"/>
    <cellStyle name="40% - Accent1 3" xfId="34" xr:uid="{491A6430-C803-4039-B481-4094BD82E018}"/>
    <cellStyle name="40% - Accent1 3 2" xfId="35" xr:uid="{84D69CFD-5384-4C8B-A05D-0B37174C768A}"/>
    <cellStyle name="40% - Accent1 4" xfId="36" xr:uid="{23743F48-62E1-4052-8D34-03157C45DFB9}"/>
    <cellStyle name="40% - Accent2 2" xfId="37" xr:uid="{3E85D3B1-25B3-4D07-90EC-1AAA92B7B8C0}"/>
    <cellStyle name="40% - Accent2 2 2" xfId="38" xr:uid="{77F83FF9-CEEF-4FCD-9431-419ACAB50985}"/>
    <cellStyle name="40% - Accent2 3" xfId="39" xr:uid="{EF9DFC9D-C6D0-4447-A92B-4AA6BB2B8333}"/>
    <cellStyle name="40% - Accent2 3 2" xfId="40" xr:uid="{38803496-07EC-4D06-BB48-FA1A5CAB02E8}"/>
    <cellStyle name="40% - Accent2 4" xfId="41" xr:uid="{C1449BAE-9212-487D-90F6-BA1750286328}"/>
    <cellStyle name="40% - Accent3 2" xfId="42" xr:uid="{B3340D3C-B782-49AD-A246-1EFE3BB866C6}"/>
    <cellStyle name="40% - Accent3 2 2" xfId="43" xr:uid="{EF98C8D9-2A8F-4F3B-A445-8351747D6349}"/>
    <cellStyle name="40% - Accent3 3" xfId="44" xr:uid="{A85A699E-6D85-40F1-AEE2-BF42EC5A9D77}"/>
    <cellStyle name="40% - Accent3 3 2" xfId="45" xr:uid="{13C51820-786A-450B-9774-0F651E6ED198}"/>
    <cellStyle name="40% - Accent3 4" xfId="46" xr:uid="{96DED86C-BA85-42FB-A95B-10349AE2B514}"/>
    <cellStyle name="40% - Accent4 2" xfId="47" xr:uid="{D55BCD6C-A44F-469F-B6AB-7D49DB7C04B7}"/>
    <cellStyle name="40% - Accent4 2 2" xfId="48" xr:uid="{1C618114-954E-4F8A-BE8F-D893C0CD520E}"/>
    <cellStyle name="40% - Accent4 3" xfId="49" xr:uid="{1218BCBE-7476-465D-9C4A-0AF2F0EECBF2}"/>
    <cellStyle name="40% - Accent4 3 2" xfId="50" xr:uid="{EF300CDC-939F-469A-BDFF-E35EABAB1E78}"/>
    <cellStyle name="40% - Accent4 4" xfId="51" xr:uid="{ECC5C364-F61F-49F3-891F-42C5983F81D2}"/>
    <cellStyle name="40% - Accent5 2" xfId="52" xr:uid="{AD0789E7-890D-4683-90C6-4EC72745B286}"/>
    <cellStyle name="40% - Accent5 2 2" xfId="53" xr:uid="{FA83542B-EB88-4232-8B0E-5CFF266BBCD7}"/>
    <cellStyle name="40% - Accent5 3" xfId="54" xr:uid="{29475545-61C7-4CCE-B2E9-7258A5A7B4EA}"/>
    <cellStyle name="40% - Accent5 3 2" xfId="55" xr:uid="{652CA8B3-BE38-45C8-ACDC-C3FADEACCBBF}"/>
    <cellStyle name="40% - Accent5 4" xfId="56" xr:uid="{1EC67AD5-0862-4B87-8F38-FE471D5A562D}"/>
    <cellStyle name="40% - Accent6 2" xfId="57" xr:uid="{845AB9D9-C081-49EC-9EDD-D7785ECE75D3}"/>
    <cellStyle name="40% - Accent6 2 2" xfId="58" xr:uid="{2D014816-A104-45BE-800F-CCF871A95AA7}"/>
    <cellStyle name="40% - Accent6 3" xfId="59" xr:uid="{244AE21B-FD02-4EBF-AAA7-89E6CAA2E145}"/>
    <cellStyle name="40% - Accent6 3 2" xfId="60" xr:uid="{7BA7F863-D690-47DA-983C-106AE1F8E20B}"/>
    <cellStyle name="40% - Accent6 4" xfId="61" xr:uid="{A2FBED07-D4F6-46B5-8221-E0F605E47E29}"/>
    <cellStyle name="6. Tussenregel WP's" xfId="786" xr:uid="{ADB975E3-5851-4C1E-9D4C-FB7D2F4B9893}"/>
    <cellStyle name="60% - Accent1 2" xfId="62" xr:uid="{C732BE1D-D2F8-4ACD-9818-3DCF310942F3}"/>
    <cellStyle name="60% - Accent1 3" xfId="63" xr:uid="{8F9DD543-B9E8-4B2A-8E8B-4C838AA07BF9}"/>
    <cellStyle name="60% - Accent1 3 2" xfId="64" xr:uid="{574FC929-59E6-4D87-A386-8421FE4E094B}"/>
    <cellStyle name="60% - Accent1 4" xfId="65" xr:uid="{57F6BB1A-50C3-452B-9295-637E774D01BA}"/>
    <cellStyle name="60% - Accent2 2" xfId="66" xr:uid="{6A903501-714A-4806-A8FB-A6EF772D155A}"/>
    <cellStyle name="60% - Accent2 3" xfId="67" xr:uid="{68F790C3-EBDA-41FE-8EFC-F6C5DBAE08A2}"/>
    <cellStyle name="60% - Accent2 3 2" xfId="68" xr:uid="{4720A469-642C-48A1-AAF1-D08F6B1A96B3}"/>
    <cellStyle name="60% - Accent2 4" xfId="69" xr:uid="{25D369F4-E92B-4687-893D-A481B3859502}"/>
    <cellStyle name="60% - Accent3 2" xfId="70" xr:uid="{E3A46F08-6405-4C42-82C5-037470CB60D6}"/>
    <cellStyle name="60% - Accent3 3" xfId="71" xr:uid="{9C75B62B-40B1-430D-AD41-5D9FBE85A873}"/>
    <cellStyle name="60% - Accent3 3 2" xfId="72" xr:uid="{DCED5D0A-290B-490A-99E9-70ABB26DDC98}"/>
    <cellStyle name="60% - Accent3 4" xfId="73" xr:uid="{608B9D3B-7E62-41C2-91C5-F51C57A58AF3}"/>
    <cellStyle name="60% - Accent4 2" xfId="74" xr:uid="{F5D42B9A-A206-4332-864A-76F33DE897B6}"/>
    <cellStyle name="60% - Accent4 3" xfId="75" xr:uid="{2435B233-4C7F-4287-8A54-AA2AB5DA48B1}"/>
    <cellStyle name="60% - Accent4 3 2" xfId="76" xr:uid="{96ABB38D-D62F-4E20-AEDA-5B646D705E8E}"/>
    <cellStyle name="60% - Accent4 4" xfId="77" xr:uid="{56EDCB09-4BAF-45E2-9531-6FFD9A52A026}"/>
    <cellStyle name="60% - Accent5 2" xfId="78" xr:uid="{08D36927-B8E6-4F9F-BDD0-3DF63430B925}"/>
    <cellStyle name="60% - Accent5 3" xfId="79" xr:uid="{E04D8176-E924-4BFF-AD5B-4D338C74C1D8}"/>
    <cellStyle name="60% - Accent5 3 2" xfId="80" xr:uid="{2225D98C-5372-4170-8807-8A524A3F7176}"/>
    <cellStyle name="60% - Accent5 4" xfId="81" xr:uid="{051F7DD1-93D2-4C4C-9E3F-6B74DF268669}"/>
    <cellStyle name="60% - Accent6 2" xfId="82" xr:uid="{1B354265-4A3B-4543-8308-0C37C5B20A44}"/>
    <cellStyle name="60% - Accent6 3" xfId="83" xr:uid="{DAC630EB-3024-413A-85A1-EB0DE7FEE455}"/>
    <cellStyle name="60% - Accent6 3 2" xfId="84" xr:uid="{FC27B6AA-0F04-44CB-A017-D53ED9C1FC39}"/>
    <cellStyle name="60% - Accent6 4" xfId="85" xr:uid="{F7B99F01-75DE-4834-A1DD-9C02937878F6}"/>
    <cellStyle name="Accent1 2" xfId="86" xr:uid="{923E0A4E-8472-47BC-B3E2-E012C69DA117}"/>
    <cellStyle name="Accent1 3" xfId="87" xr:uid="{2FC94F4F-C9EA-447E-B385-6F7DC52608C0}"/>
    <cellStyle name="Accent1 3 2" xfId="88" xr:uid="{3A6396C4-27E5-4246-9AFB-B4081483E243}"/>
    <cellStyle name="Accent1 4" xfId="89" xr:uid="{914D13E8-CC35-452A-B241-703D2C5A201F}"/>
    <cellStyle name="Accent2 2" xfId="90" xr:uid="{1CB490F9-DD2E-4E53-9CAC-A406F4214235}"/>
    <cellStyle name="Accent2 3" xfId="91" xr:uid="{600FC829-8AEA-497B-A1B1-046DA2A0FB0B}"/>
    <cellStyle name="Accent2 3 2" xfId="92" xr:uid="{7E19C542-EF9F-4EF9-8052-A724D075358B}"/>
    <cellStyle name="Accent2 4" xfId="93" xr:uid="{035B1F12-D2EC-437E-8523-28795D8E91D7}"/>
    <cellStyle name="Accent3 2" xfId="94" xr:uid="{973619A3-69D3-4708-9036-5281DCB8CC95}"/>
    <cellStyle name="Accent3 3" xfId="95" xr:uid="{24357A6E-EBC9-4F37-8EB6-48A998361B42}"/>
    <cellStyle name="Accent3 3 2" xfId="96" xr:uid="{0BD4EEEC-A0E0-43FC-8CBF-003453D78E00}"/>
    <cellStyle name="Accent3 4" xfId="97" xr:uid="{23DD72D3-1938-45F1-9346-D4054493C3E5}"/>
    <cellStyle name="Accent4 2" xfId="98" xr:uid="{FE7C22F2-9F4E-4B3E-A31D-BC97EE67FC20}"/>
    <cellStyle name="Accent4 3" xfId="99" xr:uid="{C4EB412C-4A37-414C-A5AE-6AD56DFA6199}"/>
    <cellStyle name="Accent4 3 2" xfId="100" xr:uid="{832040E6-9070-4102-AC70-FBB25CE71572}"/>
    <cellStyle name="Accent4 4" xfId="101" xr:uid="{A69C48BD-BCEA-4991-8EED-AF13B4076EA2}"/>
    <cellStyle name="Accent5 2" xfId="102" xr:uid="{DFCCABE5-C936-44F4-B14F-01D080F491D6}"/>
    <cellStyle name="Accent5 3" xfId="103" xr:uid="{27CACC84-E154-4143-BA15-0FD50901C25D}"/>
    <cellStyle name="Accent5 3 2" xfId="104" xr:uid="{51E9ACD9-189F-426A-82E4-16F31BF1D173}"/>
    <cellStyle name="Accent5 4" xfId="105" xr:uid="{49C1E1CF-5904-41E2-8F34-E5CDB823AFF9}"/>
    <cellStyle name="Accent6 2" xfId="106" xr:uid="{28836C4A-C41E-433B-A15B-151542F248D1}"/>
    <cellStyle name="Accent6 3" xfId="107" xr:uid="{45FF650D-B7CD-4A12-B320-4F8BBF1EC981}"/>
    <cellStyle name="Accent6 3 2" xfId="108" xr:uid="{9F7CFAA5-29E1-43D1-948D-639C464F0619}"/>
    <cellStyle name="Accent6 4" xfId="109" xr:uid="{F28266B7-16B7-4CFA-ACBD-360BF1803206}"/>
    <cellStyle name="Bad" xfId="110" xr:uid="{39A6DC42-AB23-4393-95AA-A487E04BBA4D}"/>
    <cellStyle name="Berekening 2" xfId="111" xr:uid="{4E807080-F0E0-41D6-814C-3D9D95E264B5}"/>
    <cellStyle name="Berekening 2 2" xfId="112" xr:uid="{B7D5FE1B-9B63-48EE-96D2-3911AE58530B}"/>
    <cellStyle name="Berekening 3" xfId="113" xr:uid="{E51A23FD-93DD-44D5-9ED0-8988B566EB80}"/>
    <cellStyle name="Berekening 3 2" xfId="114" xr:uid="{8AD30781-2701-47EE-A2FC-2381D9791910}"/>
    <cellStyle name="Berekening 4" xfId="115" xr:uid="{3E877887-6838-4BF3-9C6B-7E358750CA25}"/>
    <cellStyle name="Calculation" xfId="116" xr:uid="{189077BA-568B-4FFD-A63E-4CA6CAA5782D}"/>
    <cellStyle name="Calculation 2" xfId="117" xr:uid="{3617EB3E-2A4A-4964-B420-A4617FF5BE13}"/>
    <cellStyle name="Check Cell" xfId="118" xr:uid="{B0FBEF18-975A-4BBE-9A77-FDC7D1CDF61B}"/>
    <cellStyle name="Comma [0]" xfId="119" xr:uid="{37CF30DD-07EE-4613-AE4C-95E30E426E2B}"/>
    <cellStyle name="Comma [0] 2" xfId="120" xr:uid="{804A10EE-9FEE-4DDB-9F02-C12075EC9D9E}"/>
    <cellStyle name="Comma 2" xfId="121" xr:uid="{D92E0874-D5F2-4614-A7C8-7090DB60A166}"/>
    <cellStyle name="Comma 2 2" xfId="122" xr:uid="{83343F73-D924-4439-BA68-5DE9E7BDA2BB}"/>
    <cellStyle name="Comma 2 2 2" xfId="123" xr:uid="{93B77A04-4CA8-4828-B157-DB4C9DAA5A9A}"/>
    <cellStyle name="Comma 2 3" xfId="124" xr:uid="{2B638D1D-9997-4EB7-833B-4470849FC38B}"/>
    <cellStyle name="Comma 2 4" xfId="125" xr:uid="{CB0E125E-5187-4FDF-8E96-7C3F552F8923}"/>
    <cellStyle name="Comma 3" xfId="126" xr:uid="{21E70F2D-A69A-4E45-B032-11200563FC56}"/>
    <cellStyle name="Comma 3 2" xfId="127" xr:uid="{9CC0F58B-0AE2-4859-91C6-1E73544348CF}"/>
    <cellStyle name="Comma 4" xfId="128" xr:uid="{043F4D0C-7057-4E06-BCFE-59AC4D0DF28F}"/>
    <cellStyle name="Comma 4 2" xfId="129" xr:uid="{2F243CD2-7E73-4FF2-ABAA-E799347B4BE5}"/>
    <cellStyle name="Comma 5" xfId="130" xr:uid="{3D5E7742-DF0A-4709-B206-03F9567DBAB0}"/>
    <cellStyle name="Comma 6" xfId="131" xr:uid="{C22B163A-9237-4D00-A4BD-CE550ECA4160}"/>
    <cellStyle name="Comma_AA BCR/ Basis ruimtestaat 13.0" xfId="132" xr:uid="{B2842B16-8F0E-4818-9F0D-8322DA7294BF}"/>
    <cellStyle name="Controlecel 2" xfId="133" xr:uid="{87B33D30-B50A-4438-B213-E4183CC49828}"/>
    <cellStyle name="Controlecel 2 2" xfId="134" xr:uid="{FF1F9D26-C7C0-4196-967D-7BD48D3CB3CC}"/>
    <cellStyle name="Controlecel 2 3" xfId="135" xr:uid="{ED444432-6DA8-49FE-8B34-EF1F2CFE62FA}"/>
    <cellStyle name="Controlecel 2 4" xfId="136" xr:uid="{516F2780-ADA3-44E1-B5AB-FDB749AF3DF1}"/>
    <cellStyle name="Controlecel 2 5" xfId="137" xr:uid="{E5F7EEB4-947C-45FD-A1DD-E7F996736048}"/>
    <cellStyle name="Controlecel 3" xfId="138" xr:uid="{F951D0EB-694F-41CE-BB46-AD13A91A8671}"/>
    <cellStyle name="Controlecel 3 2" xfId="139" xr:uid="{99B21AD8-F3FB-4A62-9F16-7A4366D6C143}"/>
    <cellStyle name="Controlecel 4" xfId="140" xr:uid="{2656B145-69C4-4A54-A067-3CBE9613ACFA}"/>
    <cellStyle name="Controlecel 5" xfId="141" xr:uid="{DC45C71E-B726-42F1-9A9A-3EADD76D927F}"/>
    <cellStyle name="Currency [0]" xfId="142" xr:uid="{FA36772D-48D3-43EF-93C6-3CF7E9B07CF8}"/>
    <cellStyle name="Currency [0] 2" xfId="143" xr:uid="{355ECE50-A9C5-4438-982F-93299AFC8519}"/>
    <cellStyle name="Currency [0]_AA BCR/ Basis ruimtestaat 13.0" xfId="144" xr:uid="{C970400D-C5D5-4BE1-A619-B03DD99F2B1A}"/>
    <cellStyle name="Currency 2" xfId="145" xr:uid="{395F7DAD-D417-4A9F-AF01-45D09F26C6EF}"/>
    <cellStyle name="Currency 2 2" xfId="146" xr:uid="{E6362785-B215-4773-A3BB-3E39AFE14CF0}"/>
    <cellStyle name="Currency 2 2 2" xfId="147" xr:uid="{A0B0BBD1-CDD0-4B32-8520-D7B8DFDF44EC}"/>
    <cellStyle name="Currency 2 3" xfId="148" xr:uid="{EAFA1272-D2DE-4558-9DD5-5FE5162E4E4B}"/>
    <cellStyle name="Currency 3" xfId="149" xr:uid="{0BE68705-D833-43D9-97E8-BBCE1FA3F879}"/>
    <cellStyle name="Currency 4" xfId="150" xr:uid="{15904EE7-4B8D-47F4-9F0A-9A736A72F84B}"/>
    <cellStyle name="Currency 5" xfId="151" xr:uid="{D94A0DD7-68E3-404B-8A57-65171E9C6F4F}"/>
    <cellStyle name="Currency 6" xfId="152" xr:uid="{456E0FD0-5180-484C-8321-27A5146415F1}"/>
    <cellStyle name="Currency_AA BCR/ Basis ruimtestaat 13.0" xfId="153" xr:uid="{E8743C32-64A9-4A59-B6F5-549553264CAE}"/>
    <cellStyle name="Dezimal [0]_Compiling Utility Macros" xfId="154" xr:uid="{DE606BFF-083D-4E93-806C-1344112D7B17}"/>
    <cellStyle name="Dezimal_Compiling Utility Macros" xfId="155" xr:uid="{3E1AD9D5-C0AC-422D-96AE-14F4C9A25F13}"/>
    <cellStyle name="Euro" xfId="156" xr:uid="{57353E09-C216-4198-ACD9-6281BE971D48}"/>
    <cellStyle name="Euro 10" xfId="157" xr:uid="{79C5EDD4-5431-436A-A6D9-9E4094222053}"/>
    <cellStyle name="Euro 10 2" xfId="158" xr:uid="{1C0BD99A-2788-4330-BA1E-D4468549D523}"/>
    <cellStyle name="Euro 10 2 2" xfId="159" xr:uid="{82850C8E-5CC8-4BBA-AC0B-7ADE20BFBD09}"/>
    <cellStyle name="Euro 10 3" xfId="160" xr:uid="{0E24134C-B4A6-43BE-891E-532364D5EFD4}"/>
    <cellStyle name="Euro 10 3 2" xfId="161" xr:uid="{71CB9050-BF5C-4F82-A7B0-38BF18C6ED79}"/>
    <cellStyle name="Euro 10 3 2 2" xfId="162" xr:uid="{8853D67F-F363-4D0B-A282-35ED9B150157}"/>
    <cellStyle name="Euro 10 3 3" xfId="163" xr:uid="{72A88AAD-3A82-4A48-8524-C86F338F59EC}"/>
    <cellStyle name="Euro 10 4" xfId="164" xr:uid="{CBC31ED9-AC51-4E7F-8EAC-1A8233EE3524}"/>
    <cellStyle name="Euro 10 5" xfId="165" xr:uid="{400B2A4A-1C2D-4BCD-97CF-C75637505C6B}"/>
    <cellStyle name="Euro 11" xfId="166" xr:uid="{E5230DD7-2A36-419D-BDBB-649F46487893}"/>
    <cellStyle name="Euro 11 2" xfId="167" xr:uid="{9A00E49F-C142-47B4-953B-63C08FB414C5}"/>
    <cellStyle name="Euro 12" xfId="168" xr:uid="{142D6924-FC1B-4BB3-B95F-7FD09F74E49D}"/>
    <cellStyle name="Euro 12 2" xfId="169" xr:uid="{9AC89238-CE9E-4FDA-BEB5-4E1FA4EDB1DD}"/>
    <cellStyle name="Euro 13" xfId="170" xr:uid="{0552F7DD-A4D7-4D67-851E-C41C1709C5EC}"/>
    <cellStyle name="Euro 13 2" xfId="171" xr:uid="{25C03250-69D3-41ED-9977-9AE08AD36A77}"/>
    <cellStyle name="Euro 14" xfId="172" xr:uid="{E1A9243B-66A6-4099-A609-52FB187C3A17}"/>
    <cellStyle name="Euro 15" xfId="173" xr:uid="{2E465B1B-C293-4725-B0E4-0892AE05558A}"/>
    <cellStyle name="Euro 16" xfId="174" xr:uid="{D07F38BD-23FE-4A53-A25D-5EDEFD29C9BA}"/>
    <cellStyle name="euro 2" xfId="175" xr:uid="{32E0BD45-BB8A-4FC5-BD62-96A970209160}"/>
    <cellStyle name="Euro 2 2" xfId="176" xr:uid="{3D255C9C-D270-4C6F-BDED-3D4E17759156}"/>
    <cellStyle name="Euro 2 2 2" xfId="177" xr:uid="{E56EDCFE-FFE6-41D0-AEAD-08D654F1C7DF}"/>
    <cellStyle name="Euro 2 2 2 2" xfId="178" xr:uid="{1864A756-F478-4CBA-8413-48024CEAC8B8}"/>
    <cellStyle name="Euro 2 2 3" xfId="179" xr:uid="{985E38F6-AF9C-44E1-86D8-4DD1B35160B1}"/>
    <cellStyle name="Euro 2 2 3 2" xfId="180" xr:uid="{BBA85420-9856-44EB-8397-117ECD9F74AD}"/>
    <cellStyle name="Euro 2 2 4" xfId="181" xr:uid="{E047B13C-D7DC-4DC6-B3E6-B8B30CB886DF}"/>
    <cellStyle name="Euro 2 2 5" xfId="182" xr:uid="{19ED3BC7-D1F1-4C38-BEF5-028B5F165D03}"/>
    <cellStyle name="euro 2 3" xfId="183" xr:uid="{F81DE551-DFDD-4A6B-AB35-702084250442}"/>
    <cellStyle name="euro 2 4" xfId="184" xr:uid="{697F246E-F8A4-4EEE-B475-F56AFAB0E765}"/>
    <cellStyle name="euro 2 5" xfId="185" xr:uid="{E4BC13C6-EC57-4A51-83E8-A3D8677F9BC2}"/>
    <cellStyle name="euro 2 6" xfId="186" xr:uid="{EBD7ACEF-2D26-4B59-829C-C665DF3EAE6A}"/>
    <cellStyle name="euro 2 7" xfId="187" xr:uid="{8A6B5B7C-ECEC-432C-BCC7-0830CF438C46}"/>
    <cellStyle name="euro 2 8" xfId="188" xr:uid="{0F23647D-FBF5-40DE-8605-E35FEF098C95}"/>
    <cellStyle name="euro 2 9" xfId="189" xr:uid="{039D39C2-0C0F-45CB-A81D-5DF73DA7F15D}"/>
    <cellStyle name="euro 3" xfId="190" xr:uid="{F16AA641-A71E-424E-B2BA-95B0814719A3}"/>
    <cellStyle name="euro 3 10" xfId="191" xr:uid="{74E2AFD0-B50C-4387-ACDF-4E18351A6C9A}"/>
    <cellStyle name="Euro 3 2" xfId="192" xr:uid="{A3532171-7E70-4D8D-911D-AA94805C71CD}"/>
    <cellStyle name="Euro 3 2 2" xfId="193" xr:uid="{13E99EB8-BD24-4E39-86DF-0FC77DB6D13D}"/>
    <cellStyle name="Euro 3 2 2 2" xfId="194" xr:uid="{21C97FF9-C464-4815-9B1A-4CF6E8D05924}"/>
    <cellStyle name="Euro 3 2 3" xfId="195" xr:uid="{92D84BB2-52AF-4F85-B427-58164461D860}"/>
    <cellStyle name="Euro 3 2 3 2" xfId="196" xr:uid="{824B8F13-4B49-4C4A-9B21-45E953C51D36}"/>
    <cellStyle name="Euro 3 2 4" xfId="197" xr:uid="{E96AEE82-4262-4ECF-B10D-4C7849EF14DC}"/>
    <cellStyle name="Euro 3 3" xfId="198" xr:uid="{49D98FDB-8F4B-473C-9C91-F643F212BC51}"/>
    <cellStyle name="Euro 3 3 2" xfId="199" xr:uid="{5C2FB52C-82E6-42CE-A220-FEF11023433A}"/>
    <cellStyle name="Euro 3 4" xfId="200" xr:uid="{D304A298-D5EC-49D8-ACB5-14A35A58D7EF}"/>
    <cellStyle name="Euro 3 4 2" xfId="201" xr:uid="{C7907373-769F-4B8E-8D67-B3302B78353D}"/>
    <cellStyle name="Euro 3 5" xfId="202" xr:uid="{BE8D87A4-C37B-4008-A9A2-5D91EF56BAD0}"/>
    <cellStyle name="Euro 3 5 2" xfId="203" xr:uid="{CA89AF69-302D-4428-BA7D-22BB760EF561}"/>
    <cellStyle name="euro 3 6" xfId="204" xr:uid="{B0D09A63-072B-4182-9155-0DC26B233325}"/>
    <cellStyle name="euro 3 7" xfId="205" xr:uid="{E0827EE6-8386-4869-9A38-D1F6AB97EDC0}"/>
    <cellStyle name="euro 3 8" xfId="206" xr:uid="{D1DDFF33-8900-4D98-9D9C-D383CFA4ED91}"/>
    <cellStyle name="euro 3 9" xfId="207" xr:uid="{8DA27AB0-FF69-4BB7-909A-D9131C9E938A}"/>
    <cellStyle name="Euro 4" xfId="208" xr:uid="{8DD88E24-FA5A-40B9-BC77-F6FA75073A5E}"/>
    <cellStyle name="euro 4 10" xfId="209" xr:uid="{0CBB5EE1-5DF6-4D62-BFBB-4C51F3C0885F}"/>
    <cellStyle name="Euro 4 2" xfId="210" xr:uid="{38C7D4F9-3176-4056-ABC0-3289540C884B}"/>
    <cellStyle name="Euro 4 2 2" xfId="211" xr:uid="{6CFD201C-77D9-4CE0-9C14-AA97A734FAC0}"/>
    <cellStyle name="Euro 4 3" xfId="212" xr:uid="{FA344B48-07FE-4DF9-B141-1D6B63AB89D4}"/>
    <cellStyle name="Euro 4 3 2" xfId="213" xr:uid="{4B3F23A3-4096-40BF-93C6-38E5F9E1A3A5}"/>
    <cellStyle name="Euro 4 4" xfId="214" xr:uid="{260778F4-768F-430C-BC9E-255495380DF2}"/>
    <cellStyle name="Euro 4 4 2" xfId="215" xr:uid="{D0DA00BB-FD2E-4C32-A403-71944B678543}"/>
    <cellStyle name="Euro 4 5" xfId="216" xr:uid="{90443210-A9BD-4AAE-B21F-8DEB1028355B}"/>
    <cellStyle name="Euro 4 5 2" xfId="217" xr:uid="{62115032-816F-4168-B73F-63C11C80BB53}"/>
    <cellStyle name="Euro 4 6" xfId="218" xr:uid="{0386DC8B-E085-454B-B63F-2B118471D0DF}"/>
    <cellStyle name="euro 4 7" xfId="219" xr:uid="{3EE15CE1-E56D-40AD-94D8-A767F73C2418}"/>
    <cellStyle name="euro 4 8" xfId="220" xr:uid="{15B8BB04-C200-4195-B685-4B072AD4F339}"/>
    <cellStyle name="euro 4 9" xfId="221" xr:uid="{1DD6CF0C-3D9A-436D-8374-D8D66DA2497C}"/>
    <cellStyle name="Euro 5" xfId="222" xr:uid="{27D98A87-C0AA-41BF-88BC-947F1930FE87}"/>
    <cellStyle name="Euro 5 2" xfId="223" xr:uid="{9C8EF694-68A4-400D-BFAB-DDBED89C4780}"/>
    <cellStyle name="Euro 5 2 2" xfId="224" xr:uid="{7895B336-9FD0-45C5-9B7A-981635A4FC62}"/>
    <cellStyle name="Euro 5 3" xfId="225" xr:uid="{5516814F-10EA-4E51-905A-2A0FAA5DD615}"/>
    <cellStyle name="euro 5 4" xfId="226" xr:uid="{39383178-D1B9-42F3-88BF-68C58BB54548}"/>
    <cellStyle name="euro 5 5" xfId="227" xr:uid="{BC77F384-A581-4364-8DF2-BAD37BFC7624}"/>
    <cellStyle name="euro 5 6" xfId="228" xr:uid="{3EA3A90D-108C-43EE-804B-E5B9991A610B}"/>
    <cellStyle name="euro 5 7" xfId="229" xr:uid="{50693B0D-0978-414F-A7ED-DD87F8662713}"/>
    <cellStyle name="euro 5 8" xfId="230" xr:uid="{EEBE7051-F8D2-4CFF-83DB-5B8AD7511937}"/>
    <cellStyle name="Euro 6" xfId="231" xr:uid="{F94EC566-FDEC-471A-B98C-901686EB5DB0}"/>
    <cellStyle name="Euro 6 2" xfId="232" xr:uid="{08932855-CDFB-45D1-9852-BEB492346312}"/>
    <cellStyle name="Euro 6 3" xfId="233" xr:uid="{671B4D46-CF84-4D16-BF63-1A3FC1B6C82A}"/>
    <cellStyle name="Euro 6 4" xfId="234" xr:uid="{66E8988A-E460-4C64-8D91-D4DE8655623F}"/>
    <cellStyle name="Euro 7" xfId="235" xr:uid="{EFE0E88C-4240-454A-9FD6-3DAACE2CC0E4}"/>
    <cellStyle name="Euro 7 2" xfId="236" xr:uid="{266D5E4E-CFCD-45BB-8E97-D7257F1B678B}"/>
    <cellStyle name="Euro 7 2 2" xfId="237" xr:uid="{7245C1BA-FC54-4D0A-B148-850B00CD3BE9}"/>
    <cellStyle name="Euro 7 3" xfId="238" xr:uid="{2A9492FD-FEC4-4D4C-99E6-769799178D05}"/>
    <cellStyle name="Euro 7 3 2" xfId="239" xr:uid="{47376015-1AA3-432C-9BBC-4D56FD22D8FF}"/>
    <cellStyle name="Euro 7 4" xfId="240" xr:uid="{AD3C3BA6-96FA-432C-821A-C92C1E88EF60}"/>
    <cellStyle name="Euro 7 5" xfId="241" xr:uid="{811A8422-E2CA-4467-AC14-DF3BFADB9887}"/>
    <cellStyle name="Euro 8" xfId="242" xr:uid="{8137163C-7B61-4DBC-8F06-75E1387EDCCE}"/>
    <cellStyle name="Euro 8 2" xfId="243" xr:uid="{89E50D38-409E-4087-B5F0-3D7C716931F1}"/>
    <cellStyle name="Euro 8 2 2" xfId="244" xr:uid="{9B080928-D8C1-4112-869F-D00BDEA2D594}"/>
    <cellStyle name="Euro 8 3" xfId="245" xr:uid="{91E90D49-58ED-42BB-AB98-B04204B89F9A}"/>
    <cellStyle name="Euro 8 3 2" xfId="246" xr:uid="{C020D2A4-B681-442E-B96B-3242849645F5}"/>
    <cellStyle name="Euro 8 3 2 2" xfId="247" xr:uid="{F77592F8-CFBC-4E3B-BB66-D822AE5E85DB}"/>
    <cellStyle name="Euro 8 3 3" xfId="248" xr:uid="{736BECCD-C645-4A04-827B-605A5499AEC5}"/>
    <cellStyle name="Euro 8 4" xfId="249" xr:uid="{508C4F68-703C-4D33-8A60-B7174B58266C}"/>
    <cellStyle name="Euro 8 5" xfId="250" xr:uid="{C9CF2419-5292-4291-B33B-61E6FF04CE8D}"/>
    <cellStyle name="Euro 9" xfId="251" xr:uid="{BE7C48D5-E37B-4EF1-9BCD-524093F53D58}"/>
    <cellStyle name="Euro 9 2" xfId="252" xr:uid="{CB50C2B8-16C1-447C-BDB7-A1068ABD52C8}"/>
    <cellStyle name="Euro 9 2 2" xfId="253" xr:uid="{BA058292-B999-4B4D-87F4-BAB0271BC604}"/>
    <cellStyle name="Euro 9 3" xfId="254" xr:uid="{CB209885-43A2-4729-B339-97D3CF9F690D}"/>
    <cellStyle name="Euro 9 3 2" xfId="255" xr:uid="{E67E65C2-6F18-41F1-813F-B078C6370C43}"/>
    <cellStyle name="Euro 9 3 2 2" xfId="256" xr:uid="{19D654F8-1535-4117-95C8-DB05737C3833}"/>
    <cellStyle name="Euro 9 3 3" xfId="257" xr:uid="{A2B4771E-3C45-4064-A52B-AFE21A58CD3E}"/>
    <cellStyle name="Euro 9 4" xfId="258" xr:uid="{B01A9C23-F586-40EB-8FA7-818FD348D163}"/>
    <cellStyle name="Euro 9 5" xfId="259" xr:uid="{49A6CE09-452F-4BF3-9BBA-BF810EFDD2A2}"/>
    <cellStyle name="Euro_09 1007 Programma FMK" xfId="260" xr:uid="{77102812-B61F-4B42-A28D-F3B071CA0F37}"/>
    <cellStyle name="Explanatory Text" xfId="261" xr:uid="{8AA2F66E-0DCE-403E-87F4-857BF9B9DEF2}"/>
    <cellStyle name="Followed Hyperlink_05,0 Pat.kmr." xfId="262" xr:uid="{FCEA2D05-8AC1-4C1B-8174-47A53B9F0B50}"/>
    <cellStyle name="Gekoppelde cel 2" xfId="263" xr:uid="{F45F3729-F9DB-48C1-A6BE-C2E12063AF06}"/>
    <cellStyle name="Gekoppelde cel 2 2" xfId="264" xr:uid="{FB73AC23-6B5D-4530-984C-BFF67C4D5188}"/>
    <cellStyle name="Gekoppelde cel 3" xfId="265" xr:uid="{CDED6AFD-1F0A-4543-9309-441D1DB1E50B}"/>
    <cellStyle name="Gekoppelde cel 3 2" xfId="266" xr:uid="{F9CF9B47-8ADD-4D32-AD6C-E6D9924D9E67}"/>
    <cellStyle name="Gekoppelde cel 4" xfId="267" xr:uid="{8E8471C4-5A7D-4007-A5EF-2B57A44D4AEF}"/>
    <cellStyle name="Goed 2" xfId="268" xr:uid="{4B9142F4-590D-4C0B-A3B1-134A96C3E7E5}"/>
    <cellStyle name="Goed 2 2" xfId="269" xr:uid="{9538C83E-E2DA-4976-BB73-88460DA97500}"/>
    <cellStyle name="Goed 3" xfId="270" xr:uid="{ED51C04F-DFF0-48CD-8DA6-059E15D91594}"/>
    <cellStyle name="Goed 3 2" xfId="271" xr:uid="{9219FA12-90F7-49B0-B754-820C6A912E95}"/>
    <cellStyle name="Goed 4" xfId="272" xr:uid="{51593028-F5CA-4C38-8335-5975E0CB7342}"/>
    <cellStyle name="Good" xfId="273" xr:uid="{2F90A1A9-C692-485E-A6CA-FBE082F9E7D0}"/>
    <cellStyle name="Good 2" xfId="274" xr:uid="{747CAFEE-D950-4A79-A7DB-71D8C61CD68B}"/>
    <cellStyle name="Heading" xfId="275" xr:uid="{6536E7C8-B106-464C-A0C8-849DB175FF36}"/>
    <cellStyle name="Heading 1" xfId="276" xr:uid="{BBDD31FC-6558-465A-8408-447AE0F1EEE7}"/>
    <cellStyle name="Heading 1 2" xfId="277" xr:uid="{C2878D3B-18A3-4D86-9A21-F08AFFF7DDF6}"/>
    <cellStyle name="Heading 2" xfId="278" xr:uid="{7FE0415A-602D-4E79-8EE8-13113C76F037}"/>
    <cellStyle name="Heading 2 2" xfId="279" xr:uid="{08EBBFAE-289A-4DEE-8ACA-6B76FA79FF95}"/>
    <cellStyle name="Heading 3" xfId="280" xr:uid="{3408DF42-F557-4CDD-B5D0-2341303E1E4D}"/>
    <cellStyle name="Heading 3 2" xfId="281" xr:uid="{B7F7C48C-0156-4455-8AB8-A00C3083DFB2}"/>
    <cellStyle name="Heading 3 2 2" xfId="282" xr:uid="{C3679AC3-6398-41FB-BBE4-C53008A05DBD}"/>
    <cellStyle name="Heading 4" xfId="283" xr:uid="{A328E2FC-6A66-430B-832D-A8EBC2877110}"/>
    <cellStyle name="Heading 4 2" xfId="284" xr:uid="{067F0574-34B8-4457-BAEC-BCD6EC040E5C}"/>
    <cellStyle name="Heading1" xfId="285" xr:uid="{66543D65-1C8A-4BB5-9D11-B09204B16075}"/>
    <cellStyle name="Hyperlink 2" xfId="286" xr:uid="{AE775B8E-823C-4715-A269-1F798C06BD63}"/>
    <cellStyle name="Hyperlink 2 2" xfId="287" xr:uid="{538EFA67-A7BD-4237-99BF-6A652299C5E2}"/>
    <cellStyle name="Hyperlink 2 3" xfId="288" xr:uid="{572BFBB2-FD93-4569-9A62-F3729916E22A}"/>
    <cellStyle name="Hyperlink 3" xfId="289" xr:uid="{E9F57DB4-C021-4CB7-B219-76B932636856}"/>
    <cellStyle name="Hyperlink 3 2" xfId="290" xr:uid="{1953CD59-3CDE-4668-B337-4F9B897C73EF}"/>
    <cellStyle name="Hyperlink 4" xfId="291" xr:uid="{9187103B-E899-4964-A6C7-5142AEF2EA77}"/>
    <cellStyle name="Input" xfId="292" xr:uid="{AA5F2320-BAA9-4437-B6E9-EC9827A88392}"/>
    <cellStyle name="Input 2" xfId="293" xr:uid="{894591CA-0B94-4C12-B609-6930EED34C1A}"/>
    <cellStyle name="invoer 10" xfId="294" xr:uid="{78EA39A1-0016-4791-A931-82B196AD12A6}"/>
    <cellStyle name="invoer 11" xfId="295" xr:uid="{2DC35621-8264-4E6E-AAFD-849FA8B160A7}"/>
    <cellStyle name="invoer 12" xfId="296" xr:uid="{6A76B560-4539-41AB-B002-8F4D4683AFA2}"/>
    <cellStyle name="invoer 13" xfId="297" xr:uid="{0734AFAE-C081-42DD-9B0D-C1974B983F97}"/>
    <cellStyle name="invoer 14" xfId="298" xr:uid="{A93C1C47-7EEE-49BA-A54D-1C3146B36145}"/>
    <cellStyle name="invoer 15" xfId="299" xr:uid="{E1DA7A9D-01D5-44FA-9602-708BDF4B7443}"/>
    <cellStyle name="invoer 16" xfId="300" xr:uid="{B4FE2152-E99B-4691-BA11-F09BF5F19742}"/>
    <cellStyle name="invoer 17" xfId="301" xr:uid="{4C5317AD-43D9-4275-9955-3AB1FA06A961}"/>
    <cellStyle name="invoer 18" xfId="302" xr:uid="{2BB1DA8B-8C10-485F-9B40-A90BE700F0AE}"/>
    <cellStyle name="invoer 19" xfId="303" xr:uid="{3DD52265-A873-4709-B40C-C1B33BB88FB5}"/>
    <cellStyle name="invoer 2" xfId="304" xr:uid="{E4C9A279-6DA4-4D60-A305-78998D562314}"/>
    <cellStyle name="invoer 2 2" xfId="305" xr:uid="{9ED8BD88-8391-4FF9-9AA9-0EFF1E478CA8}"/>
    <cellStyle name="Invoer 20" xfId="306" xr:uid="{8CBB86A6-E011-4121-89F8-DD9649C63C5E}"/>
    <cellStyle name="Invoer 21" xfId="307" xr:uid="{0054174E-B684-46F3-89FF-1680A3D48AFC}"/>
    <cellStyle name="Invoer 22" xfId="308" xr:uid="{3EEEC687-D497-40EC-8428-06BFF4F0E947}"/>
    <cellStyle name="Invoer 23" xfId="309" xr:uid="{753FF1C6-CCB0-4319-8555-6A1A5695DEDE}"/>
    <cellStyle name="Invoer 24" xfId="310" xr:uid="{0898EC2D-176B-4417-8F90-65BDD65B244C}"/>
    <cellStyle name="invoer 25" xfId="311" xr:uid="{5EC34647-033C-45A7-8306-16E6AA7A0BD9}"/>
    <cellStyle name="invoer 26" xfId="312" xr:uid="{9BE03FC4-94DC-4729-809D-46D7E87D8375}"/>
    <cellStyle name="invoer 27" xfId="313" xr:uid="{D5C2F372-59E6-4C10-ABA5-49CDCCFAF7E3}"/>
    <cellStyle name="invoer 28" xfId="314" xr:uid="{C2283F3E-2AC5-4D11-892E-7D8A13ACF6EF}"/>
    <cellStyle name="invoer 29" xfId="315" xr:uid="{92521D36-942B-4F00-A2D6-E245315FF5CA}"/>
    <cellStyle name="invoer 3" xfId="316" xr:uid="{84B1ABC7-0179-4A95-992A-D9E67D90D3D4}"/>
    <cellStyle name="invoer 3 2" xfId="317" xr:uid="{395274F5-CB9B-4C99-B183-6E68CFD41C0D}"/>
    <cellStyle name="invoer 4" xfId="318" xr:uid="{C0F82C0F-A452-4647-A574-BA9A6A0C55E1}"/>
    <cellStyle name="Invoer 4 2" xfId="319" xr:uid="{9DDD1567-CB31-4710-9A64-1F01F50098D5}"/>
    <cellStyle name="invoer 5" xfId="320" xr:uid="{011FF672-8AE9-458B-9E4B-6485C30A0D8B}"/>
    <cellStyle name="invoer 6" xfId="321" xr:uid="{314FC10E-EEC3-4DAB-A092-D3154D1B3900}"/>
    <cellStyle name="invoer 7" xfId="322" xr:uid="{220FD558-271D-412D-89AA-0A4604AAE134}"/>
    <cellStyle name="invoer 8" xfId="323" xr:uid="{CB4E84BA-D632-4AB8-B03D-77A6751ED18F}"/>
    <cellStyle name="invoer 9" xfId="324" xr:uid="{0D57D7F5-C3C4-4C67-8027-9B5BF4859AC5}"/>
    <cellStyle name="Komma" xfId="325" builtinId="3"/>
    <cellStyle name="Komma 10" xfId="326" xr:uid="{42E00D09-A6AC-4ABC-B46A-D1B536E1FA6B}"/>
    <cellStyle name="Komma 2" xfId="327" xr:uid="{4C64C051-FF70-4A75-ADD5-A7959867BB46}"/>
    <cellStyle name="Komma 2 2" xfId="328" xr:uid="{6055DA16-C26F-4440-B6A0-CEA7C38C6FB1}"/>
    <cellStyle name="Komma 2 2 2" xfId="329" xr:uid="{33601C72-33F7-416A-B012-D0D9F1019199}"/>
    <cellStyle name="Komma 2 2 2 2" xfId="330" xr:uid="{9EAE4DB8-2EDF-45DD-B854-34DE123F2027}"/>
    <cellStyle name="Komma 2 2 2 2 2" xfId="331" xr:uid="{18330C4D-3905-4237-9E2A-853993E3B2AD}"/>
    <cellStyle name="Komma 2 2 3" xfId="332" xr:uid="{41BB2A80-EA2F-479A-A002-8E09449A5804}"/>
    <cellStyle name="Komma 2 3" xfId="333" xr:uid="{8810AC98-FD5C-4155-9B22-84D6A73C08B1}"/>
    <cellStyle name="Komma 2 3 2" xfId="334" xr:uid="{218AF1DC-BCB9-4F0A-BABF-8AF9A09377D3}"/>
    <cellStyle name="Komma 2 3 3" xfId="335" xr:uid="{6BA37C62-D3C1-41D7-9D18-11629DAAF651}"/>
    <cellStyle name="Komma 2 4" xfId="336" xr:uid="{0BEF7B49-94F4-48A0-82CC-E244813D156D}"/>
    <cellStyle name="Komma 2 4 2" xfId="337" xr:uid="{061810CD-0854-4A2A-9E37-F2605E6F1B5A}"/>
    <cellStyle name="Komma 2 5" xfId="338" xr:uid="{02A9FAD3-C191-4305-9408-3B7D0D4514F4}"/>
    <cellStyle name="Komma 2 6 2" xfId="339" xr:uid="{8E357344-FF7C-49EE-9042-40FE7EFBEA9E}"/>
    <cellStyle name="Komma 3" xfId="340" xr:uid="{A0D59873-90A4-479A-A7AC-71FB4D52B84B}"/>
    <cellStyle name="Komma 3 2" xfId="341" xr:uid="{13DB897B-15ED-4349-A527-807C21C6BD38}"/>
    <cellStyle name="Komma 3 2 2" xfId="342" xr:uid="{7EF8ABAD-B038-4B94-9E3B-F4729668842A}"/>
    <cellStyle name="Komma 3 2 3" xfId="343" xr:uid="{5C558072-9546-474E-A205-13437B685BC8}"/>
    <cellStyle name="Komma 3 2 3 2" xfId="344" xr:uid="{960DBC34-5E06-4C92-BFE2-0DA4085DD67C}"/>
    <cellStyle name="Komma 3 2 4" xfId="345" xr:uid="{629757C4-BB54-4396-B3B9-A80B6247DBB3}"/>
    <cellStyle name="Komma 3 3" xfId="346" xr:uid="{A174956A-153E-47FD-8D08-D6C4F2E4E21A}"/>
    <cellStyle name="Komma 3 3 2" xfId="347" xr:uid="{ACD2D532-A215-4089-AF5F-14DA1F3195A5}"/>
    <cellStyle name="Komma 3 3 2 2" xfId="348" xr:uid="{BC24EB92-64D0-476E-AE98-6B7BD631D941}"/>
    <cellStyle name="Komma 3 3 3" xfId="349" xr:uid="{AFCD93BD-0FCB-4B88-B338-33AE2B5671A3}"/>
    <cellStyle name="Komma 3 4" xfId="350" xr:uid="{857EB48C-37B6-4F9D-B9EA-8D8C9ECD9E8A}"/>
    <cellStyle name="Komma 3 4 2" xfId="351" xr:uid="{9FB80296-BF1F-4E76-AC55-86775B7C0B65}"/>
    <cellStyle name="Komma 3 5" xfId="352" xr:uid="{92EDF46B-A569-41EB-A65E-63959EC2FA75}"/>
    <cellStyle name="Komma 3 6" xfId="353" xr:uid="{C88160FE-4984-47B4-9164-CAA58009037D}"/>
    <cellStyle name="Komma 4" xfId="354" xr:uid="{3225DB7E-CF36-4783-95C7-8053A451A65E}"/>
    <cellStyle name="Komma 4 2" xfId="355" xr:uid="{E8161376-100B-44D1-8EB2-76CDDD2A8578}"/>
    <cellStyle name="Komma 4 2 2" xfId="356" xr:uid="{CD375A68-1A76-48AF-B4B6-E84ECD49134D}"/>
    <cellStyle name="Komma 4 3" xfId="357" xr:uid="{324E8498-8AF1-4862-AA54-8981A9AA3AAD}"/>
    <cellStyle name="Komma 4 3 2" xfId="358" xr:uid="{B0CF01E4-4AE1-4005-8385-32E119DB2B3A}"/>
    <cellStyle name="Komma 4 3 2 2" xfId="359" xr:uid="{A4437492-660C-4D93-A4C7-39DC7EE8FC23}"/>
    <cellStyle name="Komma 4 3 3" xfId="360" xr:uid="{AF8699DF-081F-4F0A-AB35-4253CFB3067C}"/>
    <cellStyle name="Komma 4 4" xfId="361" xr:uid="{6F2A51CF-1F8F-48E8-A9EF-EC9E95A7AF03}"/>
    <cellStyle name="Komma 4 5" xfId="362" xr:uid="{0069F238-8F1E-4C7B-8E61-D9871C20F169}"/>
    <cellStyle name="Komma 4 6" xfId="363" xr:uid="{96202422-0948-44A6-9EF9-7BCA080AE3A3}"/>
    <cellStyle name="Komma 5" xfId="364" xr:uid="{0B537F41-D86C-4CDB-8951-B645DC060A6C}"/>
    <cellStyle name="Komma 5 2" xfId="365" xr:uid="{0DA4CFDF-E2E1-4C82-A180-830C59BC912C}"/>
    <cellStyle name="Komma 5 3" xfId="366" xr:uid="{60690CF4-C560-4FEC-A772-7BBD642CF00D}"/>
    <cellStyle name="Komma 6" xfId="367" xr:uid="{230F4398-D72C-47E8-9E12-627AACBE860B}"/>
    <cellStyle name="Komma 6 2" xfId="368" xr:uid="{82F48540-1F13-47B1-A6E8-204FD4999846}"/>
    <cellStyle name="Komma 7" xfId="369" xr:uid="{0D55D883-CC45-49D2-9ECA-DFF0C8E11837}"/>
    <cellStyle name="Komma 7 2" xfId="370" xr:uid="{12277416-B733-4666-8911-5C03E23E6919}"/>
    <cellStyle name="Komma 8" xfId="371" xr:uid="{112FA5F8-8BDF-4406-8F94-094F240EDD2F}"/>
    <cellStyle name="Komma 8 2" xfId="372" xr:uid="{F1FEAD66-1548-4093-8704-70C0943CCD03}"/>
    <cellStyle name="Komma 9" xfId="373" xr:uid="{DC9CFEB2-9F20-4572-8B06-4379F1397692}"/>
    <cellStyle name="Komma 9 2" xfId="374" xr:uid="{D2D68800-7586-42F9-A6D3-9B916DEF0BD3}"/>
    <cellStyle name="kop" xfId="375" xr:uid="{BF1E5329-6CC3-4759-B35A-3F0280276DEF}"/>
    <cellStyle name="Kop 1 2" xfId="376" xr:uid="{6D1B1E10-C0FF-45C4-9722-B8AEDC4E472E}"/>
    <cellStyle name="Kop 1 3" xfId="377" xr:uid="{D1F85A74-7173-4485-B5A0-764B6AC24685}"/>
    <cellStyle name="Kop 1 3 2" xfId="378" xr:uid="{4E6C3FB0-00AF-4165-8CC9-62BFA6B6708E}"/>
    <cellStyle name="Kop 1 4" xfId="379" xr:uid="{8EEE67E0-31D1-4F6E-911D-0D28738F88C9}"/>
    <cellStyle name="Kop 1 5" xfId="380" xr:uid="{066B1962-BAD1-4F69-9930-07BFD0D0762D}"/>
    <cellStyle name="Kop 2 2" xfId="381" xr:uid="{286CABE5-C892-4FDC-978F-5A27E1AEDF34}"/>
    <cellStyle name="Kop 2 3" xfId="382" xr:uid="{7A35CF1B-291E-4CAD-87A1-F6D4939009E7}"/>
    <cellStyle name="Kop 2 3 2" xfId="383" xr:uid="{29FCF1AF-A434-4DA2-B3B1-296720AC9B28}"/>
    <cellStyle name="Kop 2 4" xfId="384" xr:uid="{BE70C17E-7187-4EF9-96FB-2E0951DFAD19}"/>
    <cellStyle name="Kop 2 5" xfId="385" xr:uid="{99AF85D8-1A0C-4C7A-9CAC-245DBCA94C2F}"/>
    <cellStyle name="Kop 3 2" xfId="386" xr:uid="{AA07FC59-5600-482A-928E-5ABB562C3109}"/>
    <cellStyle name="Kop 3 3" xfId="387" xr:uid="{DD7B522C-9F48-4CF9-916E-9F76CAAEFEE4}"/>
    <cellStyle name="Kop 3 3 2" xfId="388" xr:uid="{B2E67F71-A38F-4066-86E6-5027D7A5B557}"/>
    <cellStyle name="Kop 3 4" xfId="389" xr:uid="{33B29FAA-09A9-4F89-AAE5-5473B6143C88}"/>
    <cellStyle name="Kop 3 5" xfId="390" xr:uid="{D00F96E2-B9D0-48CD-84B7-E1DAD4DC6EB2}"/>
    <cellStyle name="Kop 4 2" xfId="391" xr:uid="{CD1F40BA-AC70-4FE4-AB5A-2EDFE3A64DC8}"/>
    <cellStyle name="Kop 4 3" xfId="392" xr:uid="{9804075A-1BE8-42D6-8959-271AAF85B1A6}"/>
    <cellStyle name="Kop 4 3 2" xfId="393" xr:uid="{A775D337-D797-4458-A8D0-D9177DBB85C3}"/>
    <cellStyle name="Kop 4 4" xfId="394" xr:uid="{A047C09B-88FB-49EA-8F80-C4C8368A8C42}"/>
    <cellStyle name="Kop 4 5" xfId="395" xr:uid="{E7C44E24-B433-4CD3-8427-11CDFE8E60E2}"/>
    <cellStyle name="kop 5" xfId="396" xr:uid="{65558A8D-9F36-4939-B9CA-8399CE23A281}"/>
    <cellStyle name="kop 6" xfId="397" xr:uid="{73E14347-D04C-4DC0-9E96-C2651877DDB2}"/>
    <cellStyle name="kop 7" xfId="398" xr:uid="{E190B9B6-C987-4248-BC08-B8C84F0F5337}"/>
    <cellStyle name="kop 8" xfId="399" xr:uid="{3BEC0F81-A621-413A-95A9-BD9AE19F606D}"/>
    <cellStyle name="kop 9" xfId="400" xr:uid="{F24B028B-BBB1-44A1-83FF-B87C41243593}"/>
    <cellStyle name="Koppen_rekenblad" xfId="401" xr:uid="{4103BCC0-3338-4BF3-90CC-9981CFAA4BF6}"/>
    <cellStyle name="koppenrekenblad2" xfId="402" xr:uid="{F57C9A8E-940A-43A9-80E6-CC2AE94A3B23}"/>
    <cellStyle name="koppenrekenblad2 10" xfId="403" xr:uid="{6B480BFE-2FAF-4B9C-8C80-9C40746B2F49}"/>
    <cellStyle name="koppenrekenblad2 11" xfId="404" xr:uid="{28F36997-4060-4070-BF67-98A3AF54E1BA}"/>
    <cellStyle name="koppenrekenblad2 12" xfId="405" xr:uid="{49FE9122-7274-4E31-90CA-A8D915FE924A}"/>
    <cellStyle name="koppenrekenblad2 13" xfId="406" xr:uid="{CB12533B-E8B5-465D-A331-E70F2337DB41}"/>
    <cellStyle name="koppenrekenblad2 14" xfId="407" xr:uid="{70288B1F-FE62-41FD-8BA3-2368C20453B1}"/>
    <cellStyle name="koppenrekenblad2 15" xfId="408" xr:uid="{F69AB99C-405D-4E93-B103-3F4AE717C7D0}"/>
    <cellStyle name="koppenrekenblad2 16" xfId="409" xr:uid="{D8945B93-82A7-469F-AD04-203B0034451A}"/>
    <cellStyle name="koppenrekenblad2 17" xfId="410" xr:uid="{F962C3F4-CB0F-485A-97BB-963B4C49C4F6}"/>
    <cellStyle name="koppenrekenblad2 18" xfId="411" xr:uid="{09B6507C-E7A5-4F18-B721-4181743BFE9B}"/>
    <cellStyle name="koppenrekenblad2 19" xfId="412" xr:uid="{DB73A18B-CA46-4866-BEB4-BCDC9EADF284}"/>
    <cellStyle name="koppenrekenblad2 2" xfId="413" xr:uid="{C0815E3D-FAB6-4D98-8853-3B20B61153DB}"/>
    <cellStyle name="koppenrekenblad2 2 2" xfId="414" xr:uid="{A2F68E28-958C-4140-B2ED-DA905EA4CAE9}"/>
    <cellStyle name="koppenrekenblad2 2 3" xfId="415" xr:uid="{F162F32F-91B0-439F-BBCE-6E1315F707DA}"/>
    <cellStyle name="koppenrekenblad2 2 4" xfId="416" xr:uid="{6EE7B585-A89A-4B5E-B2DB-3C4A35C05D7D}"/>
    <cellStyle name="koppenrekenblad2 2 5" xfId="417" xr:uid="{0EBEABC5-45FA-46F9-9F1C-061E0EF03E39}"/>
    <cellStyle name="koppenrekenblad2 20" xfId="418" xr:uid="{4D46D417-CE36-40EF-97FE-521930C95D5F}"/>
    <cellStyle name="koppenrekenblad2 21" xfId="419" xr:uid="{FB254625-EA40-44F7-BF30-BFECAB14F787}"/>
    <cellStyle name="koppenrekenblad2 22" xfId="420" xr:uid="{352626EF-568F-4576-9B8D-0E554234E4F2}"/>
    <cellStyle name="koppenrekenblad2 23" xfId="421" xr:uid="{08E17995-3BAF-4618-9CE7-C0D9F67ABA80}"/>
    <cellStyle name="koppenrekenblad2 24" xfId="422" xr:uid="{78B5BF11-220A-411A-8DD9-B6505CCF9FBF}"/>
    <cellStyle name="koppenrekenblad2 25" xfId="423" xr:uid="{411B8CB7-4E20-4F3A-A670-94B2F8973460}"/>
    <cellStyle name="koppenrekenblad2 26" xfId="424" xr:uid="{B2C808A0-9F3A-4183-BD2F-291908E200D8}"/>
    <cellStyle name="koppenrekenblad2 27" xfId="425" xr:uid="{43171244-A3E9-49EC-8812-E3B594428E8F}"/>
    <cellStyle name="koppenrekenblad2 3" xfId="426" xr:uid="{92606588-F23B-4F39-B208-770915E3FA20}"/>
    <cellStyle name="koppenrekenblad2 4" xfId="427" xr:uid="{38A8EC78-ED99-4C7D-9BCD-906BDEC120DA}"/>
    <cellStyle name="koppenrekenblad2 5" xfId="428" xr:uid="{72A899B6-03C2-4253-A930-0099E6975749}"/>
    <cellStyle name="koppenrekenblad2 6" xfId="429" xr:uid="{48157A7B-FE40-4D52-9616-48D38F1CBC6D}"/>
    <cellStyle name="koppenrekenblad2 7" xfId="430" xr:uid="{CBA40130-83DE-4D68-883A-9931A445C0AA}"/>
    <cellStyle name="koppenrekenblad2 8" xfId="431" xr:uid="{8D1313FE-24A4-43A4-A9E0-E4A443AE0854}"/>
    <cellStyle name="koppenrekenblad2 9" xfId="432" xr:uid="{DDC6A0D0-A5B5-44B6-903E-7319D7C4BEEA}"/>
    <cellStyle name="koppenrekenblad2_GSH_calculatie WFG_01-11-12" xfId="433" xr:uid="{BC7AF0C7-9C71-45D8-82C1-48D6A6E25672}"/>
    <cellStyle name="Linked Cell" xfId="434" xr:uid="{41968363-47E3-44FD-AB9A-ECE97D340D47}"/>
    <cellStyle name="m2" xfId="435" xr:uid="{F381DE22-C049-4855-866B-D3426A24705E}"/>
    <cellStyle name="m2 10" xfId="436" xr:uid="{4896FE64-F624-4827-B33D-262DBE0EFF7B}"/>
    <cellStyle name="m2 11" xfId="437" xr:uid="{263A2F04-9E3E-497C-9914-769FDD597C8D}"/>
    <cellStyle name="m2 12" xfId="438" xr:uid="{44227917-1D5C-4EFB-949B-07D384DA7565}"/>
    <cellStyle name="m2 13" xfId="439" xr:uid="{80E8FFB7-E7EA-4CB5-8BDE-72DADA4E3540}"/>
    <cellStyle name="m2 14" xfId="440" xr:uid="{4ED0222E-3540-45A2-B49D-680ADEC768B2}"/>
    <cellStyle name="m2 15" xfId="441" xr:uid="{E46C75F3-79A9-4E27-9C58-987E85A7029C}"/>
    <cellStyle name="m2 16" xfId="442" xr:uid="{E26F0AD4-0463-49F0-BBA0-98D9F245DA2A}"/>
    <cellStyle name="m2 17" xfId="443" xr:uid="{B0990C98-4A45-4067-9947-87AED16AC84A}"/>
    <cellStyle name="m2 18" xfId="444" xr:uid="{0098CE4E-2600-4148-9A96-BCF6561241B3}"/>
    <cellStyle name="m2 19" xfId="445" xr:uid="{36A8BB17-A2E4-4AAF-8415-ACB1341F9FB8}"/>
    <cellStyle name="m2 2" xfId="446" xr:uid="{DA0C70ED-5CCB-4915-8231-73E6692C515B}"/>
    <cellStyle name="m2 20" xfId="447" xr:uid="{30B0FCF2-E219-4F88-9D2E-8EE84FDBE27A}"/>
    <cellStyle name="m2 21" xfId="448" xr:uid="{3A527394-59AB-4E14-9614-7C07425BF3C6}"/>
    <cellStyle name="m2 22" xfId="449" xr:uid="{1CA7A049-1C6F-4EB0-9059-8614DD0975ED}"/>
    <cellStyle name="m2 23" xfId="450" xr:uid="{4F88E14E-4B26-4877-969F-E17EF152F7FE}"/>
    <cellStyle name="m2 24" xfId="451" xr:uid="{FBFE8FAA-BE53-427C-96D9-B77D82FDC1CD}"/>
    <cellStyle name="m2 25" xfId="452" xr:uid="{A59155E1-7799-4043-818E-DE6E8EDE3E3D}"/>
    <cellStyle name="m2 26" xfId="453" xr:uid="{1970902E-427E-47FF-9B93-05CC80546DAB}"/>
    <cellStyle name="m2 27" xfId="454" xr:uid="{96B9A88B-FC81-461F-9066-7DA0D176612B}"/>
    <cellStyle name="m2 3" xfId="455" xr:uid="{9138BA9A-2C1C-43DE-A1C0-F5F6F5D80AC9}"/>
    <cellStyle name="m2 4" xfId="456" xr:uid="{4529315B-527C-455F-AC37-237B1E9C7EA9}"/>
    <cellStyle name="m2 5" xfId="457" xr:uid="{4B9ACCFE-79CB-4A16-82B1-D14CD234CD01}"/>
    <cellStyle name="m2 6" xfId="458" xr:uid="{E4D1DFB3-E243-405B-9F7C-25333E6F38C1}"/>
    <cellStyle name="m2 7" xfId="459" xr:uid="{EBE68047-D1B8-4FA7-A77A-4AB8F472BE30}"/>
    <cellStyle name="m2 8" xfId="460" xr:uid="{F2199665-E861-48DB-A34B-9E0CA0E9A174}"/>
    <cellStyle name="m2 9" xfId="461" xr:uid="{89C25F3B-D830-4AD6-9EDA-B825A3D93D0D}"/>
    <cellStyle name="Milliers 2" xfId="462" xr:uid="{9C0115B8-6F76-4526-98B0-ACD9292E51B1}"/>
    <cellStyle name="Monétaire 2" xfId="463" xr:uid="{2C98E6FD-EECC-4B7E-B136-69BF4BCA8992}"/>
    <cellStyle name="Neutraal 2" xfId="464" xr:uid="{929851E4-A711-405A-B6D5-1EB724E1EC62}"/>
    <cellStyle name="Neutraal 2 2" xfId="465" xr:uid="{0D9C5B47-7535-4F47-9E6F-2E2C75E19628}"/>
    <cellStyle name="Neutraal 3" xfId="466" xr:uid="{8E6E0ABC-F14A-4F86-826A-C9AA023674F7}"/>
    <cellStyle name="Neutraal 3 2" xfId="467" xr:uid="{96CC7D89-498B-4A3C-B7B7-B32CBEBDCDAD}"/>
    <cellStyle name="Neutraal 4" xfId="468" xr:uid="{4E8A36B2-BF95-41F8-8969-DB22A43584EC}"/>
    <cellStyle name="Neutral" xfId="469" xr:uid="{0A40965B-5DC8-49E2-A818-5321700FF82F}"/>
    <cellStyle name="NIBa standaard" xfId="470" xr:uid="{D64536D0-65E4-41DB-92C7-B13F54E3975E}"/>
    <cellStyle name="Normaal_GH calc 015.xls" xfId="471" xr:uid="{36A87790-DD69-4FE2-8E4C-A91E1DD0EAF5}"/>
    <cellStyle name="Normal 2" xfId="472" xr:uid="{17AEDD18-A12C-4AC8-996A-ACD7965D41E8}"/>
    <cellStyle name="Normal 2 2" xfId="473" xr:uid="{7A8AAF68-0A36-4E13-8A97-31D5B5AFA526}"/>
    <cellStyle name="Normal 2 2 2" xfId="474" xr:uid="{BC3D0BAA-7D91-4886-A1EA-4B22F2EE504F}"/>
    <cellStyle name="Normal 2 2 3" xfId="475" xr:uid="{DDCEF6A8-808E-4945-994E-9DA6C650B9B9}"/>
    <cellStyle name="Normal 2 3" xfId="476" xr:uid="{6643AA4B-3DE2-4647-A7D8-28A287215545}"/>
    <cellStyle name="Normal 2 3 2" xfId="477" xr:uid="{F2E6A4AB-5014-463B-B37A-6867DFEF4301}"/>
    <cellStyle name="Normal 2 4" xfId="478" xr:uid="{5A15DADB-D1F1-41AC-B344-C2AA60CCFD98}"/>
    <cellStyle name="Normal 2 5" xfId="479" xr:uid="{B26308EC-7E96-4310-8E56-09B7E1436A74}"/>
    <cellStyle name="Normal 2 6" xfId="480" xr:uid="{A3BD3F94-734B-494C-A40B-0FA43BFC902B}"/>
    <cellStyle name="Normal 3" xfId="481" xr:uid="{03FF174C-BBCB-4551-A52B-DB27CC1AB7B7}"/>
    <cellStyle name="Normal 3 2" xfId="482" xr:uid="{F1F93D9C-71EB-4B1E-9DC9-2EE751704DE9}"/>
    <cellStyle name="Normal 3 2 2" xfId="483" xr:uid="{E15E482B-A622-45E4-828A-F0F91A23674E}"/>
    <cellStyle name="Normal 3 2 3" xfId="484" xr:uid="{87DFB6BC-2052-4E9C-A379-5C903CEA0C23}"/>
    <cellStyle name="Normal 3 3" xfId="485" xr:uid="{73AD8019-9052-410A-A501-05AF21F039A0}"/>
    <cellStyle name="Normal 3 3 2" xfId="486" xr:uid="{E2DF9849-A852-4692-AD63-08FD894A934A}"/>
    <cellStyle name="Normal 3 4" xfId="487" xr:uid="{0883CDB1-34CC-4196-9355-39CF10725E11}"/>
    <cellStyle name="Normal 3 5" xfId="488" xr:uid="{187D8088-B0EB-4B19-AF1A-49DC4B40CEA3}"/>
    <cellStyle name="Normal 4" xfId="489" xr:uid="{178DDE64-5BC0-4974-B893-22B616B933B5}"/>
    <cellStyle name="Normal 4 2" xfId="490" xr:uid="{90C12FB6-CAB1-491D-9F80-D441FCC57B20}"/>
    <cellStyle name="Normal 4 2 2" xfId="491" xr:uid="{58BBF1F6-B7E3-4672-8A9E-23F085B763ED}"/>
    <cellStyle name="Normal 4 3" xfId="492" xr:uid="{7B817E9D-D6A4-4B44-870E-36886D765000}"/>
    <cellStyle name="Normal 4 4" xfId="493" xr:uid="{9116D2A9-F4B8-47AA-BC51-46F5649E0C59}"/>
    <cellStyle name="Normal 5" xfId="494" xr:uid="{D9929C6E-E0B6-41AF-9132-0CEBE0971B0A}"/>
    <cellStyle name="Normal 5 2" xfId="495" xr:uid="{F86069FC-9310-4FAE-A8CB-E1DA42395C86}"/>
    <cellStyle name="Normal 5 2 2" xfId="496" xr:uid="{A95CECE4-D9DF-4D84-BB4D-ED8A92D1AAD2}"/>
    <cellStyle name="Normal 5 3" xfId="497" xr:uid="{AF2466CE-68CA-4DCE-967B-21C2439B2486}"/>
    <cellStyle name="Normal 6" xfId="498" xr:uid="{FC7BF3D1-EFCD-4673-BFA1-A7C539C4BC32}"/>
    <cellStyle name="Normal_ KLM-CTR(STA)-Recap.xls" xfId="499" xr:uid="{A51F9AAD-1C6C-428C-831C-025FDB11526F}"/>
    <cellStyle name="Normal_AFRPPRIJS.xls" xfId="789" xr:uid="{4C8B8D76-4730-4C71-B096-B0A5FC91BDE1}"/>
    <cellStyle name="Note" xfId="500" xr:uid="{CF0D2CC7-29F5-4088-AEF4-8F0FA2581D98}"/>
    <cellStyle name="Note 2" xfId="501" xr:uid="{770D1DD0-B270-4E59-AFF8-3DD0DCB41F30}"/>
    <cellStyle name="Note 2 2" xfId="502" xr:uid="{990717ED-8B4D-4A5B-BDF4-F97A5A943088}"/>
    <cellStyle name="Note 2 3" xfId="503" xr:uid="{E773CA9E-B401-438D-AE16-BF6FA0301197}"/>
    <cellStyle name="Notitie 2" xfId="504" xr:uid="{20097056-DCD9-4891-933F-1367ADDB0F89}"/>
    <cellStyle name="Notitie 2 2" xfId="505" xr:uid="{C3F31036-A596-4E62-B88B-8A993C577380}"/>
    <cellStyle name="Notitie 2 2 2" xfId="506" xr:uid="{FB03E613-27E3-4908-8EA3-7D7F723F088A}"/>
    <cellStyle name="Notitie 2 3" xfId="507" xr:uid="{6B70D1D6-F7FB-40A2-8C21-F31E81924F8C}"/>
    <cellStyle name="Notitie 3" xfId="508" xr:uid="{1A44C49B-479A-4CEB-9524-0474C3F74FEC}"/>
    <cellStyle name="Notitie 3 2" xfId="509" xr:uid="{2692F161-1E92-459C-A346-A2A4121C0637}"/>
    <cellStyle name="Notitie 4" xfId="510" xr:uid="{F4C52FFD-83D0-4D64-ADC9-FF81F6725817}"/>
    <cellStyle name="Notitie 4 2" xfId="511" xr:uid="{E8D41DEB-3D31-4B57-B2C8-F50473F52246}"/>
    <cellStyle name="Notitie 5" xfId="512" xr:uid="{D2D2607F-809B-4991-97F2-EE748D6BABE6}"/>
    <cellStyle name="Ongedefinieerd" xfId="513" xr:uid="{BA8752C3-A698-4F9F-BC8F-FBA07CC6B5A4}"/>
    <cellStyle name="Ongedefinieerd 10" xfId="514" xr:uid="{D503DA63-C8D2-4DC7-B4B0-C38B96800FB6}"/>
    <cellStyle name="Ongedefinieerd 11" xfId="515" xr:uid="{39A1E366-95AE-4329-87CB-DAEB3235AE70}"/>
    <cellStyle name="Ongedefinieerd 12" xfId="516" xr:uid="{EFC546D2-E30E-40A7-844A-CA868C0C649F}"/>
    <cellStyle name="Ongedefinieerd 13" xfId="517" xr:uid="{EA3D7D97-BBA5-42F4-BD61-77C790BA14D0}"/>
    <cellStyle name="Ongedefinieerd 14" xfId="518" xr:uid="{D816A5E0-76F8-4648-A29D-AEA5F3A15732}"/>
    <cellStyle name="Ongedefinieerd 15" xfId="519" xr:uid="{96C0F374-D6F6-4CA5-A182-648D4461642A}"/>
    <cellStyle name="Ongedefinieerd 16" xfId="520" xr:uid="{E6B117B7-0E5F-4A62-A6DB-F97A7660AB70}"/>
    <cellStyle name="Ongedefinieerd 17" xfId="521" xr:uid="{40D45A2D-76B9-4A72-9EA5-47ADF84458A5}"/>
    <cellStyle name="Ongedefinieerd 2" xfId="522" xr:uid="{E8E4E511-B844-4C2A-B160-975A0932F2D2}"/>
    <cellStyle name="Ongedefinieerd 2 2" xfId="523" xr:uid="{91FF93F6-C182-428C-8F18-475CB21D9953}"/>
    <cellStyle name="Ongedefinieerd 3" xfId="524" xr:uid="{71185A4E-B989-41EC-A8AD-2A5E3057B26C}"/>
    <cellStyle name="Ongedefinieerd 3 2" xfId="525" xr:uid="{8D8CD675-CF84-4E3C-B871-433076B37DAC}"/>
    <cellStyle name="Ongedefinieerd 4" xfId="526" xr:uid="{F3A75953-F6D9-4C20-B3CA-5C4B5FFEDF69}"/>
    <cellStyle name="Ongedefinieerd 5" xfId="527" xr:uid="{13698E4E-661D-4C7C-A9F8-F965229162A7}"/>
    <cellStyle name="Ongedefinieerd 6" xfId="528" xr:uid="{AF7472F3-8255-48FF-B01B-CE1E57A33C0C}"/>
    <cellStyle name="Ongedefinieerd 7" xfId="529" xr:uid="{212654EB-43A1-4E09-AD83-4211D0202F46}"/>
    <cellStyle name="Ongedefinieerd 8" xfId="530" xr:uid="{17C79295-5C6B-40C2-9558-75D42A349D7F}"/>
    <cellStyle name="Ongedefinieerd 9" xfId="531" xr:uid="{D9DF6483-3489-47B7-B409-4CB2A09C27DF}"/>
    <cellStyle name="Ongeldig 2" xfId="532" xr:uid="{9299CFAA-438C-4139-BF00-4B389EB02A0C}"/>
    <cellStyle name="Ongeldig 2 2" xfId="533" xr:uid="{3782718A-DF85-4241-B323-2831BE840B19}"/>
    <cellStyle name="Ongeldig 3" xfId="534" xr:uid="{91D6BD1E-C426-4891-AA58-FE5F71376D7F}"/>
    <cellStyle name="Ongeldig 3 2" xfId="535" xr:uid="{2D263EA7-2F8D-477C-92F7-EBB126EFFBB3}"/>
    <cellStyle name="Ongeldig 4" xfId="536" xr:uid="{1D48824C-734F-4977-8FEF-CEDDB24AAC6E}"/>
    <cellStyle name="Ongeldig 5" xfId="537" xr:uid="{7E3314F5-0B60-4F04-839D-383F46998EB0}"/>
    <cellStyle name="Output" xfId="538" xr:uid="{EE5A4F21-0471-4180-B964-810B71B2B629}"/>
    <cellStyle name="Output 2" xfId="539" xr:uid="{D273ED04-9085-4D6D-B30F-FC4C237D1004}"/>
    <cellStyle name="Percent 2" xfId="540" xr:uid="{23A2B361-156B-43C6-A33A-B2ED6B633C41}"/>
    <cellStyle name="Percent 2 2" xfId="541" xr:uid="{0D74128A-F23C-4EFB-9368-FA061016257D}"/>
    <cellStyle name="Percent 2 2 2" xfId="542" xr:uid="{B4D5CE8C-FF55-42E6-A101-5DD9E26791AE}"/>
    <cellStyle name="Percent 2 3" xfId="543" xr:uid="{6A18EB7A-793A-40CF-9FFD-5AC766DBE573}"/>
    <cellStyle name="Percent 2 4" xfId="544" xr:uid="{67D1BC27-8AE6-48CE-958A-7746DAD09846}"/>
    <cellStyle name="Percent 3" xfId="545" xr:uid="{F2CC8783-09FB-4392-AC44-CA9F40B484EC}"/>
    <cellStyle name="Percent 3 2" xfId="546" xr:uid="{96751B0F-FE25-42E8-B02A-C6307CEF7A6F}"/>
    <cellStyle name="Percent 3 3" xfId="547" xr:uid="{00E269EB-EACC-4A49-A977-3DBA0F1B76E0}"/>
    <cellStyle name="Percent 4" xfId="548" xr:uid="{84BE5A06-991D-4589-9318-58E3C5162D0F}"/>
    <cellStyle name="Percent 5" xfId="549" xr:uid="{50614B96-2737-4178-BB1A-651B2B9981D5}"/>
    <cellStyle name="Percent 5 2" xfId="550" xr:uid="{36BF7226-E891-4998-8BD2-0B26C67DCBFE}"/>
    <cellStyle name="Percent 6" xfId="551" xr:uid="{224BDF5B-DE7D-4F66-85C6-877466E50128}"/>
    <cellStyle name="Pourcentage (2)" xfId="552" xr:uid="{68734B29-0580-40BC-991A-852187B802EC}"/>
    <cellStyle name="Pourcentage 2" xfId="553" xr:uid="{95FBDBF3-DB8F-449C-A4A5-ECBE0F0F0EB2}"/>
    <cellStyle name="Pourcentage 3" xfId="554" xr:uid="{1F74E49D-D919-47D1-B806-F108A8B75D70}"/>
    <cellStyle name="prijslijst" xfId="555" xr:uid="{F5023A90-5D96-47FB-A258-11E73303FD4B}"/>
    <cellStyle name="Procent" xfId="556" builtinId="5"/>
    <cellStyle name="Procent 2" xfId="557" xr:uid="{0B7BF77F-380B-4B5C-8300-52587ADC874A}"/>
    <cellStyle name="Procent 2 2" xfId="558" xr:uid="{62C1AA2E-663A-46C7-B008-8467756DBECC}"/>
    <cellStyle name="Procent 2 2 2" xfId="559" xr:uid="{05AAAAF9-36B0-403C-8DFE-864F27AB4D60}"/>
    <cellStyle name="Procent 2 2 2 2" xfId="560" xr:uid="{62C6C8BB-C6E4-4F60-BC07-CFDB879C59F0}"/>
    <cellStyle name="Procent 2 2 3" xfId="561" xr:uid="{3C32B0AA-CDE7-4CE7-8C40-96630FAC085F}"/>
    <cellStyle name="Procent 2 2 4" xfId="562" xr:uid="{B49DC25B-ABF7-4E52-AA7D-FA53EABA5FF7}"/>
    <cellStyle name="Procent 2 2 5" xfId="563" xr:uid="{1E7F30F2-1C95-403B-B17E-A2B52F5B1759}"/>
    <cellStyle name="Procent 2 3" xfId="564" xr:uid="{5C397F78-B252-466D-A23D-666406DF6F3C}"/>
    <cellStyle name="Procent 2 3 2" xfId="565" xr:uid="{10D48FF5-954A-4D37-87A7-579C84A36B54}"/>
    <cellStyle name="Procent 2 4" xfId="566" xr:uid="{BA0391FE-A789-44F3-BE42-3F595CC02173}"/>
    <cellStyle name="Procent 2 4 2" xfId="567" xr:uid="{174885D8-3BA6-426C-AF12-56ACD5EC89B8}"/>
    <cellStyle name="Procent 2 5" xfId="568" xr:uid="{24CAD943-5AA0-4EA4-839B-D67AB8FF85D6}"/>
    <cellStyle name="Procent 2 6" xfId="569" xr:uid="{E5E21A68-63B2-4FBF-B777-17B44D604E1E}"/>
    <cellStyle name="Procent 2 7" xfId="570" xr:uid="{8782E241-B31F-4235-967E-7A35986ADAC1}"/>
    <cellStyle name="Procent 2 8" xfId="571" xr:uid="{72D52F19-C377-4590-9727-2DCF80C8F9FD}"/>
    <cellStyle name="Procent 3" xfId="572" xr:uid="{29C8D990-041E-429F-9F94-7B8F94806D30}"/>
    <cellStyle name="Procent 3 2" xfId="573" xr:uid="{F8FAEE84-CF92-432F-9465-EC05680B3ED1}"/>
    <cellStyle name="Procent 3 2 2" xfId="574" xr:uid="{3C9063AD-3930-4CBC-A2F5-A45D554D8BD7}"/>
    <cellStyle name="Procent 3 2 2 2" xfId="575" xr:uid="{5307E99A-0F95-49A1-BF25-655EB1BA9C89}"/>
    <cellStyle name="Procent 3 2 3" xfId="576" xr:uid="{D06D0414-3574-4687-94E8-3F58A382E2CE}"/>
    <cellStyle name="Procent 3 3" xfId="577" xr:uid="{4CF8C7E9-E42E-41FE-B0AB-BC939A5C14B2}"/>
    <cellStyle name="Procent 3 3 2" xfId="578" xr:uid="{EEA5F480-D3AA-4526-B9C1-87ACA72A063C}"/>
    <cellStyle name="Procent 3 3 2 2" xfId="579" xr:uid="{5FE43F36-E232-4A29-A9F3-00001B8C9B2E}"/>
    <cellStyle name="Procent 3 3 3" xfId="580" xr:uid="{4E987BAA-5484-4373-BF2E-4CB23296A86E}"/>
    <cellStyle name="Procent 3 4" xfId="581" xr:uid="{BD4E2D6F-4CB9-4050-A21A-B7E4A0795446}"/>
    <cellStyle name="Procent 3 5" xfId="582" xr:uid="{82EC7B5B-6947-461D-A29C-40325614410E}"/>
    <cellStyle name="Procent 3 6" xfId="583" xr:uid="{B1276633-5A2A-4DA0-83A7-B86D03CD5140}"/>
    <cellStyle name="Procent 4" xfId="584" xr:uid="{3CCE7F6E-4648-4B16-97A9-1FB0AEACE67C}"/>
    <cellStyle name="Procent 4 2" xfId="585" xr:uid="{CCA7B742-626E-4E16-B9AF-53ABA76EEB22}"/>
    <cellStyle name="Procent 4 2 2" xfId="586" xr:uid="{DD3E80FB-5430-4A4A-B28B-EC60E5EA59A5}"/>
    <cellStyle name="Procent 4 2 2 2" xfId="587" xr:uid="{A22374F6-0D48-4B8B-BA44-0BFB5F2A3DBB}"/>
    <cellStyle name="Procent 4 3" xfId="588" xr:uid="{E859DD81-45E1-4440-8CEA-C777EA6C1775}"/>
    <cellStyle name="Procent 4 3 2" xfId="589" xr:uid="{25106AC6-2AC0-4B26-A3FE-CD736ADC8B4F}"/>
    <cellStyle name="Procent 4 4" xfId="590" xr:uid="{10357082-6A7B-4AF0-8CFA-4903921E0085}"/>
    <cellStyle name="Procent 4 5" xfId="591" xr:uid="{5D8B5942-4EB4-4669-9FF7-D43905D7347C}"/>
    <cellStyle name="Procent 5" xfId="592" xr:uid="{38D1D014-468C-40A0-9B95-3127BB1DC221}"/>
    <cellStyle name="Procent 5 2" xfId="593" xr:uid="{80623910-38CB-449E-A17B-AE7DDCF41D63}"/>
    <cellStyle name="Procent 5 2 2" xfId="594" xr:uid="{AA19CA1F-3240-4EFA-AF04-AB5C83467F7D}"/>
    <cellStyle name="Procent 5 3" xfId="595" xr:uid="{99333789-D4C7-4A9B-97B2-6EE629633863}"/>
    <cellStyle name="Procent 5 4" xfId="596" xr:uid="{C162DABD-E1F9-44B9-8CC2-7050A2A8A4A3}"/>
    <cellStyle name="Procent 6" xfId="597" xr:uid="{B943F04A-F6EB-4164-ADFA-2F6D44FDF8C6}"/>
    <cellStyle name="Procent 6 2" xfId="598" xr:uid="{9112E525-E8A4-4C30-8072-74C51C5F6050}"/>
    <cellStyle name="Procent 7" xfId="599" xr:uid="{37D44AA7-C5DB-493A-8660-FECC42D691E7}"/>
    <cellStyle name="Procent 7 2" xfId="600" xr:uid="{9FA421E3-35AD-41DF-B7F7-856C190D1ECA}"/>
    <cellStyle name="Procent 8" xfId="601" xr:uid="{879B40EA-DB24-40CE-9A6C-B79A743C71AA}"/>
    <cellStyle name="Procent 9" xfId="602" xr:uid="{1DC9E303-638B-409D-8654-64CBB4220090}"/>
    <cellStyle name="PSChar" xfId="603" xr:uid="{05BC0F46-33FA-4617-BD4A-4145E086F25B}"/>
    <cellStyle name="PSHeading" xfId="604" xr:uid="{569D869C-20AD-4897-91D4-E4F9637AD231}"/>
    <cellStyle name="Result" xfId="605" xr:uid="{C7D22549-AD38-4F2C-B421-78AFD526EF6D}"/>
    <cellStyle name="Result2" xfId="606" xr:uid="{4B13751D-4C6E-4236-9591-5D122390FAE0}"/>
    <cellStyle name="Ruimtestaat_Koppen" xfId="607" xr:uid="{FFD20F97-3C5B-4509-B440-BFD50DC08105}"/>
    <cellStyle name="Ruimtestaat_Koppen 2" xfId="608" xr:uid="{19A3F556-F05C-4F9F-8AD4-FACA2409180F}"/>
    <cellStyle name="Standaard" xfId="0" builtinId="0"/>
    <cellStyle name="Standaard 10" xfId="609" xr:uid="{9188E25A-AFDC-4294-9BCD-DCD30B527FAE}"/>
    <cellStyle name="Standaard 10 10" xfId="792" xr:uid="{1C7878F7-49A6-44AE-90D7-7C2CFCB31410}"/>
    <cellStyle name="Standaard 10 2" xfId="610" xr:uid="{A73C4CC5-5EE7-4423-B1D7-167C8B90B1DD}"/>
    <cellStyle name="Standaard 10 2 2" xfId="611" xr:uid="{4EC99C55-E397-4825-A0C9-8DFBA775A376}"/>
    <cellStyle name="Standaard 10 2 2 2" xfId="612" xr:uid="{921780AE-4A1A-40FD-8770-A284BEA0FBC2}"/>
    <cellStyle name="Standaard 10 2 2 2 2" xfId="784" xr:uid="{63CDCA1F-C14C-49FF-8856-1229A341D1D2}"/>
    <cellStyle name="Standaard 10 2 3" xfId="613" xr:uid="{7E030128-F95B-4684-897B-0E70F6089FC9}"/>
    <cellStyle name="Standaard 10 3" xfId="614" xr:uid="{5A10471A-C9FD-45E1-850B-BEA63DAF135D}"/>
    <cellStyle name="Standaard 11" xfId="615" xr:uid="{665CD662-3D95-4993-AC2E-C7589B9CA3B0}"/>
    <cellStyle name="Standaard 11 2" xfId="616" xr:uid="{3D8194E2-7DF8-49D2-A938-8B80CF67D392}"/>
    <cellStyle name="Standaard 12" xfId="617" xr:uid="{57AD3E5C-2FBC-4A23-B4DB-01C0D6F85108}"/>
    <cellStyle name="Standaard 12 2" xfId="618" xr:uid="{8667935D-EB58-4DD2-848D-A601B0DD0B57}"/>
    <cellStyle name="Standaard 13" xfId="619" xr:uid="{1FE7EF29-974F-4CCE-9B1A-E8AA03557610}"/>
    <cellStyle name="Standaard 13 2" xfId="620" xr:uid="{04DF045E-AFCF-457F-BD01-3BDC9FD3C10C}"/>
    <cellStyle name="Standaard 14" xfId="621" xr:uid="{2D35762F-67B0-456B-8692-29B3A4C4179B}"/>
    <cellStyle name="Standaard 14 2" xfId="622" xr:uid="{3798E075-2B4C-45F6-8F0F-D033D4694DCC}"/>
    <cellStyle name="Standaard 15" xfId="623" xr:uid="{D5D36BC0-2FFD-44EA-807E-1A88D6793ECB}"/>
    <cellStyle name="Standaard 16" xfId="624" xr:uid="{2B360C9A-BC54-495B-A7AA-42C264B82A3B}"/>
    <cellStyle name="Standaard 16 2" xfId="625" xr:uid="{1467AAF2-3D0B-428A-99A9-6B32C443193A}"/>
    <cellStyle name="Standaard 17" xfId="626" xr:uid="{4C11BE23-EF64-43D6-A104-02CD1B8F176B}"/>
    <cellStyle name="Standaard 18" xfId="791" xr:uid="{D165A87D-E9BE-4F9A-BE47-518097EE4236}"/>
    <cellStyle name="Standaard 2" xfId="627" xr:uid="{1BEA8B3A-C976-4A26-9C03-DAB656396DB8}"/>
    <cellStyle name="Standaard 2 2" xfId="628" xr:uid="{D55328EC-C862-4EFF-83A3-D4B92C2DC6B0}"/>
    <cellStyle name="Standaard 2 2 2" xfId="629" xr:uid="{BFC2800B-9D24-4601-BE98-213DC2C034F0}"/>
    <cellStyle name="Standaard 2 2 2 2" xfId="630" xr:uid="{267F6D94-9C95-4C3E-B731-F8CB8037FE3E}"/>
    <cellStyle name="Standaard 2 2 2 3" xfId="631" xr:uid="{8A32049A-9558-4D2E-8E4E-46C9B129539A}"/>
    <cellStyle name="Standaard 2 2 2 4" xfId="632" xr:uid="{6D018FDF-0967-4A61-B079-F6C8C9D50543}"/>
    <cellStyle name="Standaard 2 2 3" xfId="633" xr:uid="{5A9DF67A-617B-4F89-A1B2-3D47FA2F6FFA}"/>
    <cellStyle name="Standaard 2 2 4" xfId="634" xr:uid="{A74BAD02-9EE9-42EE-A512-EBA3F7315803}"/>
    <cellStyle name="Standaard 2 2 4 2" xfId="635" xr:uid="{1E892EF9-141E-4520-85C1-A438596F1035}"/>
    <cellStyle name="Standaard 2 2 5" xfId="636" xr:uid="{0E1137F1-7FE9-4F3A-B83F-A97E1B675C41}"/>
    <cellStyle name="Standaard 2 3" xfId="637" xr:uid="{7DC9C22E-FC7D-4459-A1FD-CB18D5411545}"/>
    <cellStyle name="Standaard 2 3 2" xfId="638" xr:uid="{2A24C104-A4D3-4552-B304-51B4CB8AB58C}"/>
    <cellStyle name="Standaard 2 3 3" xfId="639" xr:uid="{46EBB134-B195-4B6D-8F80-539E2E99DE3A}"/>
    <cellStyle name="Standaard 2 3 3 2" xfId="640" xr:uid="{5D2C122F-99D2-4044-A15B-829204235277}"/>
    <cellStyle name="Standaard 2 3 4" xfId="641" xr:uid="{189D9838-6AE5-485D-87BE-538FE7FA0D28}"/>
    <cellStyle name="Standaard 2 3 5" xfId="642" xr:uid="{2CB77BF7-B555-4093-B43F-1B1081D78950}"/>
    <cellStyle name="Standaard 2 3 6" xfId="643" xr:uid="{B3B452D9-47F8-4EC6-9522-DDCCB2A34454}"/>
    <cellStyle name="Standaard 2 4" xfId="644" xr:uid="{DA992162-EB69-4D8F-A3DB-F2E41C0A0AC1}"/>
    <cellStyle name="Standaard 2 4 2" xfId="645" xr:uid="{B8B7E531-142A-40E7-B5EC-43F172C6E8B2}"/>
    <cellStyle name="Standaard 2 5" xfId="646" xr:uid="{E3527383-A4DC-4B55-AAAB-6F6F4C8C779F}"/>
    <cellStyle name="Standaard 2 6" xfId="647" xr:uid="{FE4241CB-4606-4AB9-9353-5ACE9EED8B64}"/>
    <cellStyle name="Standaard 2 7" xfId="648" xr:uid="{D1C96122-4D09-460E-9B91-9A5EAF3F2351}"/>
    <cellStyle name="Standaard 2 8" xfId="649" xr:uid="{CBBD8460-DCC2-42BE-AC6F-7A169AC0AD1E}"/>
    <cellStyle name="Standaard 2 9" xfId="650" xr:uid="{949AC60A-C7FA-4598-8BF2-B79B8D1C02C0}"/>
    <cellStyle name="Standaard 2_2010 Succes omzet verbruik per object 1e kwartaal 2010" xfId="651" xr:uid="{A946717A-AD46-478C-9F70-CA8C3B55C0EA}"/>
    <cellStyle name="Standaard 3" xfId="652" xr:uid="{8E434703-3456-4031-A193-986AC3EBB705}"/>
    <cellStyle name="Standaard 3 2" xfId="653" xr:uid="{8334F45E-AD39-4B4D-8891-FB47EC8FD5BC}"/>
    <cellStyle name="Standaard 3 2 2" xfId="654" xr:uid="{DAB298A4-9DA5-41BB-A315-723271F23238}"/>
    <cellStyle name="Standaard 3 2 3" xfId="655" xr:uid="{8022243C-2ECB-43E2-840D-397E4299A778}"/>
    <cellStyle name="Standaard 3 2 4" xfId="656" xr:uid="{BD2F23E2-4443-4C98-B0A8-7122D280B98A}"/>
    <cellStyle name="Standaard 3 3" xfId="657" xr:uid="{3649E355-1F12-4C71-92A9-AE987D15B736}"/>
    <cellStyle name="Standaard 3 4" xfId="658" xr:uid="{FFC2300D-465C-4FC0-933B-DBB1924755B7}"/>
    <cellStyle name="Standaard 3 5" xfId="659" xr:uid="{16EB7FEA-AE28-46AA-81C6-08A75E912CE9}"/>
    <cellStyle name="Standaard 3 6" xfId="660" xr:uid="{6DEC96F8-36EF-4634-8494-272876282867}"/>
    <cellStyle name="Standaard 4" xfId="661" xr:uid="{A229B967-363D-4021-B76B-52B1240A99CE}"/>
    <cellStyle name="Standaard 4 2" xfId="662" xr:uid="{CC3EDCEB-00FB-4FBB-8861-F2B63182F269}"/>
    <cellStyle name="Standaard 4 2 2" xfId="663" xr:uid="{AE45BD93-F21B-4C05-B8B3-206AF88B56DB}"/>
    <cellStyle name="Standaard 4 2 3" xfId="664" xr:uid="{C7255EEB-6545-41E2-99E8-9E5390E5A3FB}"/>
    <cellStyle name="Standaard 4 2 3 2" xfId="665" xr:uid="{01CB0A1E-4E96-4627-8953-4C4F762BE81A}"/>
    <cellStyle name="Standaard 4 2 4" xfId="666" xr:uid="{44F991DE-4294-4F43-8626-3A23CA7EFB88}"/>
    <cellStyle name="Standaard 4 3" xfId="667" xr:uid="{A58E1706-90B6-4ADB-9F7D-E9EE862E7F5C}"/>
    <cellStyle name="Standaard 4 4" xfId="668" xr:uid="{6DA8B2D0-FE39-4AB4-A614-9A8DDD3860EB}"/>
    <cellStyle name="Standaard 5" xfId="669" xr:uid="{5CE648E3-E9F9-410C-9F92-A25E4C53DDEC}"/>
    <cellStyle name="Standaard 5 2" xfId="670" xr:uid="{883952B2-B0DA-4D0A-B2FE-1309EED253BB}"/>
    <cellStyle name="Standaard 5 2 2" xfId="671" xr:uid="{42BB6167-8DD4-4B58-95FB-6649E86AA98D}"/>
    <cellStyle name="Standaard 5 2 3" xfId="672" xr:uid="{8BB33CF4-74ED-454B-8DD0-8C40B696C90F}"/>
    <cellStyle name="Standaard 5 3" xfId="673" xr:uid="{B4267841-B003-4C00-8DED-B4C392E03408}"/>
    <cellStyle name="Standaard 5 4" xfId="674" xr:uid="{B86F37DF-5B02-4DE1-9E74-F173F2903FD2}"/>
    <cellStyle name="Standaard 5 5" xfId="675" xr:uid="{EB48056E-712A-47BE-BD2D-5B224A4FBB1C}"/>
    <cellStyle name="Standaard 6" xfId="676" xr:uid="{6ED45591-DBB3-41A9-A53F-949B5A8E22A8}"/>
    <cellStyle name="Standaard 6 2" xfId="677" xr:uid="{6A0F975A-A50A-4A20-9E7C-1E69E65E29ED}"/>
    <cellStyle name="Standaard 6 2 2" xfId="678" xr:uid="{BE7D986F-9550-49F8-A1EC-8A74B066A504}"/>
    <cellStyle name="Standaard 6 2 2 2" xfId="679" xr:uid="{5DAC9BEA-0284-4A75-AC01-1EA39C276991}"/>
    <cellStyle name="Standaard 6 2 3" xfId="680" xr:uid="{89995E6B-24B0-4FE7-856F-B1BB14EA81E5}"/>
    <cellStyle name="Standaard 6 3" xfId="681" xr:uid="{1183A856-1A4E-48D0-8018-74E39E65D89E}"/>
    <cellStyle name="Standaard 6 3 2" xfId="682" xr:uid="{3A64BDEF-DCB4-4DC7-898C-0A538C31462B}"/>
    <cellStyle name="Standaard 6 4" xfId="683" xr:uid="{4819D905-4B7E-413B-8708-81E4BCE700F9}"/>
    <cellStyle name="Standaard 7" xfId="684" xr:uid="{1ADD2FD0-E6FE-4A0B-A83E-F70FC45A165F}"/>
    <cellStyle name="Standaard 7 2" xfId="685" xr:uid="{1608B284-0EB1-4288-8D28-E958DC1E4D13}"/>
    <cellStyle name="Standaard 7 2 2" xfId="686" xr:uid="{1E450C9F-0B03-4BCF-8214-506D4D4DC54B}"/>
    <cellStyle name="Standaard 7 3" xfId="687" xr:uid="{9745A633-DBBA-4AF0-BA80-4D147FAE4EC7}"/>
    <cellStyle name="Standaard 7 4" xfId="688" xr:uid="{06ABB6DE-4614-4853-87FF-7A6AC373619D}"/>
    <cellStyle name="Standaard 7 5" xfId="689" xr:uid="{3F6C245F-7573-46A1-8D6B-EEDFC8D8739D}"/>
    <cellStyle name="Standaard 8" xfId="690" xr:uid="{E6AE326C-2A7C-47C9-A1E2-123AD74DB734}"/>
    <cellStyle name="Standaard 8 2" xfId="691" xr:uid="{BD06C66A-70C9-4894-A4BE-978450F21DB2}"/>
    <cellStyle name="Standaard 8 2 2" xfId="692" xr:uid="{3E1452F2-9BF9-4565-9442-F2AB0F035C6C}"/>
    <cellStyle name="Standaard 9" xfId="693" xr:uid="{C0BB18EB-90F2-4FE5-87DE-0B6003B408A7}"/>
    <cellStyle name="Standaard 9 2" xfId="694" xr:uid="{03CD393F-E463-4F16-9306-0B24CC12E320}"/>
    <cellStyle name="Standaard_ruimtestaat" xfId="695" xr:uid="{CE25C2A3-C7C5-4024-B3A5-6F35E1D97350}"/>
    <cellStyle name="Standaard_Voorcalculatie gemeente Vught" xfId="696" xr:uid="{7659E4B5-1416-46D7-B75D-674F94A07553}"/>
    <cellStyle name="Standard 2" xfId="697" xr:uid="{76792841-E7E9-41A8-A4A7-2E9F7E98E648}"/>
    <cellStyle name="Standard 6" xfId="698" xr:uid="{9C3E01A7-0B7C-442A-BFA5-8DCA74EDFF8A}"/>
    <cellStyle name="Standard 6 2" xfId="699" xr:uid="{8C8B1C1E-64A1-42D4-94E4-9AC3CB4A3B4F}"/>
    <cellStyle name="Standard_Anlagen und FM-Leistungen" xfId="700" xr:uid="{46F06825-2A41-4E1D-9569-4D608D527D42}"/>
    <cellStyle name="Style 1" xfId="701" xr:uid="{E734C67B-5640-4152-B1EC-B73A06CE0FC8}"/>
    <cellStyle name="Text Label" xfId="702" xr:uid="{455735C7-EECC-43A6-A904-D37424938A52}"/>
    <cellStyle name="Titel 2" xfId="703" xr:uid="{D28597DC-5A87-46A0-86E3-41E74A579E8D}"/>
    <cellStyle name="Titel 2 2" xfId="704" xr:uid="{BFE4BD82-1C83-4779-831F-D09A933314F6}"/>
    <cellStyle name="Titel 3" xfId="705" xr:uid="{2187C947-F4C2-4EBE-B2EF-C56EAA6D39D6}"/>
    <cellStyle name="Title" xfId="706" xr:uid="{20D883A2-A64D-47BE-821F-E0F1081884C1}"/>
    <cellStyle name="Title 2" xfId="707" xr:uid="{2ECD1F94-7679-443C-8CD2-9C9397DC8EFF}"/>
    <cellStyle name="Totaal 2" xfId="708" xr:uid="{4A952D4C-D9A8-448D-B4CD-B978D15DDFCF}"/>
    <cellStyle name="Totaal 2 2" xfId="709" xr:uid="{79173DB1-365F-4046-B5F2-F167F95BE382}"/>
    <cellStyle name="Totaal 3" xfId="710" xr:uid="{F694C0C2-EFEC-42AD-8BAF-B29C008DF7CC}"/>
    <cellStyle name="Totaal 3 2" xfId="711" xr:uid="{9F844462-A13F-4286-AB4E-274C44881227}"/>
    <cellStyle name="Totaal 4" xfId="712" xr:uid="{0BC59389-C389-43E9-9006-34B091426F2E}"/>
    <cellStyle name="Total" xfId="713" xr:uid="{7B1CB57D-7B58-40B7-9FE8-010E8F5DDA59}"/>
    <cellStyle name="Total 2" xfId="714" xr:uid="{54C9657E-D160-470A-BAF5-C9F7C745860E}"/>
    <cellStyle name="Uitvoer 2" xfId="715" xr:uid="{19276AE6-4AFD-413B-A453-F3C703779E89}"/>
    <cellStyle name="Uitvoer 3" xfId="716" xr:uid="{9BAE8A31-7045-4850-911A-2FFB4A7BE372}"/>
    <cellStyle name="Uitvoer 3 2" xfId="717" xr:uid="{CC9C09EB-A77B-4158-9E52-54250CB24287}"/>
    <cellStyle name="Uitvoer 4" xfId="718" xr:uid="{608EA88C-62D9-4BDA-A42F-54B94E416BE8}"/>
    <cellStyle name="Uitvoer 5" xfId="719" xr:uid="{5069F4D6-ECD1-428B-82F7-2CEADA3C7C94}"/>
    <cellStyle name="Valuta 10" xfId="720" xr:uid="{403DB249-DDA9-4843-AB68-9D09A26AB845}"/>
    <cellStyle name="Valuta 2" xfId="721" xr:uid="{65BFD70F-DD12-44EB-BE90-249037B0DA12}"/>
    <cellStyle name="Valuta 2 2" xfId="722" xr:uid="{EC100BF9-611A-4F12-A485-0170FCC2533A}"/>
    <cellStyle name="Valuta 2 2 2" xfId="723" xr:uid="{0D8F17BB-A8BC-4807-A1AC-3BA2E2466272}"/>
    <cellStyle name="Valuta 2 2 2 2" xfId="724" xr:uid="{FC704003-392A-4ACC-B663-9BD68AB52320}"/>
    <cellStyle name="Valuta 2 2 2 3" xfId="725" xr:uid="{43CE1668-BC6B-46FC-B32C-FC881AD89DF4}"/>
    <cellStyle name="Valuta 2 2 3" xfId="726" xr:uid="{E9DF7E76-0E37-42F7-A926-B6C294087AAF}"/>
    <cellStyle name="Valuta 2 2 4" xfId="727" xr:uid="{2815BB63-1CE1-4525-8367-7223717846E4}"/>
    <cellStyle name="Valuta 2 2 5" xfId="790" xr:uid="{6B86C318-636E-4309-9427-CC316A028C23}"/>
    <cellStyle name="Valuta 2 3" xfId="728" xr:uid="{D6D954FF-F86B-407F-BF5A-D59413B6E915}"/>
    <cellStyle name="Valuta 2 3 2" xfId="729" xr:uid="{F61B377A-110A-4B46-93B3-6A14857B1C5A}"/>
    <cellStyle name="Valuta 2 4" xfId="730" xr:uid="{6AD09EBA-9B05-49F8-A079-0A0DBD8F1C87}"/>
    <cellStyle name="Valuta 2 5" xfId="731" xr:uid="{5C890365-CE8D-40D4-B86A-2A40A6FB052D}"/>
    <cellStyle name="Valuta 2 5 2" xfId="732" xr:uid="{00D46A0A-E937-46AF-B034-ABE95AC4F1B0}"/>
    <cellStyle name="Valuta 2 6" xfId="733" xr:uid="{AF3ADB12-C103-45B2-94AA-9D3692FB4B6E}"/>
    <cellStyle name="Valuta 2 7" xfId="734" xr:uid="{4B3CC1F9-AE11-4B23-B26A-2619507A53E4}"/>
    <cellStyle name="Valuta 3" xfId="735" xr:uid="{5360CE11-C80E-4D31-85DF-F367C55B68E0}"/>
    <cellStyle name="Valuta 3 2" xfId="736" xr:uid="{1115C633-BF95-4B2A-BBF5-EA7DF7E12529}"/>
    <cellStyle name="Valuta 3 2 2" xfId="737" xr:uid="{A9649B0B-5C6D-4857-A921-97CCCE5557C0}"/>
    <cellStyle name="Valuta 3 2 2 2" xfId="738" xr:uid="{2854A5CD-5502-4612-A436-5E40B907B6B1}"/>
    <cellStyle name="Valuta 3 2 3" xfId="739" xr:uid="{3DD427DF-AE9E-4B02-9593-346316DDDD14}"/>
    <cellStyle name="Valuta 3 3" xfId="740" xr:uid="{59987DD6-26C0-4C29-98CB-4A91B94744FB}"/>
    <cellStyle name="Valuta 3 3 2" xfId="741" xr:uid="{D75AB3FD-7A23-4412-9102-7A492F9865B4}"/>
    <cellStyle name="Valuta 3 4" xfId="742" xr:uid="{AD866A26-239B-4220-B46C-6428628397F6}"/>
    <cellStyle name="Valuta 3 4 2" xfId="743" xr:uid="{78E5B7BF-027B-499E-A678-1D17C2939485}"/>
    <cellStyle name="Valuta 3 5" xfId="744" xr:uid="{CBC96754-6578-4105-ACBA-70B22A8CFA20}"/>
    <cellStyle name="Valuta 3 5 2" xfId="745" xr:uid="{AD5CFC67-F3C8-43EE-B556-C9C729385155}"/>
    <cellStyle name="Valuta 3 6" xfId="746" xr:uid="{465F22DF-82C1-4111-93F6-A77E35E0EAB1}"/>
    <cellStyle name="Valuta 3 7" xfId="747" xr:uid="{DBB0C880-6BE8-49C4-B8B7-4D8756820DD3}"/>
    <cellStyle name="Valuta 4" xfId="748" xr:uid="{39C60B68-3617-4681-95E0-3B84CA44B9FE}"/>
    <cellStyle name="Valuta 4 2" xfId="749" xr:uid="{F4462457-C3E1-4C5A-82D9-6AE16D8FC385}"/>
    <cellStyle name="Valuta 4 3" xfId="750" xr:uid="{4DD66A93-B391-4700-B954-EED2F20BF02B}"/>
    <cellStyle name="Valuta 4 3 2" xfId="751" xr:uid="{ED74BE0E-1208-46F1-82AC-D46E40B5E1F1}"/>
    <cellStyle name="Valuta 4 4" xfId="752" xr:uid="{4BBBCB61-EF26-4C09-9B0F-523047E41DF8}"/>
    <cellStyle name="Valuta 4 5" xfId="753" xr:uid="{44467EB3-856B-426C-87F7-D3C0EE28367E}"/>
    <cellStyle name="Valuta 5" xfId="754" xr:uid="{EBCDAAC4-86C4-4FFF-99F1-E4B764B88332}"/>
    <cellStyle name="Valuta 5 2" xfId="755" xr:uid="{FBAED031-6D8A-4F62-B1BB-3CD0D3E6553F}"/>
    <cellStyle name="Valuta 5 2 2" xfId="756" xr:uid="{231FC334-7BD9-45E1-8337-3A654610BB60}"/>
    <cellStyle name="Valuta 5 3" xfId="757" xr:uid="{C52071BB-45F5-443B-AC33-7090B96B0BDD}"/>
    <cellStyle name="Valuta 5 4" xfId="758" xr:uid="{CA131F15-ECAC-442E-8AA0-1FAB29591186}"/>
    <cellStyle name="Valuta 6" xfId="759" xr:uid="{A131599E-7C0D-4ABD-9103-0A68880E6E6C}"/>
    <cellStyle name="Valuta 6 2" xfId="760" xr:uid="{98418147-46F6-47B9-9A92-B8F1E090B296}"/>
    <cellStyle name="Valuta 6 2 2" xfId="761" xr:uid="{85AD21E9-2F0D-40EE-B486-7C12DAFD0540}"/>
    <cellStyle name="Valuta 6 3" xfId="762" xr:uid="{B4B19D80-9168-4A05-8072-0834EF7E24DF}"/>
    <cellStyle name="Valuta 6 4" xfId="763" xr:uid="{58BAFDFF-5C6D-4D23-933B-F08E3A4A4F21}"/>
    <cellStyle name="Valuta 7" xfId="764" xr:uid="{1D7F7453-D7E2-443F-98EF-BA1E723DC731}"/>
    <cellStyle name="Valuta 7 2" xfId="765" xr:uid="{0F9C5B33-BCF0-4ADB-8D84-06D42EFB9AA7}"/>
    <cellStyle name="Valuta 8" xfId="766" xr:uid="{1A90F063-17A4-4491-9D88-5D89FD799D84}"/>
    <cellStyle name="Valuta euro rb" xfId="767" xr:uid="{8B879062-CEF3-4462-9E74-AA81E84CBA80}"/>
    <cellStyle name="Valuta gulden rb" xfId="768" xr:uid="{30E95A29-FAAE-438F-AC00-9484EE0CA7C9}"/>
    <cellStyle name="Verklarende tekst 2" xfId="769" xr:uid="{F1AA1B47-7B40-4C19-A3F8-325861B3B63C}"/>
    <cellStyle name="Verklarende tekst 3" xfId="770" xr:uid="{B92B716C-4CDB-4898-87C7-182C18D9C5E0}"/>
    <cellStyle name="Verklarende tekst 3 2" xfId="771" xr:uid="{A2499B44-B841-47A9-995D-5AC5582A28AC}"/>
    <cellStyle name="Verklarende tekst 4" xfId="772" xr:uid="{74A143FD-09A9-4194-A23B-B5E2D7E6D8B2}"/>
    <cellStyle name="Verklarende tekst 5" xfId="773" xr:uid="{7E74E403-3644-4163-9FA3-104999455554}"/>
    <cellStyle name="Waarschuwingstekst 2" xfId="774" xr:uid="{7E19CC41-9CC5-4782-9A3D-FCBBFFBFFD32}"/>
    <cellStyle name="Waarschuwingstekst 2 2" xfId="775" xr:uid="{896C15FB-35A7-4257-87F1-3627D0A88497}"/>
    <cellStyle name="Waarschuwingstekst 3" xfId="776" xr:uid="{07F19869-CC86-44B3-9F67-FFC2B55F5C08}"/>
    <cellStyle name="Waarschuwingstekst 3 2" xfId="777" xr:uid="{96C97914-5B93-478B-89DB-ADA710BE0112}"/>
    <cellStyle name="Waarschuwingstekst 4" xfId="778" xr:uid="{A45CB0D1-9CA9-4361-BF44-0EA2F6FDFB8F}"/>
    <cellStyle name="Währung [0]_Aufmaß" xfId="779" xr:uid="{8C66C6B2-F139-4B3D-AAD2-5EEC4C225920}"/>
    <cellStyle name="Währung 2" xfId="780" xr:uid="{D732530B-189A-4094-9C26-EC13E840956F}"/>
    <cellStyle name="Währung 3" xfId="781" xr:uid="{DBE7F0FF-ED5B-41CB-BC7E-B8730055F515}"/>
    <cellStyle name="Währung_Aufmaß" xfId="782" xr:uid="{49C1C0F4-5693-4B62-AAFB-7456A936DCB4}"/>
    <cellStyle name="Warning Text" xfId="783" xr:uid="{738E9E84-7077-47E9-A070-FB315C630182}"/>
  </cellStyles>
  <dxfs count="0"/>
  <tableStyles count="1" defaultTableStyle="TableStyleMedium9" defaultPivotStyle="PivotStyleLight16">
    <tableStyle name="Invisible" pivot="0" table="0" count="0" xr9:uid="{9D121563-3728-4CF3-AD90-8C76CBD43E5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14F7-1CE1-4B9C-86EF-0A6E0CF478EF}">
  <dimension ref="A1:E59"/>
  <sheetViews>
    <sheetView zoomScale="85" zoomScaleNormal="85" workbookViewId="0">
      <selection activeCell="D15" sqref="D15"/>
    </sheetView>
  </sheetViews>
  <sheetFormatPr defaultRowHeight="12.5"/>
  <cols>
    <col min="1" max="1" width="75.26953125" style="151" customWidth="1"/>
    <col min="2" max="2" width="15" style="151" customWidth="1"/>
    <col min="3" max="3" width="16.453125" style="151" customWidth="1"/>
    <col min="4" max="4" width="16.81640625" style="151" customWidth="1"/>
    <col min="5" max="5" width="17.26953125" style="151" customWidth="1"/>
    <col min="6" max="7" width="9.1796875" style="151"/>
    <col min="8" max="8" width="15.1796875" style="151" customWidth="1"/>
    <col min="9" max="9" width="2.7265625" style="151" customWidth="1"/>
    <col min="10" max="252" width="9.1796875" style="151"/>
    <col min="253" max="253" width="22.453125" style="151" customWidth="1"/>
    <col min="254" max="254" width="75.26953125" style="151" customWidth="1"/>
    <col min="255" max="255" width="12.26953125" style="151" customWidth="1"/>
    <col min="256" max="256" width="15.1796875" style="151" customWidth="1"/>
    <col min="257" max="257" width="12.81640625" style="151" customWidth="1"/>
    <col min="258" max="261" width="9.1796875" style="151"/>
    <col min="262" max="262" width="15.1796875" style="151" customWidth="1"/>
    <col min="263" max="263" width="3.1796875" style="151" customWidth="1"/>
    <col min="264" max="264" width="15.1796875" style="151" customWidth="1"/>
    <col min="265" max="265" width="2.7265625" style="151" customWidth="1"/>
    <col min="266" max="508" width="9.1796875" style="151"/>
    <col min="509" max="509" width="22.453125" style="151" customWidth="1"/>
    <col min="510" max="510" width="75.26953125" style="151" customWidth="1"/>
    <col min="511" max="511" width="12.26953125" style="151" customWidth="1"/>
    <col min="512" max="512" width="15.1796875" style="151" customWidth="1"/>
    <col min="513" max="513" width="12.81640625" style="151" customWidth="1"/>
    <col min="514" max="517" width="9.1796875" style="151"/>
    <col min="518" max="518" width="15.1796875" style="151" customWidth="1"/>
    <col min="519" max="519" width="3.1796875" style="151" customWidth="1"/>
    <col min="520" max="520" width="15.1796875" style="151" customWidth="1"/>
    <col min="521" max="521" width="2.7265625" style="151" customWidth="1"/>
    <col min="522" max="764" width="9.1796875" style="151"/>
    <col min="765" max="765" width="22.453125" style="151" customWidth="1"/>
    <col min="766" max="766" width="75.26953125" style="151" customWidth="1"/>
    <col min="767" max="767" width="12.26953125" style="151" customWidth="1"/>
    <col min="768" max="768" width="15.1796875" style="151" customWidth="1"/>
    <col min="769" max="769" width="12.81640625" style="151" customWidth="1"/>
    <col min="770" max="773" width="9.1796875" style="151"/>
    <col min="774" max="774" width="15.1796875" style="151" customWidth="1"/>
    <col min="775" max="775" width="3.1796875" style="151" customWidth="1"/>
    <col min="776" max="776" width="15.1796875" style="151" customWidth="1"/>
    <col min="777" max="777" width="2.7265625" style="151" customWidth="1"/>
    <col min="778" max="1020" width="9.1796875" style="151"/>
    <col min="1021" max="1021" width="22.453125" style="151" customWidth="1"/>
    <col min="1022" max="1022" width="75.26953125" style="151" customWidth="1"/>
    <col min="1023" max="1023" width="12.26953125" style="151" customWidth="1"/>
    <col min="1024" max="1024" width="15.1796875" style="151" customWidth="1"/>
    <col min="1025" max="1025" width="12.81640625" style="151" customWidth="1"/>
    <col min="1026" max="1029" width="9.1796875" style="151"/>
    <col min="1030" max="1030" width="15.1796875" style="151" customWidth="1"/>
    <col min="1031" max="1031" width="3.1796875" style="151" customWidth="1"/>
    <col min="1032" max="1032" width="15.1796875" style="151" customWidth="1"/>
    <col min="1033" max="1033" width="2.7265625" style="151" customWidth="1"/>
    <col min="1034" max="1276" width="9.1796875" style="151"/>
    <col min="1277" max="1277" width="22.453125" style="151" customWidth="1"/>
    <col min="1278" max="1278" width="75.26953125" style="151" customWidth="1"/>
    <col min="1279" max="1279" width="12.26953125" style="151" customWidth="1"/>
    <col min="1280" max="1280" width="15.1796875" style="151" customWidth="1"/>
    <col min="1281" max="1281" width="12.81640625" style="151" customWidth="1"/>
    <col min="1282" max="1285" width="9.1796875" style="151"/>
    <col min="1286" max="1286" width="15.1796875" style="151" customWidth="1"/>
    <col min="1287" max="1287" width="3.1796875" style="151" customWidth="1"/>
    <col min="1288" max="1288" width="15.1796875" style="151" customWidth="1"/>
    <col min="1289" max="1289" width="2.7265625" style="151" customWidth="1"/>
    <col min="1290" max="1532" width="9.1796875" style="151"/>
    <col min="1533" max="1533" width="22.453125" style="151" customWidth="1"/>
    <col min="1534" max="1534" width="75.26953125" style="151" customWidth="1"/>
    <col min="1535" max="1535" width="12.26953125" style="151" customWidth="1"/>
    <col min="1536" max="1536" width="15.1796875" style="151" customWidth="1"/>
    <col min="1537" max="1537" width="12.81640625" style="151" customWidth="1"/>
    <col min="1538" max="1541" width="9.1796875" style="151"/>
    <col min="1542" max="1542" width="15.1796875" style="151" customWidth="1"/>
    <col min="1543" max="1543" width="3.1796875" style="151" customWidth="1"/>
    <col min="1544" max="1544" width="15.1796875" style="151" customWidth="1"/>
    <col min="1545" max="1545" width="2.7265625" style="151" customWidth="1"/>
    <col min="1546" max="1788" width="9.1796875" style="151"/>
    <col min="1789" max="1789" width="22.453125" style="151" customWidth="1"/>
    <col min="1790" max="1790" width="75.26953125" style="151" customWidth="1"/>
    <col min="1791" max="1791" width="12.26953125" style="151" customWidth="1"/>
    <col min="1792" max="1792" width="15.1796875" style="151" customWidth="1"/>
    <col min="1793" max="1793" width="12.81640625" style="151" customWidth="1"/>
    <col min="1794" max="1797" width="9.1796875" style="151"/>
    <col min="1798" max="1798" width="15.1796875" style="151" customWidth="1"/>
    <col min="1799" max="1799" width="3.1796875" style="151" customWidth="1"/>
    <col min="1800" max="1800" width="15.1796875" style="151" customWidth="1"/>
    <col min="1801" max="1801" width="2.7265625" style="151" customWidth="1"/>
    <col min="1802" max="2044" width="9.1796875" style="151"/>
    <col min="2045" max="2045" width="22.453125" style="151" customWidth="1"/>
    <col min="2046" max="2046" width="75.26953125" style="151" customWidth="1"/>
    <col min="2047" max="2047" width="12.26953125" style="151" customWidth="1"/>
    <col min="2048" max="2048" width="15.1796875" style="151" customWidth="1"/>
    <col min="2049" max="2049" width="12.81640625" style="151" customWidth="1"/>
    <col min="2050" max="2053" width="9.1796875" style="151"/>
    <col min="2054" max="2054" width="15.1796875" style="151" customWidth="1"/>
    <col min="2055" max="2055" width="3.1796875" style="151" customWidth="1"/>
    <col min="2056" max="2056" width="15.1796875" style="151" customWidth="1"/>
    <col min="2057" max="2057" width="2.7265625" style="151" customWidth="1"/>
    <col min="2058" max="2300" width="9.1796875" style="151"/>
    <col min="2301" max="2301" width="22.453125" style="151" customWidth="1"/>
    <col min="2302" max="2302" width="75.26953125" style="151" customWidth="1"/>
    <col min="2303" max="2303" width="12.26953125" style="151" customWidth="1"/>
    <col min="2304" max="2304" width="15.1796875" style="151" customWidth="1"/>
    <col min="2305" max="2305" width="12.81640625" style="151" customWidth="1"/>
    <col min="2306" max="2309" width="9.1796875" style="151"/>
    <col min="2310" max="2310" width="15.1796875" style="151" customWidth="1"/>
    <col min="2311" max="2311" width="3.1796875" style="151" customWidth="1"/>
    <col min="2312" max="2312" width="15.1796875" style="151" customWidth="1"/>
    <col min="2313" max="2313" width="2.7265625" style="151" customWidth="1"/>
    <col min="2314" max="2556" width="9.1796875" style="151"/>
    <col min="2557" max="2557" width="22.453125" style="151" customWidth="1"/>
    <col min="2558" max="2558" width="75.26953125" style="151" customWidth="1"/>
    <col min="2559" max="2559" width="12.26953125" style="151" customWidth="1"/>
    <col min="2560" max="2560" width="15.1796875" style="151" customWidth="1"/>
    <col min="2561" max="2561" width="12.81640625" style="151" customWidth="1"/>
    <col min="2562" max="2565" width="9.1796875" style="151"/>
    <col min="2566" max="2566" width="15.1796875" style="151" customWidth="1"/>
    <col min="2567" max="2567" width="3.1796875" style="151" customWidth="1"/>
    <col min="2568" max="2568" width="15.1796875" style="151" customWidth="1"/>
    <col min="2569" max="2569" width="2.7265625" style="151" customWidth="1"/>
    <col min="2570" max="2812" width="9.1796875" style="151"/>
    <col min="2813" max="2813" width="22.453125" style="151" customWidth="1"/>
    <col min="2814" max="2814" width="75.26953125" style="151" customWidth="1"/>
    <col min="2815" max="2815" width="12.26953125" style="151" customWidth="1"/>
    <col min="2816" max="2816" width="15.1796875" style="151" customWidth="1"/>
    <col min="2817" max="2817" width="12.81640625" style="151" customWidth="1"/>
    <col min="2818" max="2821" width="9.1796875" style="151"/>
    <col min="2822" max="2822" width="15.1796875" style="151" customWidth="1"/>
    <col min="2823" max="2823" width="3.1796875" style="151" customWidth="1"/>
    <col min="2824" max="2824" width="15.1796875" style="151" customWidth="1"/>
    <col min="2825" max="2825" width="2.7265625" style="151" customWidth="1"/>
    <col min="2826" max="3068" width="9.1796875" style="151"/>
    <col min="3069" max="3069" width="22.453125" style="151" customWidth="1"/>
    <col min="3070" max="3070" width="75.26953125" style="151" customWidth="1"/>
    <col min="3071" max="3071" width="12.26953125" style="151" customWidth="1"/>
    <col min="3072" max="3072" width="15.1796875" style="151" customWidth="1"/>
    <col min="3073" max="3073" width="12.81640625" style="151" customWidth="1"/>
    <col min="3074" max="3077" width="9.1796875" style="151"/>
    <col min="3078" max="3078" width="15.1796875" style="151" customWidth="1"/>
    <col min="3079" max="3079" width="3.1796875" style="151" customWidth="1"/>
    <col min="3080" max="3080" width="15.1796875" style="151" customWidth="1"/>
    <col min="3081" max="3081" width="2.7265625" style="151" customWidth="1"/>
    <col min="3082" max="3324" width="9.1796875" style="151"/>
    <col min="3325" max="3325" width="22.453125" style="151" customWidth="1"/>
    <col min="3326" max="3326" width="75.26953125" style="151" customWidth="1"/>
    <col min="3327" max="3327" width="12.26953125" style="151" customWidth="1"/>
    <col min="3328" max="3328" width="15.1796875" style="151" customWidth="1"/>
    <col min="3329" max="3329" width="12.81640625" style="151" customWidth="1"/>
    <col min="3330" max="3333" width="9.1796875" style="151"/>
    <col min="3334" max="3334" width="15.1796875" style="151" customWidth="1"/>
    <col min="3335" max="3335" width="3.1796875" style="151" customWidth="1"/>
    <col min="3336" max="3336" width="15.1796875" style="151" customWidth="1"/>
    <col min="3337" max="3337" width="2.7265625" style="151" customWidth="1"/>
    <col min="3338" max="3580" width="9.1796875" style="151"/>
    <col min="3581" max="3581" width="22.453125" style="151" customWidth="1"/>
    <col min="3582" max="3582" width="75.26953125" style="151" customWidth="1"/>
    <col min="3583" max="3583" width="12.26953125" style="151" customWidth="1"/>
    <col min="3584" max="3584" width="15.1796875" style="151" customWidth="1"/>
    <col min="3585" max="3585" width="12.81640625" style="151" customWidth="1"/>
    <col min="3586" max="3589" width="9.1796875" style="151"/>
    <col min="3590" max="3590" width="15.1796875" style="151" customWidth="1"/>
    <col min="3591" max="3591" width="3.1796875" style="151" customWidth="1"/>
    <col min="3592" max="3592" width="15.1796875" style="151" customWidth="1"/>
    <col min="3593" max="3593" width="2.7265625" style="151" customWidth="1"/>
    <col min="3594" max="3836" width="9.1796875" style="151"/>
    <col min="3837" max="3837" width="22.453125" style="151" customWidth="1"/>
    <col min="3838" max="3838" width="75.26953125" style="151" customWidth="1"/>
    <col min="3839" max="3839" width="12.26953125" style="151" customWidth="1"/>
    <col min="3840" max="3840" width="15.1796875" style="151" customWidth="1"/>
    <col min="3841" max="3841" width="12.81640625" style="151" customWidth="1"/>
    <col min="3842" max="3845" width="9.1796875" style="151"/>
    <col min="3846" max="3846" width="15.1796875" style="151" customWidth="1"/>
    <col min="3847" max="3847" width="3.1796875" style="151" customWidth="1"/>
    <col min="3848" max="3848" width="15.1796875" style="151" customWidth="1"/>
    <col min="3849" max="3849" width="2.7265625" style="151" customWidth="1"/>
    <col min="3850" max="4092" width="9.1796875" style="151"/>
    <col min="4093" max="4093" width="22.453125" style="151" customWidth="1"/>
    <col min="4094" max="4094" width="75.26953125" style="151" customWidth="1"/>
    <col min="4095" max="4095" width="12.26953125" style="151" customWidth="1"/>
    <col min="4096" max="4096" width="15.1796875" style="151" customWidth="1"/>
    <col min="4097" max="4097" width="12.81640625" style="151" customWidth="1"/>
    <col min="4098" max="4101" width="9.1796875" style="151"/>
    <col min="4102" max="4102" width="15.1796875" style="151" customWidth="1"/>
    <col min="4103" max="4103" width="3.1796875" style="151" customWidth="1"/>
    <col min="4104" max="4104" width="15.1796875" style="151" customWidth="1"/>
    <col min="4105" max="4105" width="2.7265625" style="151" customWidth="1"/>
    <col min="4106" max="4348" width="9.1796875" style="151"/>
    <col min="4349" max="4349" width="22.453125" style="151" customWidth="1"/>
    <col min="4350" max="4350" width="75.26953125" style="151" customWidth="1"/>
    <col min="4351" max="4351" width="12.26953125" style="151" customWidth="1"/>
    <col min="4352" max="4352" width="15.1796875" style="151" customWidth="1"/>
    <col min="4353" max="4353" width="12.81640625" style="151" customWidth="1"/>
    <col min="4354" max="4357" width="9.1796875" style="151"/>
    <col min="4358" max="4358" width="15.1796875" style="151" customWidth="1"/>
    <col min="4359" max="4359" width="3.1796875" style="151" customWidth="1"/>
    <col min="4360" max="4360" width="15.1796875" style="151" customWidth="1"/>
    <col min="4361" max="4361" width="2.7265625" style="151" customWidth="1"/>
    <col min="4362" max="4604" width="9.1796875" style="151"/>
    <col min="4605" max="4605" width="22.453125" style="151" customWidth="1"/>
    <col min="4606" max="4606" width="75.26953125" style="151" customWidth="1"/>
    <col min="4607" max="4607" width="12.26953125" style="151" customWidth="1"/>
    <col min="4608" max="4608" width="15.1796875" style="151" customWidth="1"/>
    <col min="4609" max="4609" width="12.81640625" style="151" customWidth="1"/>
    <col min="4610" max="4613" width="9.1796875" style="151"/>
    <col min="4614" max="4614" width="15.1796875" style="151" customWidth="1"/>
    <col min="4615" max="4615" width="3.1796875" style="151" customWidth="1"/>
    <col min="4616" max="4616" width="15.1796875" style="151" customWidth="1"/>
    <col min="4617" max="4617" width="2.7265625" style="151" customWidth="1"/>
    <col min="4618" max="4860" width="9.1796875" style="151"/>
    <col min="4861" max="4861" width="22.453125" style="151" customWidth="1"/>
    <col min="4862" max="4862" width="75.26953125" style="151" customWidth="1"/>
    <col min="4863" max="4863" width="12.26953125" style="151" customWidth="1"/>
    <col min="4864" max="4864" width="15.1796875" style="151" customWidth="1"/>
    <col min="4865" max="4865" width="12.81640625" style="151" customWidth="1"/>
    <col min="4866" max="4869" width="9.1796875" style="151"/>
    <col min="4870" max="4870" width="15.1796875" style="151" customWidth="1"/>
    <col min="4871" max="4871" width="3.1796875" style="151" customWidth="1"/>
    <col min="4872" max="4872" width="15.1796875" style="151" customWidth="1"/>
    <col min="4873" max="4873" width="2.7265625" style="151" customWidth="1"/>
    <col min="4874" max="5116" width="9.1796875" style="151"/>
    <col min="5117" max="5117" width="22.453125" style="151" customWidth="1"/>
    <col min="5118" max="5118" width="75.26953125" style="151" customWidth="1"/>
    <col min="5119" max="5119" width="12.26953125" style="151" customWidth="1"/>
    <col min="5120" max="5120" width="15.1796875" style="151" customWidth="1"/>
    <col min="5121" max="5121" width="12.81640625" style="151" customWidth="1"/>
    <col min="5122" max="5125" width="9.1796875" style="151"/>
    <col min="5126" max="5126" width="15.1796875" style="151" customWidth="1"/>
    <col min="5127" max="5127" width="3.1796875" style="151" customWidth="1"/>
    <col min="5128" max="5128" width="15.1796875" style="151" customWidth="1"/>
    <col min="5129" max="5129" width="2.7265625" style="151" customWidth="1"/>
    <col min="5130" max="5372" width="9.1796875" style="151"/>
    <col min="5373" max="5373" width="22.453125" style="151" customWidth="1"/>
    <col min="5374" max="5374" width="75.26953125" style="151" customWidth="1"/>
    <col min="5375" max="5375" width="12.26953125" style="151" customWidth="1"/>
    <col min="5376" max="5376" width="15.1796875" style="151" customWidth="1"/>
    <col min="5377" max="5377" width="12.81640625" style="151" customWidth="1"/>
    <col min="5378" max="5381" width="9.1796875" style="151"/>
    <col min="5382" max="5382" width="15.1796875" style="151" customWidth="1"/>
    <col min="5383" max="5383" width="3.1796875" style="151" customWidth="1"/>
    <col min="5384" max="5384" width="15.1796875" style="151" customWidth="1"/>
    <col min="5385" max="5385" width="2.7265625" style="151" customWidth="1"/>
    <col min="5386" max="5628" width="9.1796875" style="151"/>
    <col min="5629" max="5629" width="22.453125" style="151" customWidth="1"/>
    <col min="5630" max="5630" width="75.26953125" style="151" customWidth="1"/>
    <col min="5631" max="5631" width="12.26953125" style="151" customWidth="1"/>
    <col min="5632" max="5632" width="15.1796875" style="151" customWidth="1"/>
    <col min="5633" max="5633" width="12.81640625" style="151" customWidth="1"/>
    <col min="5634" max="5637" width="9.1796875" style="151"/>
    <col min="5638" max="5638" width="15.1796875" style="151" customWidth="1"/>
    <col min="5639" max="5639" width="3.1796875" style="151" customWidth="1"/>
    <col min="5640" max="5640" width="15.1796875" style="151" customWidth="1"/>
    <col min="5641" max="5641" width="2.7265625" style="151" customWidth="1"/>
    <col min="5642" max="5884" width="9.1796875" style="151"/>
    <col min="5885" max="5885" width="22.453125" style="151" customWidth="1"/>
    <col min="5886" max="5886" width="75.26953125" style="151" customWidth="1"/>
    <col min="5887" max="5887" width="12.26953125" style="151" customWidth="1"/>
    <col min="5888" max="5888" width="15.1796875" style="151" customWidth="1"/>
    <col min="5889" max="5889" width="12.81640625" style="151" customWidth="1"/>
    <col min="5890" max="5893" width="9.1796875" style="151"/>
    <col min="5894" max="5894" width="15.1796875" style="151" customWidth="1"/>
    <col min="5895" max="5895" width="3.1796875" style="151" customWidth="1"/>
    <col min="5896" max="5896" width="15.1796875" style="151" customWidth="1"/>
    <col min="5897" max="5897" width="2.7265625" style="151" customWidth="1"/>
    <col min="5898" max="6140" width="9.1796875" style="151"/>
    <col min="6141" max="6141" width="22.453125" style="151" customWidth="1"/>
    <col min="6142" max="6142" width="75.26953125" style="151" customWidth="1"/>
    <col min="6143" max="6143" width="12.26953125" style="151" customWidth="1"/>
    <col min="6144" max="6144" width="15.1796875" style="151" customWidth="1"/>
    <col min="6145" max="6145" width="12.81640625" style="151" customWidth="1"/>
    <col min="6146" max="6149" width="9.1796875" style="151"/>
    <col min="6150" max="6150" width="15.1796875" style="151" customWidth="1"/>
    <col min="6151" max="6151" width="3.1796875" style="151" customWidth="1"/>
    <col min="6152" max="6152" width="15.1796875" style="151" customWidth="1"/>
    <col min="6153" max="6153" width="2.7265625" style="151" customWidth="1"/>
    <col min="6154" max="6396" width="9.1796875" style="151"/>
    <col min="6397" max="6397" width="22.453125" style="151" customWidth="1"/>
    <col min="6398" max="6398" width="75.26953125" style="151" customWidth="1"/>
    <col min="6399" max="6399" width="12.26953125" style="151" customWidth="1"/>
    <col min="6400" max="6400" width="15.1796875" style="151" customWidth="1"/>
    <col min="6401" max="6401" width="12.81640625" style="151" customWidth="1"/>
    <col min="6402" max="6405" width="9.1796875" style="151"/>
    <col min="6406" max="6406" width="15.1796875" style="151" customWidth="1"/>
    <col min="6407" max="6407" width="3.1796875" style="151" customWidth="1"/>
    <col min="6408" max="6408" width="15.1796875" style="151" customWidth="1"/>
    <col min="6409" max="6409" width="2.7265625" style="151" customWidth="1"/>
    <col min="6410" max="6652" width="9.1796875" style="151"/>
    <col min="6653" max="6653" width="22.453125" style="151" customWidth="1"/>
    <col min="6654" max="6654" width="75.26953125" style="151" customWidth="1"/>
    <col min="6655" max="6655" width="12.26953125" style="151" customWidth="1"/>
    <col min="6656" max="6656" width="15.1796875" style="151" customWidth="1"/>
    <col min="6657" max="6657" width="12.81640625" style="151" customWidth="1"/>
    <col min="6658" max="6661" width="9.1796875" style="151"/>
    <col min="6662" max="6662" width="15.1796875" style="151" customWidth="1"/>
    <col min="6663" max="6663" width="3.1796875" style="151" customWidth="1"/>
    <col min="6664" max="6664" width="15.1796875" style="151" customWidth="1"/>
    <col min="6665" max="6665" width="2.7265625" style="151" customWidth="1"/>
    <col min="6666" max="6908" width="9.1796875" style="151"/>
    <col min="6909" max="6909" width="22.453125" style="151" customWidth="1"/>
    <col min="6910" max="6910" width="75.26953125" style="151" customWidth="1"/>
    <col min="6911" max="6911" width="12.26953125" style="151" customWidth="1"/>
    <col min="6912" max="6912" width="15.1796875" style="151" customWidth="1"/>
    <col min="6913" max="6913" width="12.81640625" style="151" customWidth="1"/>
    <col min="6914" max="6917" width="9.1796875" style="151"/>
    <col min="6918" max="6918" width="15.1796875" style="151" customWidth="1"/>
    <col min="6919" max="6919" width="3.1796875" style="151" customWidth="1"/>
    <col min="6920" max="6920" width="15.1796875" style="151" customWidth="1"/>
    <col min="6921" max="6921" width="2.7265625" style="151" customWidth="1"/>
    <col min="6922" max="7164" width="9.1796875" style="151"/>
    <col min="7165" max="7165" width="22.453125" style="151" customWidth="1"/>
    <col min="7166" max="7166" width="75.26953125" style="151" customWidth="1"/>
    <col min="7167" max="7167" width="12.26953125" style="151" customWidth="1"/>
    <col min="7168" max="7168" width="15.1796875" style="151" customWidth="1"/>
    <col min="7169" max="7169" width="12.81640625" style="151" customWidth="1"/>
    <col min="7170" max="7173" width="9.1796875" style="151"/>
    <col min="7174" max="7174" width="15.1796875" style="151" customWidth="1"/>
    <col min="7175" max="7175" width="3.1796875" style="151" customWidth="1"/>
    <col min="7176" max="7176" width="15.1796875" style="151" customWidth="1"/>
    <col min="7177" max="7177" width="2.7265625" style="151" customWidth="1"/>
    <col min="7178" max="7420" width="9.1796875" style="151"/>
    <col min="7421" max="7421" width="22.453125" style="151" customWidth="1"/>
    <col min="7422" max="7422" width="75.26953125" style="151" customWidth="1"/>
    <col min="7423" max="7423" width="12.26953125" style="151" customWidth="1"/>
    <col min="7424" max="7424" width="15.1796875" style="151" customWidth="1"/>
    <col min="7425" max="7425" width="12.81640625" style="151" customWidth="1"/>
    <col min="7426" max="7429" width="9.1796875" style="151"/>
    <col min="7430" max="7430" width="15.1796875" style="151" customWidth="1"/>
    <col min="7431" max="7431" width="3.1796875" style="151" customWidth="1"/>
    <col min="7432" max="7432" width="15.1796875" style="151" customWidth="1"/>
    <col min="7433" max="7433" width="2.7265625" style="151" customWidth="1"/>
    <col min="7434" max="7676" width="9.1796875" style="151"/>
    <col min="7677" max="7677" width="22.453125" style="151" customWidth="1"/>
    <col min="7678" max="7678" width="75.26953125" style="151" customWidth="1"/>
    <col min="7679" max="7679" width="12.26953125" style="151" customWidth="1"/>
    <col min="7680" max="7680" width="15.1796875" style="151" customWidth="1"/>
    <col min="7681" max="7681" width="12.81640625" style="151" customWidth="1"/>
    <col min="7682" max="7685" width="9.1796875" style="151"/>
    <col min="7686" max="7686" width="15.1796875" style="151" customWidth="1"/>
    <col min="7687" max="7687" width="3.1796875" style="151" customWidth="1"/>
    <col min="7688" max="7688" width="15.1796875" style="151" customWidth="1"/>
    <col min="7689" max="7689" width="2.7265625" style="151" customWidth="1"/>
    <col min="7690" max="7932" width="9.1796875" style="151"/>
    <col min="7933" max="7933" width="22.453125" style="151" customWidth="1"/>
    <col min="7934" max="7934" width="75.26953125" style="151" customWidth="1"/>
    <col min="7935" max="7935" width="12.26953125" style="151" customWidth="1"/>
    <col min="7936" max="7936" width="15.1796875" style="151" customWidth="1"/>
    <col min="7937" max="7937" width="12.81640625" style="151" customWidth="1"/>
    <col min="7938" max="7941" width="9.1796875" style="151"/>
    <col min="7942" max="7942" width="15.1796875" style="151" customWidth="1"/>
    <col min="7943" max="7943" width="3.1796875" style="151" customWidth="1"/>
    <col min="7944" max="7944" width="15.1796875" style="151" customWidth="1"/>
    <col min="7945" max="7945" width="2.7265625" style="151" customWidth="1"/>
    <col min="7946" max="8188" width="9.1796875" style="151"/>
    <col min="8189" max="8189" width="22.453125" style="151" customWidth="1"/>
    <col min="8190" max="8190" width="75.26953125" style="151" customWidth="1"/>
    <col min="8191" max="8191" width="12.26953125" style="151" customWidth="1"/>
    <col min="8192" max="8192" width="15.1796875" style="151" customWidth="1"/>
    <col min="8193" max="8193" width="12.81640625" style="151" customWidth="1"/>
    <col min="8194" max="8197" width="9.1796875" style="151"/>
    <col min="8198" max="8198" width="15.1796875" style="151" customWidth="1"/>
    <col min="8199" max="8199" width="3.1796875" style="151" customWidth="1"/>
    <col min="8200" max="8200" width="15.1796875" style="151" customWidth="1"/>
    <col min="8201" max="8201" width="2.7265625" style="151" customWidth="1"/>
    <col min="8202" max="8444" width="9.1796875" style="151"/>
    <col min="8445" max="8445" width="22.453125" style="151" customWidth="1"/>
    <col min="8446" max="8446" width="75.26953125" style="151" customWidth="1"/>
    <col min="8447" max="8447" width="12.26953125" style="151" customWidth="1"/>
    <col min="8448" max="8448" width="15.1796875" style="151" customWidth="1"/>
    <col min="8449" max="8449" width="12.81640625" style="151" customWidth="1"/>
    <col min="8450" max="8453" width="9.1796875" style="151"/>
    <col min="8454" max="8454" width="15.1796875" style="151" customWidth="1"/>
    <col min="8455" max="8455" width="3.1796875" style="151" customWidth="1"/>
    <col min="8456" max="8456" width="15.1796875" style="151" customWidth="1"/>
    <col min="8457" max="8457" width="2.7265625" style="151" customWidth="1"/>
    <col min="8458" max="8700" width="9.1796875" style="151"/>
    <col min="8701" max="8701" width="22.453125" style="151" customWidth="1"/>
    <col min="8702" max="8702" width="75.26953125" style="151" customWidth="1"/>
    <col min="8703" max="8703" width="12.26953125" style="151" customWidth="1"/>
    <col min="8704" max="8704" width="15.1796875" style="151" customWidth="1"/>
    <col min="8705" max="8705" width="12.81640625" style="151" customWidth="1"/>
    <col min="8706" max="8709" width="9.1796875" style="151"/>
    <col min="8710" max="8710" width="15.1796875" style="151" customWidth="1"/>
    <col min="8711" max="8711" width="3.1796875" style="151" customWidth="1"/>
    <col min="8712" max="8712" width="15.1796875" style="151" customWidth="1"/>
    <col min="8713" max="8713" width="2.7265625" style="151" customWidth="1"/>
    <col min="8714" max="8956" width="9.1796875" style="151"/>
    <col min="8957" max="8957" width="22.453125" style="151" customWidth="1"/>
    <col min="8958" max="8958" width="75.26953125" style="151" customWidth="1"/>
    <col min="8959" max="8959" width="12.26953125" style="151" customWidth="1"/>
    <col min="8960" max="8960" width="15.1796875" style="151" customWidth="1"/>
    <col min="8961" max="8961" width="12.81640625" style="151" customWidth="1"/>
    <col min="8962" max="8965" width="9.1796875" style="151"/>
    <col min="8966" max="8966" width="15.1796875" style="151" customWidth="1"/>
    <col min="8967" max="8967" width="3.1796875" style="151" customWidth="1"/>
    <col min="8968" max="8968" width="15.1796875" style="151" customWidth="1"/>
    <col min="8969" max="8969" width="2.7265625" style="151" customWidth="1"/>
    <col min="8970" max="9212" width="9.1796875" style="151"/>
    <col min="9213" max="9213" width="22.453125" style="151" customWidth="1"/>
    <col min="9214" max="9214" width="75.26953125" style="151" customWidth="1"/>
    <col min="9215" max="9215" width="12.26953125" style="151" customWidth="1"/>
    <col min="9216" max="9216" width="15.1796875" style="151" customWidth="1"/>
    <col min="9217" max="9217" width="12.81640625" style="151" customWidth="1"/>
    <col min="9218" max="9221" width="9.1796875" style="151"/>
    <col min="9222" max="9222" width="15.1796875" style="151" customWidth="1"/>
    <col min="9223" max="9223" width="3.1796875" style="151" customWidth="1"/>
    <col min="9224" max="9224" width="15.1796875" style="151" customWidth="1"/>
    <col min="9225" max="9225" width="2.7265625" style="151" customWidth="1"/>
    <col min="9226" max="9468" width="9.1796875" style="151"/>
    <col min="9469" max="9469" width="22.453125" style="151" customWidth="1"/>
    <col min="9470" max="9470" width="75.26953125" style="151" customWidth="1"/>
    <col min="9471" max="9471" width="12.26953125" style="151" customWidth="1"/>
    <col min="9472" max="9472" width="15.1796875" style="151" customWidth="1"/>
    <col min="9473" max="9473" width="12.81640625" style="151" customWidth="1"/>
    <col min="9474" max="9477" width="9.1796875" style="151"/>
    <col min="9478" max="9478" width="15.1796875" style="151" customWidth="1"/>
    <col min="9479" max="9479" width="3.1796875" style="151" customWidth="1"/>
    <col min="9480" max="9480" width="15.1796875" style="151" customWidth="1"/>
    <col min="9481" max="9481" width="2.7265625" style="151" customWidth="1"/>
    <col min="9482" max="9724" width="9.1796875" style="151"/>
    <col min="9725" max="9725" width="22.453125" style="151" customWidth="1"/>
    <col min="9726" max="9726" width="75.26953125" style="151" customWidth="1"/>
    <col min="9727" max="9727" width="12.26953125" style="151" customWidth="1"/>
    <col min="9728" max="9728" width="15.1796875" style="151" customWidth="1"/>
    <col min="9729" max="9729" width="12.81640625" style="151" customWidth="1"/>
    <col min="9730" max="9733" width="9.1796875" style="151"/>
    <col min="9734" max="9734" width="15.1796875" style="151" customWidth="1"/>
    <col min="9735" max="9735" width="3.1796875" style="151" customWidth="1"/>
    <col min="9736" max="9736" width="15.1796875" style="151" customWidth="1"/>
    <col min="9737" max="9737" width="2.7265625" style="151" customWidth="1"/>
    <col min="9738" max="9980" width="9.1796875" style="151"/>
    <col min="9981" max="9981" width="22.453125" style="151" customWidth="1"/>
    <col min="9982" max="9982" width="75.26953125" style="151" customWidth="1"/>
    <col min="9983" max="9983" width="12.26953125" style="151" customWidth="1"/>
    <col min="9984" max="9984" width="15.1796875" style="151" customWidth="1"/>
    <col min="9985" max="9985" width="12.81640625" style="151" customWidth="1"/>
    <col min="9986" max="9989" width="9.1796875" style="151"/>
    <col min="9990" max="9990" width="15.1796875" style="151" customWidth="1"/>
    <col min="9991" max="9991" width="3.1796875" style="151" customWidth="1"/>
    <col min="9992" max="9992" width="15.1796875" style="151" customWidth="1"/>
    <col min="9993" max="9993" width="2.7265625" style="151" customWidth="1"/>
    <col min="9994" max="10236" width="9.1796875" style="151"/>
    <col min="10237" max="10237" width="22.453125" style="151" customWidth="1"/>
    <col min="10238" max="10238" width="75.26953125" style="151" customWidth="1"/>
    <col min="10239" max="10239" width="12.26953125" style="151" customWidth="1"/>
    <col min="10240" max="10240" width="15.1796875" style="151" customWidth="1"/>
    <col min="10241" max="10241" width="12.81640625" style="151" customWidth="1"/>
    <col min="10242" max="10245" width="9.1796875" style="151"/>
    <col min="10246" max="10246" width="15.1796875" style="151" customWidth="1"/>
    <col min="10247" max="10247" width="3.1796875" style="151" customWidth="1"/>
    <col min="10248" max="10248" width="15.1796875" style="151" customWidth="1"/>
    <col min="10249" max="10249" width="2.7265625" style="151" customWidth="1"/>
    <col min="10250" max="10492" width="9.1796875" style="151"/>
    <col min="10493" max="10493" width="22.453125" style="151" customWidth="1"/>
    <col min="10494" max="10494" width="75.26953125" style="151" customWidth="1"/>
    <col min="10495" max="10495" width="12.26953125" style="151" customWidth="1"/>
    <col min="10496" max="10496" width="15.1796875" style="151" customWidth="1"/>
    <col min="10497" max="10497" width="12.81640625" style="151" customWidth="1"/>
    <col min="10498" max="10501" width="9.1796875" style="151"/>
    <col min="10502" max="10502" width="15.1796875" style="151" customWidth="1"/>
    <col min="10503" max="10503" width="3.1796875" style="151" customWidth="1"/>
    <col min="10504" max="10504" width="15.1796875" style="151" customWidth="1"/>
    <col min="10505" max="10505" width="2.7265625" style="151" customWidth="1"/>
    <col min="10506" max="10748" width="9.1796875" style="151"/>
    <col min="10749" max="10749" width="22.453125" style="151" customWidth="1"/>
    <col min="10750" max="10750" width="75.26953125" style="151" customWidth="1"/>
    <col min="10751" max="10751" width="12.26953125" style="151" customWidth="1"/>
    <col min="10752" max="10752" width="15.1796875" style="151" customWidth="1"/>
    <col min="10753" max="10753" width="12.81640625" style="151" customWidth="1"/>
    <col min="10754" max="10757" width="9.1796875" style="151"/>
    <col min="10758" max="10758" width="15.1796875" style="151" customWidth="1"/>
    <col min="10759" max="10759" width="3.1796875" style="151" customWidth="1"/>
    <col min="10760" max="10760" width="15.1796875" style="151" customWidth="1"/>
    <col min="10761" max="10761" width="2.7265625" style="151" customWidth="1"/>
    <col min="10762" max="11004" width="9.1796875" style="151"/>
    <col min="11005" max="11005" width="22.453125" style="151" customWidth="1"/>
    <col min="11006" max="11006" width="75.26953125" style="151" customWidth="1"/>
    <col min="11007" max="11007" width="12.26953125" style="151" customWidth="1"/>
    <col min="11008" max="11008" width="15.1796875" style="151" customWidth="1"/>
    <col min="11009" max="11009" width="12.81640625" style="151" customWidth="1"/>
    <col min="11010" max="11013" width="9.1796875" style="151"/>
    <col min="11014" max="11014" width="15.1796875" style="151" customWidth="1"/>
    <col min="11015" max="11015" width="3.1796875" style="151" customWidth="1"/>
    <col min="11016" max="11016" width="15.1796875" style="151" customWidth="1"/>
    <col min="11017" max="11017" width="2.7265625" style="151" customWidth="1"/>
    <col min="11018" max="11260" width="9.1796875" style="151"/>
    <col min="11261" max="11261" width="22.453125" style="151" customWidth="1"/>
    <col min="11262" max="11262" width="75.26953125" style="151" customWidth="1"/>
    <col min="11263" max="11263" width="12.26953125" style="151" customWidth="1"/>
    <col min="11264" max="11264" width="15.1796875" style="151" customWidth="1"/>
    <col min="11265" max="11265" width="12.81640625" style="151" customWidth="1"/>
    <col min="11266" max="11269" width="9.1796875" style="151"/>
    <col min="11270" max="11270" width="15.1796875" style="151" customWidth="1"/>
    <col min="11271" max="11271" width="3.1796875" style="151" customWidth="1"/>
    <col min="11272" max="11272" width="15.1796875" style="151" customWidth="1"/>
    <col min="11273" max="11273" width="2.7265625" style="151" customWidth="1"/>
    <col min="11274" max="11516" width="9.1796875" style="151"/>
    <col min="11517" max="11517" width="22.453125" style="151" customWidth="1"/>
    <col min="11518" max="11518" width="75.26953125" style="151" customWidth="1"/>
    <col min="11519" max="11519" width="12.26953125" style="151" customWidth="1"/>
    <col min="11520" max="11520" width="15.1796875" style="151" customWidth="1"/>
    <col min="11521" max="11521" width="12.81640625" style="151" customWidth="1"/>
    <col min="11522" max="11525" width="9.1796875" style="151"/>
    <col min="11526" max="11526" width="15.1796875" style="151" customWidth="1"/>
    <col min="11527" max="11527" width="3.1796875" style="151" customWidth="1"/>
    <col min="11528" max="11528" width="15.1796875" style="151" customWidth="1"/>
    <col min="11529" max="11529" width="2.7265625" style="151" customWidth="1"/>
    <col min="11530" max="11772" width="9.1796875" style="151"/>
    <col min="11773" max="11773" width="22.453125" style="151" customWidth="1"/>
    <col min="11774" max="11774" width="75.26953125" style="151" customWidth="1"/>
    <col min="11775" max="11775" width="12.26953125" style="151" customWidth="1"/>
    <col min="11776" max="11776" width="15.1796875" style="151" customWidth="1"/>
    <col min="11777" max="11777" width="12.81640625" style="151" customWidth="1"/>
    <col min="11778" max="11781" width="9.1796875" style="151"/>
    <col min="11782" max="11782" width="15.1796875" style="151" customWidth="1"/>
    <col min="11783" max="11783" width="3.1796875" style="151" customWidth="1"/>
    <col min="11784" max="11784" width="15.1796875" style="151" customWidth="1"/>
    <col min="11785" max="11785" width="2.7265625" style="151" customWidth="1"/>
    <col min="11786" max="12028" width="9.1796875" style="151"/>
    <col min="12029" max="12029" width="22.453125" style="151" customWidth="1"/>
    <col min="12030" max="12030" width="75.26953125" style="151" customWidth="1"/>
    <col min="12031" max="12031" width="12.26953125" style="151" customWidth="1"/>
    <col min="12032" max="12032" width="15.1796875" style="151" customWidth="1"/>
    <col min="12033" max="12033" width="12.81640625" style="151" customWidth="1"/>
    <col min="12034" max="12037" width="9.1796875" style="151"/>
    <col min="12038" max="12038" width="15.1796875" style="151" customWidth="1"/>
    <col min="12039" max="12039" width="3.1796875" style="151" customWidth="1"/>
    <col min="12040" max="12040" width="15.1796875" style="151" customWidth="1"/>
    <col min="12041" max="12041" width="2.7265625" style="151" customWidth="1"/>
    <col min="12042" max="12284" width="9.1796875" style="151"/>
    <col min="12285" max="12285" width="22.453125" style="151" customWidth="1"/>
    <col min="12286" max="12286" width="75.26953125" style="151" customWidth="1"/>
    <col min="12287" max="12287" width="12.26953125" style="151" customWidth="1"/>
    <col min="12288" max="12288" width="15.1796875" style="151" customWidth="1"/>
    <col min="12289" max="12289" width="12.81640625" style="151" customWidth="1"/>
    <col min="12290" max="12293" width="9.1796875" style="151"/>
    <col min="12294" max="12294" width="15.1796875" style="151" customWidth="1"/>
    <col min="12295" max="12295" width="3.1796875" style="151" customWidth="1"/>
    <col min="12296" max="12296" width="15.1796875" style="151" customWidth="1"/>
    <col min="12297" max="12297" width="2.7265625" style="151" customWidth="1"/>
    <col min="12298" max="12540" width="9.1796875" style="151"/>
    <col min="12541" max="12541" width="22.453125" style="151" customWidth="1"/>
    <col min="12542" max="12542" width="75.26953125" style="151" customWidth="1"/>
    <col min="12543" max="12543" width="12.26953125" style="151" customWidth="1"/>
    <col min="12544" max="12544" width="15.1796875" style="151" customWidth="1"/>
    <col min="12545" max="12545" width="12.81640625" style="151" customWidth="1"/>
    <col min="12546" max="12549" width="9.1796875" style="151"/>
    <col min="12550" max="12550" width="15.1796875" style="151" customWidth="1"/>
    <col min="12551" max="12551" width="3.1796875" style="151" customWidth="1"/>
    <col min="12552" max="12552" width="15.1796875" style="151" customWidth="1"/>
    <col min="12553" max="12553" width="2.7265625" style="151" customWidth="1"/>
    <col min="12554" max="12796" width="9.1796875" style="151"/>
    <col min="12797" max="12797" width="22.453125" style="151" customWidth="1"/>
    <col min="12798" max="12798" width="75.26953125" style="151" customWidth="1"/>
    <col min="12799" max="12799" width="12.26953125" style="151" customWidth="1"/>
    <col min="12800" max="12800" width="15.1796875" style="151" customWidth="1"/>
    <col min="12801" max="12801" width="12.81640625" style="151" customWidth="1"/>
    <col min="12802" max="12805" width="9.1796875" style="151"/>
    <col min="12806" max="12806" width="15.1796875" style="151" customWidth="1"/>
    <col min="12807" max="12807" width="3.1796875" style="151" customWidth="1"/>
    <col min="12808" max="12808" width="15.1796875" style="151" customWidth="1"/>
    <col min="12809" max="12809" width="2.7265625" style="151" customWidth="1"/>
    <col min="12810" max="13052" width="9.1796875" style="151"/>
    <col min="13053" max="13053" width="22.453125" style="151" customWidth="1"/>
    <col min="13054" max="13054" width="75.26953125" style="151" customWidth="1"/>
    <col min="13055" max="13055" width="12.26953125" style="151" customWidth="1"/>
    <col min="13056" max="13056" width="15.1796875" style="151" customWidth="1"/>
    <col min="13057" max="13057" width="12.81640625" style="151" customWidth="1"/>
    <col min="13058" max="13061" width="9.1796875" style="151"/>
    <col min="13062" max="13062" width="15.1796875" style="151" customWidth="1"/>
    <col min="13063" max="13063" width="3.1796875" style="151" customWidth="1"/>
    <col min="13064" max="13064" width="15.1796875" style="151" customWidth="1"/>
    <col min="13065" max="13065" width="2.7265625" style="151" customWidth="1"/>
    <col min="13066" max="13308" width="9.1796875" style="151"/>
    <col min="13309" max="13309" width="22.453125" style="151" customWidth="1"/>
    <col min="13310" max="13310" width="75.26953125" style="151" customWidth="1"/>
    <col min="13311" max="13311" width="12.26953125" style="151" customWidth="1"/>
    <col min="13312" max="13312" width="15.1796875" style="151" customWidth="1"/>
    <col min="13313" max="13313" width="12.81640625" style="151" customWidth="1"/>
    <col min="13314" max="13317" width="9.1796875" style="151"/>
    <col min="13318" max="13318" width="15.1796875" style="151" customWidth="1"/>
    <col min="13319" max="13319" width="3.1796875" style="151" customWidth="1"/>
    <col min="13320" max="13320" width="15.1796875" style="151" customWidth="1"/>
    <col min="13321" max="13321" width="2.7265625" style="151" customWidth="1"/>
    <col min="13322" max="13564" width="9.1796875" style="151"/>
    <col min="13565" max="13565" width="22.453125" style="151" customWidth="1"/>
    <col min="13566" max="13566" width="75.26953125" style="151" customWidth="1"/>
    <col min="13567" max="13567" width="12.26953125" style="151" customWidth="1"/>
    <col min="13568" max="13568" width="15.1796875" style="151" customWidth="1"/>
    <col min="13569" max="13569" width="12.81640625" style="151" customWidth="1"/>
    <col min="13570" max="13573" width="9.1796875" style="151"/>
    <col min="13574" max="13574" width="15.1796875" style="151" customWidth="1"/>
    <col min="13575" max="13575" width="3.1796875" style="151" customWidth="1"/>
    <col min="13576" max="13576" width="15.1796875" style="151" customWidth="1"/>
    <col min="13577" max="13577" width="2.7265625" style="151" customWidth="1"/>
    <col min="13578" max="13820" width="9.1796875" style="151"/>
    <col min="13821" max="13821" width="22.453125" style="151" customWidth="1"/>
    <col min="13822" max="13822" width="75.26953125" style="151" customWidth="1"/>
    <col min="13823" max="13823" width="12.26953125" style="151" customWidth="1"/>
    <col min="13824" max="13824" width="15.1796875" style="151" customWidth="1"/>
    <col min="13825" max="13825" width="12.81640625" style="151" customWidth="1"/>
    <col min="13826" max="13829" width="9.1796875" style="151"/>
    <col min="13830" max="13830" width="15.1796875" style="151" customWidth="1"/>
    <col min="13831" max="13831" width="3.1796875" style="151" customWidth="1"/>
    <col min="13832" max="13832" width="15.1796875" style="151" customWidth="1"/>
    <col min="13833" max="13833" width="2.7265625" style="151" customWidth="1"/>
    <col min="13834" max="14076" width="9.1796875" style="151"/>
    <col min="14077" max="14077" width="22.453125" style="151" customWidth="1"/>
    <col min="14078" max="14078" width="75.26953125" style="151" customWidth="1"/>
    <col min="14079" max="14079" width="12.26953125" style="151" customWidth="1"/>
    <col min="14080" max="14080" width="15.1796875" style="151" customWidth="1"/>
    <col min="14081" max="14081" width="12.81640625" style="151" customWidth="1"/>
    <col min="14082" max="14085" width="9.1796875" style="151"/>
    <col min="14086" max="14086" width="15.1796875" style="151" customWidth="1"/>
    <col min="14087" max="14087" width="3.1796875" style="151" customWidth="1"/>
    <col min="14088" max="14088" width="15.1796875" style="151" customWidth="1"/>
    <col min="14089" max="14089" width="2.7265625" style="151" customWidth="1"/>
    <col min="14090" max="14332" width="9.1796875" style="151"/>
    <col min="14333" max="14333" width="22.453125" style="151" customWidth="1"/>
    <col min="14334" max="14334" width="75.26953125" style="151" customWidth="1"/>
    <col min="14335" max="14335" width="12.26953125" style="151" customWidth="1"/>
    <col min="14336" max="14336" width="15.1796875" style="151" customWidth="1"/>
    <col min="14337" max="14337" width="12.81640625" style="151" customWidth="1"/>
    <col min="14338" max="14341" width="9.1796875" style="151"/>
    <col min="14342" max="14342" width="15.1796875" style="151" customWidth="1"/>
    <col min="14343" max="14343" width="3.1796875" style="151" customWidth="1"/>
    <col min="14344" max="14344" width="15.1796875" style="151" customWidth="1"/>
    <col min="14345" max="14345" width="2.7265625" style="151" customWidth="1"/>
    <col min="14346" max="14588" width="9.1796875" style="151"/>
    <col min="14589" max="14589" width="22.453125" style="151" customWidth="1"/>
    <col min="14590" max="14590" width="75.26953125" style="151" customWidth="1"/>
    <col min="14591" max="14591" width="12.26953125" style="151" customWidth="1"/>
    <col min="14592" max="14592" width="15.1796875" style="151" customWidth="1"/>
    <col min="14593" max="14593" width="12.81640625" style="151" customWidth="1"/>
    <col min="14594" max="14597" width="9.1796875" style="151"/>
    <col min="14598" max="14598" width="15.1796875" style="151" customWidth="1"/>
    <col min="14599" max="14599" width="3.1796875" style="151" customWidth="1"/>
    <col min="14600" max="14600" width="15.1796875" style="151" customWidth="1"/>
    <col min="14601" max="14601" width="2.7265625" style="151" customWidth="1"/>
    <col min="14602" max="14844" width="9.1796875" style="151"/>
    <col min="14845" max="14845" width="22.453125" style="151" customWidth="1"/>
    <col min="14846" max="14846" width="75.26953125" style="151" customWidth="1"/>
    <col min="14847" max="14847" width="12.26953125" style="151" customWidth="1"/>
    <col min="14848" max="14848" width="15.1796875" style="151" customWidth="1"/>
    <col min="14849" max="14849" width="12.81640625" style="151" customWidth="1"/>
    <col min="14850" max="14853" width="9.1796875" style="151"/>
    <col min="14854" max="14854" width="15.1796875" style="151" customWidth="1"/>
    <col min="14855" max="14855" width="3.1796875" style="151" customWidth="1"/>
    <col min="14856" max="14856" width="15.1796875" style="151" customWidth="1"/>
    <col min="14857" max="14857" width="2.7265625" style="151" customWidth="1"/>
    <col min="14858" max="15100" width="9.1796875" style="151"/>
    <col min="15101" max="15101" width="22.453125" style="151" customWidth="1"/>
    <col min="15102" max="15102" width="75.26953125" style="151" customWidth="1"/>
    <col min="15103" max="15103" width="12.26953125" style="151" customWidth="1"/>
    <col min="15104" max="15104" width="15.1796875" style="151" customWidth="1"/>
    <col min="15105" max="15105" width="12.81640625" style="151" customWidth="1"/>
    <col min="15106" max="15109" width="9.1796875" style="151"/>
    <col min="15110" max="15110" width="15.1796875" style="151" customWidth="1"/>
    <col min="15111" max="15111" width="3.1796875" style="151" customWidth="1"/>
    <col min="15112" max="15112" width="15.1796875" style="151" customWidth="1"/>
    <col min="15113" max="15113" width="2.7265625" style="151" customWidth="1"/>
    <col min="15114" max="15356" width="9.1796875" style="151"/>
    <col min="15357" max="15357" width="22.453125" style="151" customWidth="1"/>
    <col min="15358" max="15358" width="75.26953125" style="151" customWidth="1"/>
    <col min="15359" max="15359" width="12.26953125" style="151" customWidth="1"/>
    <col min="15360" max="15360" width="15.1796875" style="151" customWidth="1"/>
    <col min="15361" max="15361" width="12.81640625" style="151" customWidth="1"/>
    <col min="15362" max="15365" width="9.1796875" style="151"/>
    <col min="15366" max="15366" width="15.1796875" style="151" customWidth="1"/>
    <col min="15367" max="15367" width="3.1796875" style="151" customWidth="1"/>
    <col min="15368" max="15368" width="15.1796875" style="151" customWidth="1"/>
    <col min="15369" max="15369" width="2.7265625" style="151" customWidth="1"/>
    <col min="15370" max="15612" width="9.1796875" style="151"/>
    <col min="15613" max="15613" width="22.453125" style="151" customWidth="1"/>
    <col min="15614" max="15614" width="75.26953125" style="151" customWidth="1"/>
    <col min="15615" max="15615" width="12.26953125" style="151" customWidth="1"/>
    <col min="15616" max="15616" width="15.1796875" style="151" customWidth="1"/>
    <col min="15617" max="15617" width="12.81640625" style="151" customWidth="1"/>
    <col min="15618" max="15621" width="9.1796875" style="151"/>
    <col min="15622" max="15622" width="15.1796875" style="151" customWidth="1"/>
    <col min="15623" max="15623" width="3.1796875" style="151" customWidth="1"/>
    <col min="15624" max="15624" width="15.1796875" style="151" customWidth="1"/>
    <col min="15625" max="15625" width="2.7265625" style="151" customWidth="1"/>
    <col min="15626" max="15868" width="9.1796875" style="151"/>
    <col min="15869" max="15869" width="22.453125" style="151" customWidth="1"/>
    <col min="15870" max="15870" width="75.26953125" style="151" customWidth="1"/>
    <col min="15871" max="15871" width="12.26953125" style="151" customWidth="1"/>
    <col min="15872" max="15872" width="15.1796875" style="151" customWidth="1"/>
    <col min="15873" max="15873" width="12.81640625" style="151" customWidth="1"/>
    <col min="15874" max="15877" width="9.1796875" style="151"/>
    <col min="15878" max="15878" width="15.1796875" style="151" customWidth="1"/>
    <col min="15879" max="15879" width="3.1796875" style="151" customWidth="1"/>
    <col min="15880" max="15880" width="15.1796875" style="151" customWidth="1"/>
    <col min="15881" max="15881" width="2.7265625" style="151" customWidth="1"/>
    <col min="15882" max="16124" width="9.1796875" style="151"/>
    <col min="16125" max="16125" width="22.453125" style="151" customWidth="1"/>
    <col min="16126" max="16126" width="75.26953125" style="151" customWidth="1"/>
    <col min="16127" max="16127" width="12.26953125" style="151" customWidth="1"/>
    <col min="16128" max="16128" width="15.1796875" style="151" customWidth="1"/>
    <col min="16129" max="16129" width="12.81640625" style="151" customWidth="1"/>
    <col min="16130" max="16133" width="9.1796875" style="151"/>
    <col min="16134" max="16134" width="15.1796875" style="151" customWidth="1"/>
    <col min="16135" max="16135" width="3.1796875" style="151" customWidth="1"/>
    <col min="16136" max="16136" width="15.1796875" style="151" customWidth="1"/>
    <col min="16137" max="16137" width="2.7265625" style="151" customWidth="1"/>
    <col min="16138" max="16384" width="9.1796875" style="151"/>
  </cols>
  <sheetData>
    <row r="1" spans="1:5" ht="13">
      <c r="A1" s="160"/>
    </row>
    <row r="2" spans="1:5" ht="13">
      <c r="A2" s="160" t="s">
        <v>373</v>
      </c>
    </row>
    <row r="4" spans="1:5" ht="13">
      <c r="A4" s="161" t="s">
        <v>441</v>
      </c>
    </row>
    <row r="5" spans="1:5" ht="13.5" thickBot="1">
      <c r="B5" s="161" t="s">
        <v>442</v>
      </c>
    </row>
    <row r="6" spans="1:5" ht="13.5" thickBot="1">
      <c r="A6" s="162" t="s">
        <v>376</v>
      </c>
      <c r="B6" s="163" t="s">
        <v>377</v>
      </c>
    </row>
    <row r="7" spans="1:5">
      <c r="A7" s="164" t="s">
        <v>378</v>
      </c>
      <c r="B7" s="165">
        <v>0</v>
      </c>
    </row>
    <row r="8" spans="1:5">
      <c r="A8" s="166" t="s">
        <v>379</v>
      </c>
      <c r="B8" s="167">
        <v>0</v>
      </c>
    </row>
    <row r="9" spans="1:5">
      <c r="A9" s="166" t="s">
        <v>380</v>
      </c>
      <c r="B9" s="167">
        <v>0</v>
      </c>
    </row>
    <row r="10" spans="1:5">
      <c r="A10" s="166" t="s">
        <v>381</v>
      </c>
      <c r="B10" s="167">
        <v>0</v>
      </c>
    </row>
    <row r="11" spans="1:5">
      <c r="A11" s="166" t="s">
        <v>382</v>
      </c>
      <c r="B11" s="167">
        <v>0</v>
      </c>
    </row>
    <row r="12" spans="1:5" ht="13" thickBot="1">
      <c r="A12" s="168" t="s">
        <v>383</v>
      </c>
      <c r="B12" s="169">
        <v>0</v>
      </c>
    </row>
    <row r="13" spans="1:5">
      <c r="A13" s="170"/>
      <c r="B13" s="171"/>
      <c r="C13" s="171"/>
      <c r="D13" s="171"/>
      <c r="E13" s="171"/>
    </row>
    <row r="14" spans="1:5" ht="13" thickBot="1"/>
    <row r="15" spans="1:5" ht="13.5" thickBot="1">
      <c r="A15" s="162" t="s">
        <v>384</v>
      </c>
      <c r="B15" s="172" t="s">
        <v>385</v>
      </c>
      <c r="C15" s="172" t="s">
        <v>386</v>
      </c>
      <c r="D15" s="172" t="s">
        <v>387</v>
      </c>
      <c r="E15" s="163" t="s">
        <v>388</v>
      </c>
    </row>
    <row r="16" spans="1:5">
      <c r="A16" s="173" t="s">
        <v>389</v>
      </c>
      <c r="B16" s="174">
        <v>0</v>
      </c>
      <c r="C16" s="174">
        <v>0</v>
      </c>
      <c r="D16" s="174">
        <v>0</v>
      </c>
      <c r="E16" s="165">
        <v>0</v>
      </c>
    </row>
    <row r="17" spans="1:5">
      <c r="A17" s="166" t="s">
        <v>390</v>
      </c>
      <c r="B17" s="174">
        <v>0</v>
      </c>
      <c r="C17" s="174">
        <v>0</v>
      </c>
      <c r="D17" s="174">
        <v>0</v>
      </c>
      <c r="E17" s="175">
        <v>0</v>
      </c>
    </row>
    <row r="18" spans="1:5" ht="13" thickBot="1">
      <c r="A18" s="166" t="s">
        <v>391</v>
      </c>
      <c r="B18" s="174">
        <v>0</v>
      </c>
      <c r="C18" s="174">
        <v>0</v>
      </c>
      <c r="D18" s="174">
        <v>0</v>
      </c>
      <c r="E18" s="176">
        <v>0</v>
      </c>
    </row>
    <row r="19" spans="1:5" ht="13.5" thickBot="1">
      <c r="A19" s="177" t="s">
        <v>392</v>
      </c>
      <c r="B19" s="132" t="s">
        <v>385</v>
      </c>
      <c r="C19" s="132" t="s">
        <v>386</v>
      </c>
      <c r="D19" s="132" t="s">
        <v>387</v>
      </c>
      <c r="E19" s="178" t="s">
        <v>388</v>
      </c>
    </row>
    <row r="20" spans="1:5">
      <c r="A20" s="173" t="s">
        <v>393</v>
      </c>
      <c r="B20" s="174">
        <v>0</v>
      </c>
      <c r="C20" s="174">
        <v>0</v>
      </c>
      <c r="D20" s="174">
        <v>0</v>
      </c>
      <c r="E20" s="165">
        <v>0</v>
      </c>
    </row>
    <row r="21" spans="1:5">
      <c r="A21" s="179" t="s">
        <v>394</v>
      </c>
      <c r="B21" s="174">
        <v>0</v>
      </c>
      <c r="C21" s="174">
        <v>0</v>
      </c>
      <c r="D21" s="174">
        <v>0</v>
      </c>
      <c r="E21" s="175">
        <v>0</v>
      </c>
    </row>
    <row r="22" spans="1:5" ht="13" thickBot="1">
      <c r="A22" s="179" t="s">
        <v>395</v>
      </c>
      <c r="B22" s="174">
        <v>0</v>
      </c>
      <c r="C22" s="174">
        <v>0</v>
      </c>
      <c r="D22" s="174">
        <v>0</v>
      </c>
      <c r="E22" s="176">
        <v>0</v>
      </c>
    </row>
    <row r="23" spans="1:5" ht="13">
      <c r="A23" s="177" t="s">
        <v>396</v>
      </c>
      <c r="B23" s="132" t="s">
        <v>385</v>
      </c>
      <c r="C23" s="132" t="s">
        <v>386</v>
      </c>
      <c r="D23" s="132" t="s">
        <v>387</v>
      </c>
      <c r="E23" s="178" t="s">
        <v>388</v>
      </c>
    </row>
    <row r="24" spans="1:5">
      <c r="A24" s="166" t="s">
        <v>397</v>
      </c>
      <c r="B24" s="174">
        <v>0</v>
      </c>
      <c r="C24" s="174">
        <v>0</v>
      </c>
      <c r="D24" s="174">
        <v>0</v>
      </c>
      <c r="E24" s="180">
        <v>0</v>
      </c>
    </row>
    <row r="25" spans="1:5">
      <c r="A25" s="179" t="s">
        <v>398</v>
      </c>
      <c r="B25" s="174">
        <v>0</v>
      </c>
      <c r="C25" s="174">
        <v>0</v>
      </c>
      <c r="D25" s="174">
        <v>0</v>
      </c>
      <c r="E25" s="180">
        <v>0</v>
      </c>
    </row>
    <row r="26" spans="1:5" ht="13" thickBot="1">
      <c r="A26" s="181" t="s">
        <v>399</v>
      </c>
      <c r="B26" s="174">
        <v>0</v>
      </c>
      <c r="C26" s="174">
        <v>0</v>
      </c>
      <c r="D26" s="182"/>
      <c r="E26" s="183"/>
    </row>
    <row r="27" spans="1:5" ht="13">
      <c r="A27" s="177" t="s">
        <v>400</v>
      </c>
      <c r="B27" s="132" t="s">
        <v>385</v>
      </c>
      <c r="C27" s="132" t="s">
        <v>386</v>
      </c>
      <c r="D27" s="132" t="s">
        <v>387</v>
      </c>
      <c r="E27" s="178" t="s">
        <v>388</v>
      </c>
    </row>
    <row r="28" spans="1:5">
      <c r="A28" s="166" t="s">
        <v>401</v>
      </c>
      <c r="B28" s="174">
        <v>0</v>
      </c>
      <c r="C28" s="174">
        <v>0</v>
      </c>
      <c r="D28" s="174">
        <v>0</v>
      </c>
      <c r="E28" s="180">
        <v>0</v>
      </c>
    </row>
    <row r="29" spans="1:5">
      <c r="A29" s="179" t="s">
        <v>402</v>
      </c>
      <c r="B29" s="174">
        <v>0</v>
      </c>
      <c r="C29" s="174">
        <v>0</v>
      </c>
      <c r="D29" s="174">
        <v>0</v>
      </c>
      <c r="E29" s="180">
        <v>0</v>
      </c>
    </row>
    <row r="30" spans="1:5" ht="13" thickBot="1">
      <c r="A30" s="168" t="s">
        <v>403</v>
      </c>
      <c r="B30" s="174">
        <v>0</v>
      </c>
      <c r="C30" s="174">
        <v>0</v>
      </c>
      <c r="D30" s="174">
        <v>0</v>
      </c>
      <c r="E30" s="180">
        <v>0</v>
      </c>
    </row>
    <row r="31" spans="1:5" ht="13">
      <c r="A31" s="177" t="s">
        <v>404</v>
      </c>
      <c r="B31" s="132" t="s">
        <v>385</v>
      </c>
      <c r="C31" s="132" t="s">
        <v>386</v>
      </c>
      <c r="D31" s="132" t="s">
        <v>387</v>
      </c>
      <c r="E31" s="178" t="s">
        <v>388</v>
      </c>
    </row>
    <row r="32" spans="1:5" ht="12.75" customHeight="1">
      <c r="A32" s="166" t="s">
        <v>405</v>
      </c>
      <c r="B32" s="174">
        <v>0</v>
      </c>
      <c r="C32" s="174">
        <v>0</v>
      </c>
      <c r="D32" s="174">
        <v>0</v>
      </c>
      <c r="E32" s="180">
        <v>0</v>
      </c>
    </row>
    <row r="33" spans="1:5" ht="12.75" customHeight="1">
      <c r="A33" s="166" t="s">
        <v>406</v>
      </c>
      <c r="B33" s="174">
        <v>0</v>
      </c>
      <c r="C33" s="174">
        <v>0</v>
      </c>
      <c r="D33" s="174">
        <v>0</v>
      </c>
      <c r="E33" s="180">
        <v>0</v>
      </c>
    </row>
    <row r="34" spans="1:5" ht="12.75" customHeight="1">
      <c r="A34" s="166" t="s">
        <v>407</v>
      </c>
      <c r="B34" s="174">
        <v>0</v>
      </c>
      <c r="C34" s="174">
        <v>0</v>
      </c>
      <c r="D34" s="174">
        <v>0</v>
      </c>
      <c r="E34" s="180">
        <v>0</v>
      </c>
    </row>
    <row r="35" spans="1:5" ht="13">
      <c r="A35" s="177" t="s">
        <v>408</v>
      </c>
      <c r="B35" s="132" t="s">
        <v>385</v>
      </c>
      <c r="C35" s="132" t="s">
        <v>386</v>
      </c>
      <c r="D35" s="132" t="s">
        <v>387</v>
      </c>
      <c r="E35" s="178" t="s">
        <v>388</v>
      </c>
    </row>
    <row r="36" spans="1:5" ht="12.75" customHeight="1">
      <c r="A36" s="166" t="s">
        <v>409</v>
      </c>
      <c r="B36" s="174">
        <v>0</v>
      </c>
      <c r="C36" s="174">
        <v>0</v>
      </c>
      <c r="D36" s="174">
        <v>0</v>
      </c>
      <c r="E36" s="180">
        <v>0</v>
      </c>
    </row>
    <row r="37" spans="1:5" ht="12.75" customHeight="1">
      <c r="A37" s="166" t="s">
        <v>410</v>
      </c>
      <c r="B37" s="174">
        <v>0</v>
      </c>
      <c r="C37" s="174">
        <v>0</v>
      </c>
      <c r="D37" s="174">
        <v>0</v>
      </c>
      <c r="E37" s="180">
        <v>0</v>
      </c>
    </row>
    <row r="38" spans="1:5" ht="13">
      <c r="A38" s="177" t="s">
        <v>443</v>
      </c>
      <c r="B38" s="132" t="s">
        <v>385</v>
      </c>
      <c r="C38" s="132" t="s">
        <v>386</v>
      </c>
      <c r="D38" s="132" t="s">
        <v>412</v>
      </c>
      <c r="E38" s="178"/>
    </row>
    <row r="39" spans="1:5" ht="12.75" customHeight="1">
      <c r="A39" s="166" t="s">
        <v>413</v>
      </c>
      <c r="B39" s="174">
        <v>0</v>
      </c>
      <c r="C39" s="174">
        <v>0</v>
      </c>
      <c r="D39" s="174">
        <v>0</v>
      </c>
      <c r="E39" s="184"/>
    </row>
    <row r="40" spans="1:5" ht="12.75" customHeight="1">
      <c r="A40" s="166" t="s">
        <v>414</v>
      </c>
      <c r="B40" s="174">
        <v>0</v>
      </c>
      <c r="C40" s="174">
        <v>0</v>
      </c>
      <c r="D40" s="174">
        <v>0</v>
      </c>
      <c r="E40" s="185"/>
    </row>
    <row r="41" spans="1:5" ht="13">
      <c r="A41" s="177" t="s">
        <v>415</v>
      </c>
      <c r="B41" s="132" t="s">
        <v>385</v>
      </c>
      <c r="C41" s="132" t="s">
        <v>416</v>
      </c>
      <c r="D41" s="132" t="s">
        <v>412</v>
      </c>
      <c r="E41" s="178"/>
    </row>
    <row r="42" spans="1:5">
      <c r="A42" s="179" t="s">
        <v>417</v>
      </c>
      <c r="B42" s="174">
        <v>0</v>
      </c>
      <c r="C42" s="174">
        <v>0</v>
      </c>
      <c r="D42" s="174">
        <v>0</v>
      </c>
      <c r="E42" s="186"/>
    </row>
    <row r="43" spans="1:5" ht="13">
      <c r="A43" s="177" t="s">
        <v>418</v>
      </c>
      <c r="B43" s="132" t="s">
        <v>385</v>
      </c>
      <c r="C43" s="132" t="s">
        <v>416</v>
      </c>
      <c r="D43" s="132" t="s">
        <v>412</v>
      </c>
      <c r="E43" s="178"/>
    </row>
    <row r="44" spans="1:5">
      <c r="A44" s="166" t="s">
        <v>419</v>
      </c>
      <c r="B44" s="174">
        <v>0</v>
      </c>
      <c r="C44" s="174">
        <v>0</v>
      </c>
      <c r="D44" s="174">
        <v>0</v>
      </c>
      <c r="E44" s="184"/>
    </row>
    <row r="45" spans="1:5">
      <c r="A45" s="179" t="s">
        <v>420</v>
      </c>
      <c r="B45" s="174">
        <v>0</v>
      </c>
      <c r="C45" s="174">
        <v>0</v>
      </c>
      <c r="D45" s="174">
        <v>0</v>
      </c>
      <c r="E45" s="185"/>
    </row>
    <row r="46" spans="1:5" ht="13">
      <c r="A46" s="177" t="s">
        <v>421</v>
      </c>
      <c r="B46" s="132"/>
      <c r="C46" s="132"/>
      <c r="D46" s="132"/>
      <c r="E46" s="178"/>
    </row>
    <row r="47" spans="1:5">
      <c r="A47" s="166" t="s">
        <v>422</v>
      </c>
      <c r="B47" s="174">
        <v>0</v>
      </c>
      <c r="C47" s="187"/>
      <c r="D47" s="188"/>
      <c r="E47" s="189"/>
    </row>
    <row r="48" spans="1:5">
      <c r="A48" s="179" t="s">
        <v>423</v>
      </c>
      <c r="B48" s="174">
        <v>0</v>
      </c>
      <c r="C48" s="190"/>
      <c r="D48" s="191"/>
      <c r="E48" s="192"/>
    </row>
    <row r="49" spans="1:5" ht="13" thickBot="1">
      <c r="A49" s="168" t="s">
        <v>424</v>
      </c>
      <c r="B49" s="174">
        <v>0</v>
      </c>
      <c r="C49" s="193"/>
      <c r="D49" s="194"/>
      <c r="E49" s="195"/>
    </row>
    <row r="50" spans="1:5" ht="13">
      <c r="A50" s="177" t="s">
        <v>425</v>
      </c>
      <c r="B50" s="132" t="s">
        <v>426</v>
      </c>
      <c r="C50" s="132" t="s">
        <v>427</v>
      </c>
      <c r="D50" s="132" t="s">
        <v>428</v>
      </c>
      <c r="E50" s="178" t="s">
        <v>429</v>
      </c>
    </row>
    <row r="51" spans="1:5" ht="12.75" customHeight="1">
      <c r="A51" s="166" t="s">
        <v>430</v>
      </c>
      <c r="B51" s="174">
        <v>0</v>
      </c>
      <c r="C51" s="174">
        <v>0</v>
      </c>
      <c r="D51" s="174">
        <v>0</v>
      </c>
      <c r="E51" s="180">
        <v>0</v>
      </c>
    </row>
    <row r="52" spans="1:5" ht="13">
      <c r="A52" s="177" t="s">
        <v>431</v>
      </c>
      <c r="B52" s="132" t="s">
        <v>432</v>
      </c>
      <c r="C52" s="132" t="s">
        <v>433</v>
      </c>
      <c r="D52" s="132" t="s">
        <v>434</v>
      </c>
      <c r="E52" s="178" t="s">
        <v>435</v>
      </c>
    </row>
    <row r="53" spans="1:5">
      <c r="A53" s="179" t="s">
        <v>436</v>
      </c>
      <c r="B53" s="174">
        <v>0</v>
      </c>
      <c r="C53" s="174">
        <v>0</v>
      </c>
      <c r="D53" s="174">
        <v>0</v>
      </c>
      <c r="E53" s="180">
        <v>0</v>
      </c>
    </row>
    <row r="54" spans="1:5" ht="13">
      <c r="A54" s="177" t="s">
        <v>437</v>
      </c>
      <c r="B54" s="132" t="s">
        <v>432</v>
      </c>
      <c r="C54" s="132" t="s">
        <v>438</v>
      </c>
      <c r="D54" s="132"/>
      <c r="E54" s="178"/>
    </row>
    <row r="55" spans="1:5">
      <c r="A55" s="179" t="s">
        <v>436</v>
      </c>
      <c r="B55" s="174">
        <v>0</v>
      </c>
      <c r="C55" s="174">
        <v>0</v>
      </c>
      <c r="D55" s="187"/>
      <c r="E55" s="189"/>
    </row>
    <row r="56" spans="1:5" ht="13" thickBot="1">
      <c r="A56" s="197" t="s">
        <v>439</v>
      </c>
      <c r="B56" s="198">
        <v>0</v>
      </c>
      <c r="C56" s="199">
        <v>0</v>
      </c>
      <c r="D56" s="200"/>
      <c r="E56" s="201"/>
    </row>
    <row r="58" spans="1:5">
      <c r="A58" s="151" t="s">
        <v>440</v>
      </c>
    </row>
    <row r="59" spans="1:5">
      <c r="A59" s="151" t="s">
        <v>444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CCC8-6229-4054-8BFC-147B8FAA1176}">
  <dimension ref="A1:F59"/>
  <sheetViews>
    <sheetView zoomScale="85" zoomScaleNormal="85" workbookViewId="0">
      <selection activeCell="D15" sqref="D15"/>
    </sheetView>
  </sheetViews>
  <sheetFormatPr defaultRowHeight="12.5"/>
  <cols>
    <col min="1" max="1" width="75.26953125" style="151" customWidth="1"/>
    <col min="2" max="2" width="15" style="151" customWidth="1"/>
    <col min="3" max="3" width="16.453125" style="151" customWidth="1"/>
    <col min="4" max="4" width="16.81640625" style="151" customWidth="1"/>
    <col min="5" max="6" width="17.26953125" style="151" customWidth="1"/>
    <col min="7" max="8" width="9.1796875" style="151"/>
    <col min="9" max="9" width="15.1796875" style="151" customWidth="1"/>
    <col min="10" max="10" width="2.7265625" style="151" customWidth="1"/>
    <col min="11" max="253" width="9.1796875" style="151"/>
    <col min="254" max="254" width="22.453125" style="151" customWidth="1"/>
    <col min="255" max="255" width="75.26953125" style="151" customWidth="1"/>
    <col min="256" max="256" width="12.26953125" style="151" customWidth="1"/>
    <col min="257" max="257" width="15.1796875" style="151" customWidth="1"/>
    <col min="258" max="258" width="12.81640625" style="151" customWidth="1"/>
    <col min="259" max="262" width="9.1796875" style="151"/>
    <col min="263" max="263" width="15.1796875" style="151" customWidth="1"/>
    <col min="264" max="264" width="3.1796875" style="151" customWidth="1"/>
    <col min="265" max="265" width="15.1796875" style="151" customWidth="1"/>
    <col min="266" max="266" width="2.7265625" style="151" customWidth="1"/>
    <col min="267" max="509" width="9.1796875" style="151"/>
    <col min="510" max="510" width="22.453125" style="151" customWidth="1"/>
    <col min="511" max="511" width="75.26953125" style="151" customWidth="1"/>
    <col min="512" max="512" width="12.26953125" style="151" customWidth="1"/>
    <col min="513" max="513" width="15.1796875" style="151" customWidth="1"/>
    <col min="514" max="514" width="12.81640625" style="151" customWidth="1"/>
    <col min="515" max="518" width="9.1796875" style="151"/>
    <col min="519" max="519" width="15.1796875" style="151" customWidth="1"/>
    <col min="520" max="520" width="3.1796875" style="151" customWidth="1"/>
    <col min="521" max="521" width="15.1796875" style="151" customWidth="1"/>
    <col min="522" max="522" width="2.7265625" style="151" customWidth="1"/>
    <col min="523" max="765" width="9.1796875" style="151"/>
    <col min="766" max="766" width="22.453125" style="151" customWidth="1"/>
    <col min="767" max="767" width="75.26953125" style="151" customWidth="1"/>
    <col min="768" max="768" width="12.26953125" style="151" customWidth="1"/>
    <col min="769" max="769" width="15.1796875" style="151" customWidth="1"/>
    <col min="770" max="770" width="12.81640625" style="151" customWidth="1"/>
    <col min="771" max="774" width="9.1796875" style="151"/>
    <col min="775" max="775" width="15.1796875" style="151" customWidth="1"/>
    <col min="776" max="776" width="3.1796875" style="151" customWidth="1"/>
    <col min="777" max="777" width="15.1796875" style="151" customWidth="1"/>
    <col min="778" max="778" width="2.7265625" style="151" customWidth="1"/>
    <col min="779" max="1021" width="9.1796875" style="151"/>
    <col min="1022" max="1022" width="22.453125" style="151" customWidth="1"/>
    <col min="1023" max="1023" width="75.26953125" style="151" customWidth="1"/>
    <col min="1024" max="1024" width="12.26953125" style="151" customWidth="1"/>
    <col min="1025" max="1025" width="15.1796875" style="151" customWidth="1"/>
    <col min="1026" max="1026" width="12.81640625" style="151" customWidth="1"/>
    <col min="1027" max="1030" width="9.1796875" style="151"/>
    <col min="1031" max="1031" width="15.1796875" style="151" customWidth="1"/>
    <col min="1032" max="1032" width="3.1796875" style="151" customWidth="1"/>
    <col min="1033" max="1033" width="15.1796875" style="151" customWidth="1"/>
    <col min="1034" max="1034" width="2.7265625" style="151" customWidth="1"/>
    <col min="1035" max="1277" width="9.1796875" style="151"/>
    <col min="1278" max="1278" width="22.453125" style="151" customWidth="1"/>
    <col min="1279" max="1279" width="75.26953125" style="151" customWidth="1"/>
    <col min="1280" max="1280" width="12.26953125" style="151" customWidth="1"/>
    <col min="1281" max="1281" width="15.1796875" style="151" customWidth="1"/>
    <col min="1282" max="1282" width="12.81640625" style="151" customWidth="1"/>
    <col min="1283" max="1286" width="9.1796875" style="151"/>
    <col min="1287" max="1287" width="15.1796875" style="151" customWidth="1"/>
    <col min="1288" max="1288" width="3.1796875" style="151" customWidth="1"/>
    <col min="1289" max="1289" width="15.1796875" style="151" customWidth="1"/>
    <col min="1290" max="1290" width="2.7265625" style="151" customWidth="1"/>
    <col min="1291" max="1533" width="9.1796875" style="151"/>
    <col min="1534" max="1534" width="22.453125" style="151" customWidth="1"/>
    <col min="1535" max="1535" width="75.26953125" style="151" customWidth="1"/>
    <col min="1536" max="1536" width="12.26953125" style="151" customWidth="1"/>
    <col min="1537" max="1537" width="15.1796875" style="151" customWidth="1"/>
    <col min="1538" max="1538" width="12.81640625" style="151" customWidth="1"/>
    <col min="1539" max="1542" width="9.1796875" style="151"/>
    <col min="1543" max="1543" width="15.1796875" style="151" customWidth="1"/>
    <col min="1544" max="1544" width="3.1796875" style="151" customWidth="1"/>
    <col min="1545" max="1545" width="15.1796875" style="151" customWidth="1"/>
    <col min="1546" max="1546" width="2.7265625" style="151" customWidth="1"/>
    <col min="1547" max="1789" width="9.1796875" style="151"/>
    <col min="1790" max="1790" width="22.453125" style="151" customWidth="1"/>
    <col min="1791" max="1791" width="75.26953125" style="151" customWidth="1"/>
    <col min="1792" max="1792" width="12.26953125" style="151" customWidth="1"/>
    <col min="1793" max="1793" width="15.1796875" style="151" customWidth="1"/>
    <col min="1794" max="1794" width="12.81640625" style="151" customWidth="1"/>
    <col min="1795" max="1798" width="9.1796875" style="151"/>
    <col min="1799" max="1799" width="15.1796875" style="151" customWidth="1"/>
    <col min="1800" max="1800" width="3.1796875" style="151" customWidth="1"/>
    <col min="1801" max="1801" width="15.1796875" style="151" customWidth="1"/>
    <col min="1802" max="1802" width="2.7265625" style="151" customWidth="1"/>
    <col min="1803" max="2045" width="9.1796875" style="151"/>
    <col min="2046" max="2046" width="22.453125" style="151" customWidth="1"/>
    <col min="2047" max="2047" width="75.26953125" style="151" customWidth="1"/>
    <col min="2048" max="2048" width="12.26953125" style="151" customWidth="1"/>
    <col min="2049" max="2049" width="15.1796875" style="151" customWidth="1"/>
    <col min="2050" max="2050" width="12.81640625" style="151" customWidth="1"/>
    <col min="2051" max="2054" width="9.1796875" style="151"/>
    <col min="2055" max="2055" width="15.1796875" style="151" customWidth="1"/>
    <col min="2056" max="2056" width="3.1796875" style="151" customWidth="1"/>
    <col min="2057" max="2057" width="15.1796875" style="151" customWidth="1"/>
    <col min="2058" max="2058" width="2.7265625" style="151" customWidth="1"/>
    <col min="2059" max="2301" width="9.1796875" style="151"/>
    <col min="2302" max="2302" width="22.453125" style="151" customWidth="1"/>
    <col min="2303" max="2303" width="75.26953125" style="151" customWidth="1"/>
    <col min="2304" max="2304" width="12.26953125" style="151" customWidth="1"/>
    <col min="2305" max="2305" width="15.1796875" style="151" customWidth="1"/>
    <col min="2306" max="2306" width="12.81640625" style="151" customWidth="1"/>
    <col min="2307" max="2310" width="9.1796875" style="151"/>
    <col min="2311" max="2311" width="15.1796875" style="151" customWidth="1"/>
    <col min="2312" max="2312" width="3.1796875" style="151" customWidth="1"/>
    <col min="2313" max="2313" width="15.1796875" style="151" customWidth="1"/>
    <col min="2314" max="2314" width="2.7265625" style="151" customWidth="1"/>
    <col min="2315" max="2557" width="9.1796875" style="151"/>
    <col min="2558" max="2558" width="22.453125" style="151" customWidth="1"/>
    <col min="2559" max="2559" width="75.26953125" style="151" customWidth="1"/>
    <col min="2560" max="2560" width="12.26953125" style="151" customWidth="1"/>
    <col min="2561" max="2561" width="15.1796875" style="151" customWidth="1"/>
    <col min="2562" max="2562" width="12.81640625" style="151" customWidth="1"/>
    <col min="2563" max="2566" width="9.1796875" style="151"/>
    <col min="2567" max="2567" width="15.1796875" style="151" customWidth="1"/>
    <col min="2568" max="2568" width="3.1796875" style="151" customWidth="1"/>
    <col min="2569" max="2569" width="15.1796875" style="151" customWidth="1"/>
    <col min="2570" max="2570" width="2.7265625" style="151" customWidth="1"/>
    <col min="2571" max="2813" width="9.1796875" style="151"/>
    <col min="2814" max="2814" width="22.453125" style="151" customWidth="1"/>
    <col min="2815" max="2815" width="75.26953125" style="151" customWidth="1"/>
    <col min="2816" max="2816" width="12.26953125" style="151" customWidth="1"/>
    <col min="2817" max="2817" width="15.1796875" style="151" customWidth="1"/>
    <col min="2818" max="2818" width="12.81640625" style="151" customWidth="1"/>
    <col min="2819" max="2822" width="9.1796875" style="151"/>
    <col min="2823" max="2823" width="15.1796875" style="151" customWidth="1"/>
    <col min="2824" max="2824" width="3.1796875" style="151" customWidth="1"/>
    <col min="2825" max="2825" width="15.1796875" style="151" customWidth="1"/>
    <col min="2826" max="2826" width="2.7265625" style="151" customWidth="1"/>
    <col min="2827" max="3069" width="9.1796875" style="151"/>
    <col min="3070" max="3070" width="22.453125" style="151" customWidth="1"/>
    <col min="3071" max="3071" width="75.26953125" style="151" customWidth="1"/>
    <col min="3072" max="3072" width="12.26953125" style="151" customWidth="1"/>
    <col min="3073" max="3073" width="15.1796875" style="151" customWidth="1"/>
    <col min="3074" max="3074" width="12.81640625" style="151" customWidth="1"/>
    <col min="3075" max="3078" width="9.1796875" style="151"/>
    <col min="3079" max="3079" width="15.1796875" style="151" customWidth="1"/>
    <col min="3080" max="3080" width="3.1796875" style="151" customWidth="1"/>
    <col min="3081" max="3081" width="15.1796875" style="151" customWidth="1"/>
    <col min="3082" max="3082" width="2.7265625" style="151" customWidth="1"/>
    <col min="3083" max="3325" width="9.1796875" style="151"/>
    <col min="3326" max="3326" width="22.453125" style="151" customWidth="1"/>
    <col min="3327" max="3327" width="75.26953125" style="151" customWidth="1"/>
    <col min="3328" max="3328" width="12.26953125" style="151" customWidth="1"/>
    <col min="3329" max="3329" width="15.1796875" style="151" customWidth="1"/>
    <col min="3330" max="3330" width="12.81640625" style="151" customWidth="1"/>
    <col min="3331" max="3334" width="9.1796875" style="151"/>
    <col min="3335" max="3335" width="15.1796875" style="151" customWidth="1"/>
    <col min="3336" max="3336" width="3.1796875" style="151" customWidth="1"/>
    <col min="3337" max="3337" width="15.1796875" style="151" customWidth="1"/>
    <col min="3338" max="3338" width="2.7265625" style="151" customWidth="1"/>
    <col min="3339" max="3581" width="9.1796875" style="151"/>
    <col min="3582" max="3582" width="22.453125" style="151" customWidth="1"/>
    <col min="3583" max="3583" width="75.26953125" style="151" customWidth="1"/>
    <col min="3584" max="3584" width="12.26953125" style="151" customWidth="1"/>
    <col min="3585" max="3585" width="15.1796875" style="151" customWidth="1"/>
    <col min="3586" max="3586" width="12.81640625" style="151" customWidth="1"/>
    <col min="3587" max="3590" width="9.1796875" style="151"/>
    <col min="3591" max="3591" width="15.1796875" style="151" customWidth="1"/>
    <col min="3592" max="3592" width="3.1796875" style="151" customWidth="1"/>
    <col min="3593" max="3593" width="15.1796875" style="151" customWidth="1"/>
    <col min="3594" max="3594" width="2.7265625" style="151" customWidth="1"/>
    <col min="3595" max="3837" width="9.1796875" style="151"/>
    <col min="3838" max="3838" width="22.453125" style="151" customWidth="1"/>
    <col min="3839" max="3839" width="75.26953125" style="151" customWidth="1"/>
    <col min="3840" max="3840" width="12.26953125" style="151" customWidth="1"/>
    <col min="3841" max="3841" width="15.1796875" style="151" customWidth="1"/>
    <col min="3842" max="3842" width="12.81640625" style="151" customWidth="1"/>
    <col min="3843" max="3846" width="9.1796875" style="151"/>
    <col min="3847" max="3847" width="15.1796875" style="151" customWidth="1"/>
    <col min="3848" max="3848" width="3.1796875" style="151" customWidth="1"/>
    <col min="3849" max="3849" width="15.1796875" style="151" customWidth="1"/>
    <col min="3850" max="3850" width="2.7265625" style="151" customWidth="1"/>
    <col min="3851" max="4093" width="9.1796875" style="151"/>
    <col min="4094" max="4094" width="22.453125" style="151" customWidth="1"/>
    <col min="4095" max="4095" width="75.26953125" style="151" customWidth="1"/>
    <col min="4096" max="4096" width="12.26953125" style="151" customWidth="1"/>
    <col min="4097" max="4097" width="15.1796875" style="151" customWidth="1"/>
    <col min="4098" max="4098" width="12.81640625" style="151" customWidth="1"/>
    <col min="4099" max="4102" width="9.1796875" style="151"/>
    <col min="4103" max="4103" width="15.1796875" style="151" customWidth="1"/>
    <col min="4104" max="4104" width="3.1796875" style="151" customWidth="1"/>
    <col min="4105" max="4105" width="15.1796875" style="151" customWidth="1"/>
    <col min="4106" max="4106" width="2.7265625" style="151" customWidth="1"/>
    <col min="4107" max="4349" width="9.1796875" style="151"/>
    <col min="4350" max="4350" width="22.453125" style="151" customWidth="1"/>
    <col min="4351" max="4351" width="75.26953125" style="151" customWidth="1"/>
    <col min="4352" max="4352" width="12.26953125" style="151" customWidth="1"/>
    <col min="4353" max="4353" width="15.1796875" style="151" customWidth="1"/>
    <col min="4354" max="4354" width="12.81640625" style="151" customWidth="1"/>
    <col min="4355" max="4358" width="9.1796875" style="151"/>
    <col min="4359" max="4359" width="15.1796875" style="151" customWidth="1"/>
    <col min="4360" max="4360" width="3.1796875" style="151" customWidth="1"/>
    <col min="4361" max="4361" width="15.1796875" style="151" customWidth="1"/>
    <col min="4362" max="4362" width="2.7265625" style="151" customWidth="1"/>
    <col min="4363" max="4605" width="9.1796875" style="151"/>
    <col min="4606" max="4606" width="22.453125" style="151" customWidth="1"/>
    <col min="4607" max="4607" width="75.26953125" style="151" customWidth="1"/>
    <col min="4608" max="4608" width="12.26953125" style="151" customWidth="1"/>
    <col min="4609" max="4609" width="15.1796875" style="151" customWidth="1"/>
    <col min="4610" max="4610" width="12.81640625" style="151" customWidth="1"/>
    <col min="4611" max="4614" width="9.1796875" style="151"/>
    <col min="4615" max="4615" width="15.1796875" style="151" customWidth="1"/>
    <col min="4616" max="4616" width="3.1796875" style="151" customWidth="1"/>
    <col min="4617" max="4617" width="15.1796875" style="151" customWidth="1"/>
    <col min="4618" max="4618" width="2.7265625" style="151" customWidth="1"/>
    <col min="4619" max="4861" width="9.1796875" style="151"/>
    <col min="4862" max="4862" width="22.453125" style="151" customWidth="1"/>
    <col min="4863" max="4863" width="75.26953125" style="151" customWidth="1"/>
    <col min="4864" max="4864" width="12.26953125" style="151" customWidth="1"/>
    <col min="4865" max="4865" width="15.1796875" style="151" customWidth="1"/>
    <col min="4866" max="4866" width="12.81640625" style="151" customWidth="1"/>
    <col min="4867" max="4870" width="9.1796875" style="151"/>
    <col min="4871" max="4871" width="15.1796875" style="151" customWidth="1"/>
    <col min="4872" max="4872" width="3.1796875" style="151" customWidth="1"/>
    <col min="4873" max="4873" width="15.1796875" style="151" customWidth="1"/>
    <col min="4874" max="4874" width="2.7265625" style="151" customWidth="1"/>
    <col min="4875" max="5117" width="9.1796875" style="151"/>
    <col min="5118" max="5118" width="22.453125" style="151" customWidth="1"/>
    <col min="5119" max="5119" width="75.26953125" style="151" customWidth="1"/>
    <col min="5120" max="5120" width="12.26953125" style="151" customWidth="1"/>
    <col min="5121" max="5121" width="15.1796875" style="151" customWidth="1"/>
    <col min="5122" max="5122" width="12.81640625" style="151" customWidth="1"/>
    <col min="5123" max="5126" width="9.1796875" style="151"/>
    <col min="5127" max="5127" width="15.1796875" style="151" customWidth="1"/>
    <col min="5128" max="5128" width="3.1796875" style="151" customWidth="1"/>
    <col min="5129" max="5129" width="15.1796875" style="151" customWidth="1"/>
    <col min="5130" max="5130" width="2.7265625" style="151" customWidth="1"/>
    <col min="5131" max="5373" width="9.1796875" style="151"/>
    <col min="5374" max="5374" width="22.453125" style="151" customWidth="1"/>
    <col min="5375" max="5375" width="75.26953125" style="151" customWidth="1"/>
    <col min="5376" max="5376" width="12.26953125" style="151" customWidth="1"/>
    <col min="5377" max="5377" width="15.1796875" style="151" customWidth="1"/>
    <col min="5378" max="5378" width="12.81640625" style="151" customWidth="1"/>
    <col min="5379" max="5382" width="9.1796875" style="151"/>
    <col min="5383" max="5383" width="15.1796875" style="151" customWidth="1"/>
    <col min="5384" max="5384" width="3.1796875" style="151" customWidth="1"/>
    <col min="5385" max="5385" width="15.1796875" style="151" customWidth="1"/>
    <col min="5386" max="5386" width="2.7265625" style="151" customWidth="1"/>
    <col min="5387" max="5629" width="9.1796875" style="151"/>
    <col min="5630" max="5630" width="22.453125" style="151" customWidth="1"/>
    <col min="5631" max="5631" width="75.26953125" style="151" customWidth="1"/>
    <col min="5632" max="5632" width="12.26953125" style="151" customWidth="1"/>
    <col min="5633" max="5633" width="15.1796875" style="151" customWidth="1"/>
    <col min="5634" max="5634" width="12.81640625" style="151" customWidth="1"/>
    <col min="5635" max="5638" width="9.1796875" style="151"/>
    <col min="5639" max="5639" width="15.1796875" style="151" customWidth="1"/>
    <col min="5640" max="5640" width="3.1796875" style="151" customWidth="1"/>
    <col min="5641" max="5641" width="15.1796875" style="151" customWidth="1"/>
    <col min="5642" max="5642" width="2.7265625" style="151" customWidth="1"/>
    <col min="5643" max="5885" width="9.1796875" style="151"/>
    <col min="5886" max="5886" width="22.453125" style="151" customWidth="1"/>
    <col min="5887" max="5887" width="75.26953125" style="151" customWidth="1"/>
    <col min="5888" max="5888" width="12.26953125" style="151" customWidth="1"/>
    <col min="5889" max="5889" width="15.1796875" style="151" customWidth="1"/>
    <col min="5890" max="5890" width="12.81640625" style="151" customWidth="1"/>
    <col min="5891" max="5894" width="9.1796875" style="151"/>
    <col min="5895" max="5895" width="15.1796875" style="151" customWidth="1"/>
    <col min="5896" max="5896" width="3.1796875" style="151" customWidth="1"/>
    <col min="5897" max="5897" width="15.1796875" style="151" customWidth="1"/>
    <col min="5898" max="5898" width="2.7265625" style="151" customWidth="1"/>
    <col min="5899" max="6141" width="9.1796875" style="151"/>
    <col min="6142" max="6142" width="22.453125" style="151" customWidth="1"/>
    <col min="6143" max="6143" width="75.26953125" style="151" customWidth="1"/>
    <col min="6144" max="6144" width="12.26953125" style="151" customWidth="1"/>
    <col min="6145" max="6145" width="15.1796875" style="151" customWidth="1"/>
    <col min="6146" max="6146" width="12.81640625" style="151" customWidth="1"/>
    <col min="6147" max="6150" width="9.1796875" style="151"/>
    <col min="6151" max="6151" width="15.1796875" style="151" customWidth="1"/>
    <col min="6152" max="6152" width="3.1796875" style="151" customWidth="1"/>
    <col min="6153" max="6153" width="15.1796875" style="151" customWidth="1"/>
    <col min="6154" max="6154" width="2.7265625" style="151" customWidth="1"/>
    <col min="6155" max="6397" width="9.1796875" style="151"/>
    <col min="6398" max="6398" width="22.453125" style="151" customWidth="1"/>
    <col min="6399" max="6399" width="75.26953125" style="151" customWidth="1"/>
    <col min="6400" max="6400" width="12.26953125" style="151" customWidth="1"/>
    <col min="6401" max="6401" width="15.1796875" style="151" customWidth="1"/>
    <col min="6402" max="6402" width="12.81640625" style="151" customWidth="1"/>
    <col min="6403" max="6406" width="9.1796875" style="151"/>
    <col min="6407" max="6407" width="15.1796875" style="151" customWidth="1"/>
    <col min="6408" max="6408" width="3.1796875" style="151" customWidth="1"/>
    <col min="6409" max="6409" width="15.1796875" style="151" customWidth="1"/>
    <col min="6410" max="6410" width="2.7265625" style="151" customWidth="1"/>
    <col min="6411" max="6653" width="9.1796875" style="151"/>
    <col min="6654" max="6654" width="22.453125" style="151" customWidth="1"/>
    <col min="6655" max="6655" width="75.26953125" style="151" customWidth="1"/>
    <col min="6656" max="6656" width="12.26953125" style="151" customWidth="1"/>
    <col min="6657" max="6657" width="15.1796875" style="151" customWidth="1"/>
    <col min="6658" max="6658" width="12.81640625" style="151" customWidth="1"/>
    <col min="6659" max="6662" width="9.1796875" style="151"/>
    <col min="6663" max="6663" width="15.1796875" style="151" customWidth="1"/>
    <col min="6664" max="6664" width="3.1796875" style="151" customWidth="1"/>
    <col min="6665" max="6665" width="15.1796875" style="151" customWidth="1"/>
    <col min="6666" max="6666" width="2.7265625" style="151" customWidth="1"/>
    <col min="6667" max="6909" width="9.1796875" style="151"/>
    <col min="6910" max="6910" width="22.453125" style="151" customWidth="1"/>
    <col min="6911" max="6911" width="75.26953125" style="151" customWidth="1"/>
    <col min="6912" max="6912" width="12.26953125" style="151" customWidth="1"/>
    <col min="6913" max="6913" width="15.1796875" style="151" customWidth="1"/>
    <col min="6914" max="6914" width="12.81640625" style="151" customWidth="1"/>
    <col min="6915" max="6918" width="9.1796875" style="151"/>
    <col min="6919" max="6919" width="15.1796875" style="151" customWidth="1"/>
    <col min="6920" max="6920" width="3.1796875" style="151" customWidth="1"/>
    <col min="6921" max="6921" width="15.1796875" style="151" customWidth="1"/>
    <col min="6922" max="6922" width="2.7265625" style="151" customWidth="1"/>
    <col min="6923" max="7165" width="9.1796875" style="151"/>
    <col min="7166" max="7166" width="22.453125" style="151" customWidth="1"/>
    <col min="7167" max="7167" width="75.26953125" style="151" customWidth="1"/>
    <col min="7168" max="7168" width="12.26953125" style="151" customWidth="1"/>
    <col min="7169" max="7169" width="15.1796875" style="151" customWidth="1"/>
    <col min="7170" max="7170" width="12.81640625" style="151" customWidth="1"/>
    <col min="7171" max="7174" width="9.1796875" style="151"/>
    <col min="7175" max="7175" width="15.1796875" style="151" customWidth="1"/>
    <col min="7176" max="7176" width="3.1796875" style="151" customWidth="1"/>
    <col min="7177" max="7177" width="15.1796875" style="151" customWidth="1"/>
    <col min="7178" max="7178" width="2.7265625" style="151" customWidth="1"/>
    <col min="7179" max="7421" width="9.1796875" style="151"/>
    <col min="7422" max="7422" width="22.453125" style="151" customWidth="1"/>
    <col min="7423" max="7423" width="75.26953125" style="151" customWidth="1"/>
    <col min="7424" max="7424" width="12.26953125" style="151" customWidth="1"/>
    <col min="7425" max="7425" width="15.1796875" style="151" customWidth="1"/>
    <col min="7426" max="7426" width="12.81640625" style="151" customWidth="1"/>
    <col min="7427" max="7430" width="9.1796875" style="151"/>
    <col min="7431" max="7431" width="15.1796875" style="151" customWidth="1"/>
    <col min="7432" max="7432" width="3.1796875" style="151" customWidth="1"/>
    <col min="7433" max="7433" width="15.1796875" style="151" customWidth="1"/>
    <col min="7434" max="7434" width="2.7265625" style="151" customWidth="1"/>
    <col min="7435" max="7677" width="9.1796875" style="151"/>
    <col min="7678" max="7678" width="22.453125" style="151" customWidth="1"/>
    <col min="7679" max="7679" width="75.26953125" style="151" customWidth="1"/>
    <col min="7680" max="7680" width="12.26953125" style="151" customWidth="1"/>
    <col min="7681" max="7681" width="15.1796875" style="151" customWidth="1"/>
    <col min="7682" max="7682" width="12.81640625" style="151" customWidth="1"/>
    <col min="7683" max="7686" width="9.1796875" style="151"/>
    <col min="7687" max="7687" width="15.1796875" style="151" customWidth="1"/>
    <col min="7688" max="7688" width="3.1796875" style="151" customWidth="1"/>
    <col min="7689" max="7689" width="15.1796875" style="151" customWidth="1"/>
    <col min="7690" max="7690" width="2.7265625" style="151" customWidth="1"/>
    <col min="7691" max="7933" width="9.1796875" style="151"/>
    <col min="7934" max="7934" width="22.453125" style="151" customWidth="1"/>
    <col min="7935" max="7935" width="75.26953125" style="151" customWidth="1"/>
    <col min="7936" max="7936" width="12.26953125" style="151" customWidth="1"/>
    <col min="7937" max="7937" width="15.1796875" style="151" customWidth="1"/>
    <col min="7938" max="7938" width="12.81640625" style="151" customWidth="1"/>
    <col min="7939" max="7942" width="9.1796875" style="151"/>
    <col min="7943" max="7943" width="15.1796875" style="151" customWidth="1"/>
    <col min="7944" max="7944" width="3.1796875" style="151" customWidth="1"/>
    <col min="7945" max="7945" width="15.1796875" style="151" customWidth="1"/>
    <col min="7946" max="7946" width="2.7265625" style="151" customWidth="1"/>
    <col min="7947" max="8189" width="9.1796875" style="151"/>
    <col min="8190" max="8190" width="22.453125" style="151" customWidth="1"/>
    <col min="8191" max="8191" width="75.26953125" style="151" customWidth="1"/>
    <col min="8192" max="8192" width="12.26953125" style="151" customWidth="1"/>
    <col min="8193" max="8193" width="15.1796875" style="151" customWidth="1"/>
    <col min="8194" max="8194" width="12.81640625" style="151" customWidth="1"/>
    <col min="8195" max="8198" width="9.1796875" style="151"/>
    <col min="8199" max="8199" width="15.1796875" style="151" customWidth="1"/>
    <col min="8200" max="8200" width="3.1796875" style="151" customWidth="1"/>
    <col min="8201" max="8201" width="15.1796875" style="151" customWidth="1"/>
    <col min="8202" max="8202" width="2.7265625" style="151" customWidth="1"/>
    <col min="8203" max="8445" width="9.1796875" style="151"/>
    <col min="8446" max="8446" width="22.453125" style="151" customWidth="1"/>
    <col min="8447" max="8447" width="75.26953125" style="151" customWidth="1"/>
    <col min="8448" max="8448" width="12.26953125" style="151" customWidth="1"/>
    <col min="8449" max="8449" width="15.1796875" style="151" customWidth="1"/>
    <col min="8450" max="8450" width="12.81640625" style="151" customWidth="1"/>
    <col min="8451" max="8454" width="9.1796875" style="151"/>
    <col min="8455" max="8455" width="15.1796875" style="151" customWidth="1"/>
    <col min="8456" max="8456" width="3.1796875" style="151" customWidth="1"/>
    <col min="8457" max="8457" width="15.1796875" style="151" customWidth="1"/>
    <col min="8458" max="8458" width="2.7265625" style="151" customWidth="1"/>
    <col min="8459" max="8701" width="9.1796875" style="151"/>
    <col min="8702" max="8702" width="22.453125" style="151" customWidth="1"/>
    <col min="8703" max="8703" width="75.26953125" style="151" customWidth="1"/>
    <col min="8704" max="8704" width="12.26953125" style="151" customWidth="1"/>
    <col min="8705" max="8705" width="15.1796875" style="151" customWidth="1"/>
    <col min="8706" max="8706" width="12.81640625" style="151" customWidth="1"/>
    <col min="8707" max="8710" width="9.1796875" style="151"/>
    <col min="8711" max="8711" width="15.1796875" style="151" customWidth="1"/>
    <col min="8712" max="8712" width="3.1796875" style="151" customWidth="1"/>
    <col min="8713" max="8713" width="15.1796875" style="151" customWidth="1"/>
    <col min="8714" max="8714" width="2.7265625" style="151" customWidth="1"/>
    <col min="8715" max="8957" width="9.1796875" style="151"/>
    <col min="8958" max="8958" width="22.453125" style="151" customWidth="1"/>
    <col min="8959" max="8959" width="75.26953125" style="151" customWidth="1"/>
    <col min="8960" max="8960" width="12.26953125" style="151" customWidth="1"/>
    <col min="8961" max="8961" width="15.1796875" style="151" customWidth="1"/>
    <col min="8962" max="8962" width="12.81640625" style="151" customWidth="1"/>
    <col min="8963" max="8966" width="9.1796875" style="151"/>
    <col min="8967" max="8967" width="15.1796875" style="151" customWidth="1"/>
    <col min="8968" max="8968" width="3.1796875" style="151" customWidth="1"/>
    <col min="8969" max="8969" width="15.1796875" style="151" customWidth="1"/>
    <col min="8970" max="8970" width="2.7265625" style="151" customWidth="1"/>
    <col min="8971" max="9213" width="9.1796875" style="151"/>
    <col min="9214" max="9214" width="22.453125" style="151" customWidth="1"/>
    <col min="9215" max="9215" width="75.26953125" style="151" customWidth="1"/>
    <col min="9216" max="9216" width="12.26953125" style="151" customWidth="1"/>
    <col min="9217" max="9217" width="15.1796875" style="151" customWidth="1"/>
    <col min="9218" max="9218" width="12.81640625" style="151" customWidth="1"/>
    <col min="9219" max="9222" width="9.1796875" style="151"/>
    <col min="9223" max="9223" width="15.1796875" style="151" customWidth="1"/>
    <col min="9224" max="9224" width="3.1796875" style="151" customWidth="1"/>
    <col min="9225" max="9225" width="15.1796875" style="151" customWidth="1"/>
    <col min="9226" max="9226" width="2.7265625" style="151" customWidth="1"/>
    <col min="9227" max="9469" width="9.1796875" style="151"/>
    <col min="9470" max="9470" width="22.453125" style="151" customWidth="1"/>
    <col min="9471" max="9471" width="75.26953125" style="151" customWidth="1"/>
    <col min="9472" max="9472" width="12.26953125" style="151" customWidth="1"/>
    <col min="9473" max="9473" width="15.1796875" style="151" customWidth="1"/>
    <col min="9474" max="9474" width="12.81640625" style="151" customWidth="1"/>
    <col min="9475" max="9478" width="9.1796875" style="151"/>
    <col min="9479" max="9479" width="15.1796875" style="151" customWidth="1"/>
    <col min="9480" max="9480" width="3.1796875" style="151" customWidth="1"/>
    <col min="9481" max="9481" width="15.1796875" style="151" customWidth="1"/>
    <col min="9482" max="9482" width="2.7265625" style="151" customWidth="1"/>
    <col min="9483" max="9725" width="9.1796875" style="151"/>
    <col min="9726" max="9726" width="22.453125" style="151" customWidth="1"/>
    <col min="9727" max="9727" width="75.26953125" style="151" customWidth="1"/>
    <col min="9728" max="9728" width="12.26953125" style="151" customWidth="1"/>
    <col min="9729" max="9729" width="15.1796875" style="151" customWidth="1"/>
    <col min="9730" max="9730" width="12.81640625" style="151" customWidth="1"/>
    <col min="9731" max="9734" width="9.1796875" style="151"/>
    <col min="9735" max="9735" width="15.1796875" style="151" customWidth="1"/>
    <col min="9736" max="9736" width="3.1796875" style="151" customWidth="1"/>
    <col min="9737" max="9737" width="15.1796875" style="151" customWidth="1"/>
    <col min="9738" max="9738" width="2.7265625" style="151" customWidth="1"/>
    <col min="9739" max="9981" width="9.1796875" style="151"/>
    <col min="9982" max="9982" width="22.453125" style="151" customWidth="1"/>
    <col min="9983" max="9983" width="75.26953125" style="151" customWidth="1"/>
    <col min="9984" max="9984" width="12.26953125" style="151" customWidth="1"/>
    <col min="9985" max="9985" width="15.1796875" style="151" customWidth="1"/>
    <col min="9986" max="9986" width="12.81640625" style="151" customWidth="1"/>
    <col min="9987" max="9990" width="9.1796875" style="151"/>
    <col min="9991" max="9991" width="15.1796875" style="151" customWidth="1"/>
    <col min="9992" max="9992" width="3.1796875" style="151" customWidth="1"/>
    <col min="9993" max="9993" width="15.1796875" style="151" customWidth="1"/>
    <col min="9994" max="9994" width="2.7265625" style="151" customWidth="1"/>
    <col min="9995" max="10237" width="9.1796875" style="151"/>
    <col min="10238" max="10238" width="22.453125" style="151" customWidth="1"/>
    <col min="10239" max="10239" width="75.26953125" style="151" customWidth="1"/>
    <col min="10240" max="10240" width="12.26953125" style="151" customWidth="1"/>
    <col min="10241" max="10241" width="15.1796875" style="151" customWidth="1"/>
    <col min="10242" max="10242" width="12.81640625" style="151" customWidth="1"/>
    <col min="10243" max="10246" width="9.1796875" style="151"/>
    <col min="10247" max="10247" width="15.1796875" style="151" customWidth="1"/>
    <col min="10248" max="10248" width="3.1796875" style="151" customWidth="1"/>
    <col min="10249" max="10249" width="15.1796875" style="151" customWidth="1"/>
    <col min="10250" max="10250" width="2.7265625" style="151" customWidth="1"/>
    <col min="10251" max="10493" width="9.1796875" style="151"/>
    <col min="10494" max="10494" width="22.453125" style="151" customWidth="1"/>
    <col min="10495" max="10495" width="75.26953125" style="151" customWidth="1"/>
    <col min="10496" max="10496" width="12.26953125" style="151" customWidth="1"/>
    <col min="10497" max="10497" width="15.1796875" style="151" customWidth="1"/>
    <col min="10498" max="10498" width="12.81640625" style="151" customWidth="1"/>
    <col min="10499" max="10502" width="9.1796875" style="151"/>
    <col min="10503" max="10503" width="15.1796875" style="151" customWidth="1"/>
    <col min="10504" max="10504" width="3.1796875" style="151" customWidth="1"/>
    <col min="10505" max="10505" width="15.1796875" style="151" customWidth="1"/>
    <col min="10506" max="10506" width="2.7265625" style="151" customWidth="1"/>
    <col min="10507" max="10749" width="9.1796875" style="151"/>
    <col min="10750" max="10750" width="22.453125" style="151" customWidth="1"/>
    <col min="10751" max="10751" width="75.26953125" style="151" customWidth="1"/>
    <col min="10752" max="10752" width="12.26953125" style="151" customWidth="1"/>
    <col min="10753" max="10753" width="15.1796875" style="151" customWidth="1"/>
    <col min="10754" max="10754" width="12.81640625" style="151" customWidth="1"/>
    <col min="10755" max="10758" width="9.1796875" style="151"/>
    <col min="10759" max="10759" width="15.1796875" style="151" customWidth="1"/>
    <col min="10760" max="10760" width="3.1796875" style="151" customWidth="1"/>
    <col min="10761" max="10761" width="15.1796875" style="151" customWidth="1"/>
    <col min="10762" max="10762" width="2.7265625" style="151" customWidth="1"/>
    <col min="10763" max="11005" width="9.1796875" style="151"/>
    <col min="11006" max="11006" width="22.453125" style="151" customWidth="1"/>
    <col min="11007" max="11007" width="75.26953125" style="151" customWidth="1"/>
    <col min="11008" max="11008" width="12.26953125" style="151" customWidth="1"/>
    <col min="11009" max="11009" width="15.1796875" style="151" customWidth="1"/>
    <col min="11010" max="11010" width="12.81640625" style="151" customWidth="1"/>
    <col min="11011" max="11014" width="9.1796875" style="151"/>
    <col min="11015" max="11015" width="15.1796875" style="151" customWidth="1"/>
    <col min="11016" max="11016" width="3.1796875" style="151" customWidth="1"/>
    <col min="11017" max="11017" width="15.1796875" style="151" customWidth="1"/>
    <col min="11018" max="11018" width="2.7265625" style="151" customWidth="1"/>
    <col min="11019" max="11261" width="9.1796875" style="151"/>
    <col min="11262" max="11262" width="22.453125" style="151" customWidth="1"/>
    <col min="11263" max="11263" width="75.26953125" style="151" customWidth="1"/>
    <col min="11264" max="11264" width="12.26953125" style="151" customWidth="1"/>
    <col min="11265" max="11265" width="15.1796875" style="151" customWidth="1"/>
    <col min="11266" max="11266" width="12.81640625" style="151" customWidth="1"/>
    <col min="11267" max="11270" width="9.1796875" style="151"/>
    <col min="11271" max="11271" width="15.1796875" style="151" customWidth="1"/>
    <col min="11272" max="11272" width="3.1796875" style="151" customWidth="1"/>
    <col min="11273" max="11273" width="15.1796875" style="151" customWidth="1"/>
    <col min="11274" max="11274" width="2.7265625" style="151" customWidth="1"/>
    <col min="11275" max="11517" width="9.1796875" style="151"/>
    <col min="11518" max="11518" width="22.453125" style="151" customWidth="1"/>
    <col min="11519" max="11519" width="75.26953125" style="151" customWidth="1"/>
    <col min="11520" max="11520" width="12.26953125" style="151" customWidth="1"/>
    <col min="11521" max="11521" width="15.1796875" style="151" customWidth="1"/>
    <col min="11522" max="11522" width="12.81640625" style="151" customWidth="1"/>
    <col min="11523" max="11526" width="9.1796875" style="151"/>
    <col min="11527" max="11527" width="15.1796875" style="151" customWidth="1"/>
    <col min="11528" max="11528" width="3.1796875" style="151" customWidth="1"/>
    <col min="11529" max="11529" width="15.1796875" style="151" customWidth="1"/>
    <col min="11530" max="11530" width="2.7265625" style="151" customWidth="1"/>
    <col min="11531" max="11773" width="9.1796875" style="151"/>
    <col min="11774" max="11774" width="22.453125" style="151" customWidth="1"/>
    <col min="11775" max="11775" width="75.26953125" style="151" customWidth="1"/>
    <col min="11776" max="11776" width="12.26953125" style="151" customWidth="1"/>
    <col min="11777" max="11777" width="15.1796875" style="151" customWidth="1"/>
    <col min="11778" max="11778" width="12.81640625" style="151" customWidth="1"/>
    <col min="11779" max="11782" width="9.1796875" style="151"/>
    <col min="11783" max="11783" width="15.1796875" style="151" customWidth="1"/>
    <col min="11784" max="11784" width="3.1796875" style="151" customWidth="1"/>
    <col min="11785" max="11785" width="15.1796875" style="151" customWidth="1"/>
    <col min="11786" max="11786" width="2.7265625" style="151" customWidth="1"/>
    <col min="11787" max="12029" width="9.1796875" style="151"/>
    <col min="12030" max="12030" width="22.453125" style="151" customWidth="1"/>
    <col min="12031" max="12031" width="75.26953125" style="151" customWidth="1"/>
    <col min="12032" max="12032" width="12.26953125" style="151" customWidth="1"/>
    <col min="12033" max="12033" width="15.1796875" style="151" customWidth="1"/>
    <col min="12034" max="12034" width="12.81640625" style="151" customWidth="1"/>
    <col min="12035" max="12038" width="9.1796875" style="151"/>
    <col min="12039" max="12039" width="15.1796875" style="151" customWidth="1"/>
    <col min="12040" max="12040" width="3.1796875" style="151" customWidth="1"/>
    <col min="12041" max="12041" width="15.1796875" style="151" customWidth="1"/>
    <col min="12042" max="12042" width="2.7265625" style="151" customWidth="1"/>
    <col min="12043" max="12285" width="9.1796875" style="151"/>
    <col min="12286" max="12286" width="22.453125" style="151" customWidth="1"/>
    <col min="12287" max="12287" width="75.26953125" style="151" customWidth="1"/>
    <col min="12288" max="12288" width="12.26953125" style="151" customWidth="1"/>
    <col min="12289" max="12289" width="15.1796875" style="151" customWidth="1"/>
    <col min="12290" max="12290" width="12.81640625" style="151" customWidth="1"/>
    <col min="12291" max="12294" width="9.1796875" style="151"/>
    <col min="12295" max="12295" width="15.1796875" style="151" customWidth="1"/>
    <col min="12296" max="12296" width="3.1796875" style="151" customWidth="1"/>
    <col min="12297" max="12297" width="15.1796875" style="151" customWidth="1"/>
    <col min="12298" max="12298" width="2.7265625" style="151" customWidth="1"/>
    <col min="12299" max="12541" width="9.1796875" style="151"/>
    <col min="12542" max="12542" width="22.453125" style="151" customWidth="1"/>
    <col min="12543" max="12543" width="75.26953125" style="151" customWidth="1"/>
    <col min="12544" max="12544" width="12.26953125" style="151" customWidth="1"/>
    <col min="12545" max="12545" width="15.1796875" style="151" customWidth="1"/>
    <col min="12546" max="12546" width="12.81640625" style="151" customWidth="1"/>
    <col min="12547" max="12550" width="9.1796875" style="151"/>
    <col min="12551" max="12551" width="15.1796875" style="151" customWidth="1"/>
    <col min="12552" max="12552" width="3.1796875" style="151" customWidth="1"/>
    <col min="12553" max="12553" width="15.1796875" style="151" customWidth="1"/>
    <col min="12554" max="12554" width="2.7265625" style="151" customWidth="1"/>
    <col min="12555" max="12797" width="9.1796875" style="151"/>
    <col min="12798" max="12798" width="22.453125" style="151" customWidth="1"/>
    <col min="12799" max="12799" width="75.26953125" style="151" customWidth="1"/>
    <col min="12800" max="12800" width="12.26953125" style="151" customWidth="1"/>
    <col min="12801" max="12801" width="15.1796875" style="151" customWidth="1"/>
    <col min="12802" max="12802" width="12.81640625" style="151" customWidth="1"/>
    <col min="12803" max="12806" width="9.1796875" style="151"/>
    <col min="12807" max="12807" width="15.1796875" style="151" customWidth="1"/>
    <col min="12808" max="12808" width="3.1796875" style="151" customWidth="1"/>
    <col min="12809" max="12809" width="15.1796875" style="151" customWidth="1"/>
    <col min="12810" max="12810" width="2.7265625" style="151" customWidth="1"/>
    <col min="12811" max="13053" width="9.1796875" style="151"/>
    <col min="13054" max="13054" width="22.453125" style="151" customWidth="1"/>
    <col min="13055" max="13055" width="75.26953125" style="151" customWidth="1"/>
    <col min="13056" max="13056" width="12.26953125" style="151" customWidth="1"/>
    <col min="13057" max="13057" width="15.1796875" style="151" customWidth="1"/>
    <col min="13058" max="13058" width="12.81640625" style="151" customWidth="1"/>
    <col min="13059" max="13062" width="9.1796875" style="151"/>
    <col min="13063" max="13063" width="15.1796875" style="151" customWidth="1"/>
    <col min="13064" max="13064" width="3.1796875" style="151" customWidth="1"/>
    <col min="13065" max="13065" width="15.1796875" style="151" customWidth="1"/>
    <col min="13066" max="13066" width="2.7265625" style="151" customWidth="1"/>
    <col min="13067" max="13309" width="9.1796875" style="151"/>
    <col min="13310" max="13310" width="22.453125" style="151" customWidth="1"/>
    <col min="13311" max="13311" width="75.26953125" style="151" customWidth="1"/>
    <col min="13312" max="13312" width="12.26953125" style="151" customWidth="1"/>
    <col min="13313" max="13313" width="15.1796875" style="151" customWidth="1"/>
    <col min="13314" max="13314" width="12.81640625" style="151" customWidth="1"/>
    <col min="13315" max="13318" width="9.1796875" style="151"/>
    <col min="13319" max="13319" width="15.1796875" style="151" customWidth="1"/>
    <col min="13320" max="13320" width="3.1796875" style="151" customWidth="1"/>
    <col min="13321" max="13321" width="15.1796875" style="151" customWidth="1"/>
    <col min="13322" max="13322" width="2.7265625" style="151" customWidth="1"/>
    <col min="13323" max="13565" width="9.1796875" style="151"/>
    <col min="13566" max="13566" width="22.453125" style="151" customWidth="1"/>
    <col min="13567" max="13567" width="75.26953125" style="151" customWidth="1"/>
    <col min="13568" max="13568" width="12.26953125" style="151" customWidth="1"/>
    <col min="13569" max="13569" width="15.1796875" style="151" customWidth="1"/>
    <col min="13570" max="13570" width="12.81640625" style="151" customWidth="1"/>
    <col min="13571" max="13574" width="9.1796875" style="151"/>
    <col min="13575" max="13575" width="15.1796875" style="151" customWidth="1"/>
    <col min="13576" max="13576" width="3.1796875" style="151" customWidth="1"/>
    <col min="13577" max="13577" width="15.1796875" style="151" customWidth="1"/>
    <col min="13578" max="13578" width="2.7265625" style="151" customWidth="1"/>
    <col min="13579" max="13821" width="9.1796875" style="151"/>
    <col min="13822" max="13822" width="22.453125" style="151" customWidth="1"/>
    <col min="13823" max="13823" width="75.26953125" style="151" customWidth="1"/>
    <col min="13824" max="13824" width="12.26953125" style="151" customWidth="1"/>
    <col min="13825" max="13825" width="15.1796875" style="151" customWidth="1"/>
    <col min="13826" max="13826" width="12.81640625" style="151" customWidth="1"/>
    <col min="13827" max="13830" width="9.1796875" style="151"/>
    <col min="13831" max="13831" width="15.1796875" style="151" customWidth="1"/>
    <col min="13832" max="13832" width="3.1796875" style="151" customWidth="1"/>
    <col min="13833" max="13833" width="15.1796875" style="151" customWidth="1"/>
    <col min="13834" max="13834" width="2.7265625" style="151" customWidth="1"/>
    <col min="13835" max="14077" width="9.1796875" style="151"/>
    <col min="14078" max="14078" width="22.453125" style="151" customWidth="1"/>
    <col min="14079" max="14079" width="75.26953125" style="151" customWidth="1"/>
    <col min="14080" max="14080" width="12.26953125" style="151" customWidth="1"/>
    <col min="14081" max="14081" width="15.1796875" style="151" customWidth="1"/>
    <col min="14082" max="14082" width="12.81640625" style="151" customWidth="1"/>
    <col min="14083" max="14086" width="9.1796875" style="151"/>
    <col min="14087" max="14087" width="15.1796875" style="151" customWidth="1"/>
    <col min="14088" max="14088" width="3.1796875" style="151" customWidth="1"/>
    <col min="14089" max="14089" width="15.1796875" style="151" customWidth="1"/>
    <col min="14090" max="14090" width="2.7265625" style="151" customWidth="1"/>
    <col min="14091" max="14333" width="9.1796875" style="151"/>
    <col min="14334" max="14334" width="22.453125" style="151" customWidth="1"/>
    <col min="14335" max="14335" width="75.26953125" style="151" customWidth="1"/>
    <col min="14336" max="14336" width="12.26953125" style="151" customWidth="1"/>
    <col min="14337" max="14337" width="15.1796875" style="151" customWidth="1"/>
    <col min="14338" max="14338" width="12.81640625" style="151" customWidth="1"/>
    <col min="14339" max="14342" width="9.1796875" style="151"/>
    <col min="14343" max="14343" width="15.1796875" style="151" customWidth="1"/>
    <col min="14344" max="14344" width="3.1796875" style="151" customWidth="1"/>
    <col min="14345" max="14345" width="15.1796875" style="151" customWidth="1"/>
    <col min="14346" max="14346" width="2.7265625" style="151" customWidth="1"/>
    <col min="14347" max="14589" width="9.1796875" style="151"/>
    <col min="14590" max="14590" width="22.453125" style="151" customWidth="1"/>
    <col min="14591" max="14591" width="75.26953125" style="151" customWidth="1"/>
    <col min="14592" max="14592" width="12.26953125" style="151" customWidth="1"/>
    <col min="14593" max="14593" width="15.1796875" style="151" customWidth="1"/>
    <col min="14594" max="14594" width="12.81640625" style="151" customWidth="1"/>
    <col min="14595" max="14598" width="9.1796875" style="151"/>
    <col min="14599" max="14599" width="15.1796875" style="151" customWidth="1"/>
    <col min="14600" max="14600" width="3.1796875" style="151" customWidth="1"/>
    <col min="14601" max="14601" width="15.1796875" style="151" customWidth="1"/>
    <col min="14602" max="14602" width="2.7265625" style="151" customWidth="1"/>
    <col min="14603" max="14845" width="9.1796875" style="151"/>
    <col min="14846" max="14846" width="22.453125" style="151" customWidth="1"/>
    <col min="14847" max="14847" width="75.26953125" style="151" customWidth="1"/>
    <col min="14848" max="14848" width="12.26953125" style="151" customWidth="1"/>
    <col min="14849" max="14849" width="15.1796875" style="151" customWidth="1"/>
    <col min="14850" max="14850" width="12.81640625" style="151" customWidth="1"/>
    <col min="14851" max="14854" width="9.1796875" style="151"/>
    <col min="14855" max="14855" width="15.1796875" style="151" customWidth="1"/>
    <col min="14856" max="14856" width="3.1796875" style="151" customWidth="1"/>
    <col min="14857" max="14857" width="15.1796875" style="151" customWidth="1"/>
    <col min="14858" max="14858" width="2.7265625" style="151" customWidth="1"/>
    <col min="14859" max="15101" width="9.1796875" style="151"/>
    <col min="15102" max="15102" width="22.453125" style="151" customWidth="1"/>
    <col min="15103" max="15103" width="75.26953125" style="151" customWidth="1"/>
    <col min="15104" max="15104" width="12.26953125" style="151" customWidth="1"/>
    <col min="15105" max="15105" width="15.1796875" style="151" customWidth="1"/>
    <col min="15106" max="15106" width="12.81640625" style="151" customWidth="1"/>
    <col min="15107" max="15110" width="9.1796875" style="151"/>
    <col min="15111" max="15111" width="15.1796875" style="151" customWidth="1"/>
    <col min="15112" max="15112" width="3.1796875" style="151" customWidth="1"/>
    <col min="15113" max="15113" width="15.1796875" style="151" customWidth="1"/>
    <col min="15114" max="15114" width="2.7265625" style="151" customWidth="1"/>
    <col min="15115" max="15357" width="9.1796875" style="151"/>
    <col min="15358" max="15358" width="22.453125" style="151" customWidth="1"/>
    <col min="15359" max="15359" width="75.26953125" style="151" customWidth="1"/>
    <col min="15360" max="15360" width="12.26953125" style="151" customWidth="1"/>
    <col min="15361" max="15361" width="15.1796875" style="151" customWidth="1"/>
    <col min="15362" max="15362" width="12.81640625" style="151" customWidth="1"/>
    <col min="15363" max="15366" width="9.1796875" style="151"/>
    <col min="15367" max="15367" width="15.1796875" style="151" customWidth="1"/>
    <col min="15368" max="15368" width="3.1796875" style="151" customWidth="1"/>
    <col min="15369" max="15369" width="15.1796875" style="151" customWidth="1"/>
    <col min="15370" max="15370" width="2.7265625" style="151" customWidth="1"/>
    <col min="15371" max="15613" width="9.1796875" style="151"/>
    <col min="15614" max="15614" width="22.453125" style="151" customWidth="1"/>
    <col min="15615" max="15615" width="75.26953125" style="151" customWidth="1"/>
    <col min="15616" max="15616" width="12.26953125" style="151" customWidth="1"/>
    <col min="15617" max="15617" width="15.1796875" style="151" customWidth="1"/>
    <col min="15618" max="15618" width="12.81640625" style="151" customWidth="1"/>
    <col min="15619" max="15622" width="9.1796875" style="151"/>
    <col min="15623" max="15623" width="15.1796875" style="151" customWidth="1"/>
    <col min="15624" max="15624" width="3.1796875" style="151" customWidth="1"/>
    <col min="15625" max="15625" width="15.1796875" style="151" customWidth="1"/>
    <col min="15626" max="15626" width="2.7265625" style="151" customWidth="1"/>
    <col min="15627" max="15869" width="9.1796875" style="151"/>
    <col min="15870" max="15870" width="22.453125" style="151" customWidth="1"/>
    <col min="15871" max="15871" width="75.26953125" style="151" customWidth="1"/>
    <col min="15872" max="15872" width="12.26953125" style="151" customWidth="1"/>
    <col min="15873" max="15873" width="15.1796875" style="151" customWidth="1"/>
    <col min="15874" max="15874" width="12.81640625" style="151" customWidth="1"/>
    <col min="15875" max="15878" width="9.1796875" style="151"/>
    <col min="15879" max="15879" width="15.1796875" style="151" customWidth="1"/>
    <col min="15880" max="15880" width="3.1796875" style="151" customWidth="1"/>
    <col min="15881" max="15881" width="15.1796875" style="151" customWidth="1"/>
    <col min="15882" max="15882" width="2.7265625" style="151" customWidth="1"/>
    <col min="15883" max="16125" width="9.1796875" style="151"/>
    <col min="16126" max="16126" width="22.453125" style="151" customWidth="1"/>
    <col min="16127" max="16127" width="75.26953125" style="151" customWidth="1"/>
    <col min="16128" max="16128" width="12.26953125" style="151" customWidth="1"/>
    <col min="16129" max="16129" width="15.1796875" style="151" customWidth="1"/>
    <col min="16130" max="16130" width="12.81640625" style="151" customWidth="1"/>
    <col min="16131" max="16134" width="9.1796875" style="151"/>
    <col min="16135" max="16135" width="15.1796875" style="151" customWidth="1"/>
    <col min="16136" max="16136" width="3.1796875" style="151" customWidth="1"/>
    <col min="16137" max="16137" width="15.1796875" style="151" customWidth="1"/>
    <col min="16138" max="16138" width="2.7265625" style="151" customWidth="1"/>
    <col min="16139" max="16384" width="9.1796875" style="151"/>
  </cols>
  <sheetData>
    <row r="1" spans="1:6" ht="13">
      <c r="A1" s="160"/>
    </row>
    <row r="2" spans="1:6" ht="13">
      <c r="A2" s="160" t="s">
        <v>373</v>
      </c>
    </row>
    <row r="4" spans="1:6" ht="13">
      <c r="A4" s="161" t="s">
        <v>445</v>
      </c>
    </row>
    <row r="5" spans="1:6" ht="13.5" thickBot="1">
      <c r="B5" s="161" t="s">
        <v>446</v>
      </c>
      <c r="F5" s="202"/>
    </row>
    <row r="6" spans="1:6" ht="13.5" thickBot="1">
      <c r="A6" s="162" t="s">
        <v>376</v>
      </c>
      <c r="B6" s="163" t="s">
        <v>377</v>
      </c>
      <c r="F6" s="202"/>
    </row>
    <row r="7" spans="1:6" ht="13">
      <c r="A7" s="164" t="s">
        <v>378</v>
      </c>
      <c r="B7" s="165">
        <v>0</v>
      </c>
      <c r="F7" s="202"/>
    </row>
    <row r="8" spans="1:6" ht="13">
      <c r="A8" s="166" t="s">
        <v>379</v>
      </c>
      <c r="B8" s="167">
        <v>0</v>
      </c>
      <c r="F8" s="202"/>
    </row>
    <row r="9" spans="1:6" ht="13">
      <c r="A9" s="166" t="s">
        <v>380</v>
      </c>
      <c r="B9" s="167">
        <v>0</v>
      </c>
      <c r="F9" s="202"/>
    </row>
    <row r="10" spans="1:6" ht="13">
      <c r="A10" s="166" t="s">
        <v>381</v>
      </c>
      <c r="B10" s="167">
        <v>0</v>
      </c>
      <c r="F10" s="202"/>
    </row>
    <row r="11" spans="1:6" ht="13">
      <c r="A11" s="166" t="s">
        <v>382</v>
      </c>
      <c r="B11" s="167">
        <v>0</v>
      </c>
      <c r="F11" s="202"/>
    </row>
    <row r="12" spans="1:6" ht="13.5" thickBot="1">
      <c r="A12" s="168" t="s">
        <v>383</v>
      </c>
      <c r="B12" s="169">
        <v>0</v>
      </c>
      <c r="F12" s="202"/>
    </row>
    <row r="13" spans="1:6" ht="13">
      <c r="A13" s="170"/>
      <c r="B13" s="171"/>
      <c r="C13" s="171"/>
      <c r="D13" s="171"/>
      <c r="E13" s="171"/>
      <c r="F13" s="202"/>
    </row>
    <row r="14" spans="1:6" ht="13" thickBot="1"/>
    <row r="15" spans="1:6" ht="13.5" thickBot="1">
      <c r="A15" s="162" t="s">
        <v>384</v>
      </c>
      <c r="B15" s="172" t="s">
        <v>385</v>
      </c>
      <c r="C15" s="172" t="s">
        <v>386</v>
      </c>
      <c r="D15" s="172" t="s">
        <v>387</v>
      </c>
      <c r="E15" s="163" t="s">
        <v>388</v>
      </c>
    </row>
    <row r="16" spans="1:6">
      <c r="A16" s="173" t="s">
        <v>389</v>
      </c>
      <c r="B16" s="174">
        <v>0</v>
      </c>
      <c r="C16" s="174">
        <v>0</v>
      </c>
      <c r="D16" s="174">
        <v>0</v>
      </c>
      <c r="E16" s="165">
        <v>0</v>
      </c>
    </row>
    <row r="17" spans="1:5">
      <c r="A17" s="166" t="s">
        <v>390</v>
      </c>
      <c r="B17" s="174">
        <v>0</v>
      </c>
      <c r="C17" s="174">
        <v>0</v>
      </c>
      <c r="D17" s="174">
        <v>0</v>
      </c>
      <c r="E17" s="175">
        <v>0</v>
      </c>
    </row>
    <row r="18" spans="1:5" ht="13" thickBot="1">
      <c r="A18" s="166" t="s">
        <v>391</v>
      </c>
      <c r="B18" s="174">
        <v>0</v>
      </c>
      <c r="C18" s="174">
        <v>0</v>
      </c>
      <c r="D18" s="174">
        <v>0</v>
      </c>
      <c r="E18" s="176">
        <v>0</v>
      </c>
    </row>
    <row r="19" spans="1:5" ht="13.5" thickBot="1">
      <c r="A19" s="177" t="s">
        <v>392</v>
      </c>
      <c r="B19" s="132" t="s">
        <v>385</v>
      </c>
      <c r="C19" s="132" t="s">
        <v>386</v>
      </c>
      <c r="D19" s="132" t="s">
        <v>387</v>
      </c>
      <c r="E19" s="178" t="s">
        <v>388</v>
      </c>
    </row>
    <row r="20" spans="1:5">
      <c r="A20" s="173" t="s">
        <v>393</v>
      </c>
      <c r="B20" s="174">
        <v>0</v>
      </c>
      <c r="C20" s="174">
        <v>0</v>
      </c>
      <c r="D20" s="174">
        <v>0</v>
      </c>
      <c r="E20" s="165">
        <v>0</v>
      </c>
    </row>
    <row r="21" spans="1:5">
      <c r="A21" s="179" t="s">
        <v>394</v>
      </c>
      <c r="B21" s="174">
        <v>0</v>
      </c>
      <c r="C21" s="174">
        <v>0</v>
      </c>
      <c r="D21" s="174">
        <v>0</v>
      </c>
      <c r="E21" s="175">
        <v>0</v>
      </c>
    </row>
    <row r="22" spans="1:5" ht="13" thickBot="1">
      <c r="A22" s="179" t="s">
        <v>395</v>
      </c>
      <c r="B22" s="174">
        <v>0</v>
      </c>
      <c r="C22" s="174">
        <v>0</v>
      </c>
      <c r="D22" s="174">
        <v>0</v>
      </c>
      <c r="E22" s="176">
        <v>0</v>
      </c>
    </row>
    <row r="23" spans="1:5" ht="13">
      <c r="A23" s="177" t="s">
        <v>396</v>
      </c>
      <c r="B23" s="132" t="s">
        <v>385</v>
      </c>
      <c r="C23" s="132" t="s">
        <v>386</v>
      </c>
      <c r="D23" s="132" t="s">
        <v>387</v>
      </c>
      <c r="E23" s="178" t="s">
        <v>388</v>
      </c>
    </row>
    <row r="24" spans="1:5">
      <c r="A24" s="166" t="s">
        <v>397</v>
      </c>
      <c r="B24" s="174">
        <v>0</v>
      </c>
      <c r="C24" s="174">
        <v>0</v>
      </c>
      <c r="D24" s="174">
        <v>0</v>
      </c>
      <c r="E24" s="180">
        <v>0</v>
      </c>
    </row>
    <row r="25" spans="1:5">
      <c r="A25" s="179" t="s">
        <v>398</v>
      </c>
      <c r="B25" s="174">
        <v>0</v>
      </c>
      <c r="C25" s="174">
        <v>0</v>
      </c>
      <c r="D25" s="174">
        <v>0</v>
      </c>
      <c r="E25" s="180">
        <v>0</v>
      </c>
    </row>
    <row r="26" spans="1:5" ht="13" thickBot="1">
      <c r="A26" s="181" t="s">
        <v>399</v>
      </c>
      <c r="B26" s="174">
        <v>0</v>
      </c>
      <c r="C26" s="174">
        <v>0</v>
      </c>
      <c r="D26" s="182"/>
      <c r="E26" s="183"/>
    </row>
    <row r="27" spans="1:5" ht="13">
      <c r="A27" s="177" t="s">
        <v>400</v>
      </c>
      <c r="B27" s="132" t="s">
        <v>385</v>
      </c>
      <c r="C27" s="132" t="s">
        <v>386</v>
      </c>
      <c r="D27" s="132" t="s">
        <v>387</v>
      </c>
      <c r="E27" s="178" t="s">
        <v>388</v>
      </c>
    </row>
    <row r="28" spans="1:5">
      <c r="A28" s="166" t="s">
        <v>401</v>
      </c>
      <c r="B28" s="174">
        <v>0</v>
      </c>
      <c r="C28" s="174">
        <v>0</v>
      </c>
      <c r="D28" s="174">
        <v>0</v>
      </c>
      <c r="E28" s="180">
        <v>0</v>
      </c>
    </row>
    <row r="29" spans="1:5">
      <c r="A29" s="179" t="s">
        <v>402</v>
      </c>
      <c r="B29" s="174">
        <v>0</v>
      </c>
      <c r="C29" s="174">
        <v>0</v>
      </c>
      <c r="D29" s="174">
        <v>0</v>
      </c>
      <c r="E29" s="180">
        <v>0</v>
      </c>
    </row>
    <row r="30" spans="1:5" ht="13" thickBot="1">
      <c r="A30" s="168" t="s">
        <v>403</v>
      </c>
      <c r="B30" s="174">
        <v>0</v>
      </c>
      <c r="C30" s="174">
        <v>0</v>
      </c>
      <c r="D30" s="174">
        <v>0</v>
      </c>
      <c r="E30" s="180">
        <v>0</v>
      </c>
    </row>
    <row r="31" spans="1:5" ht="13">
      <c r="A31" s="177" t="s">
        <v>404</v>
      </c>
      <c r="B31" s="132" t="s">
        <v>385</v>
      </c>
      <c r="C31" s="132" t="s">
        <v>386</v>
      </c>
      <c r="D31" s="132" t="s">
        <v>387</v>
      </c>
      <c r="E31" s="178" t="s">
        <v>388</v>
      </c>
    </row>
    <row r="32" spans="1:5" ht="12.75" customHeight="1">
      <c r="A32" s="166" t="s">
        <v>405</v>
      </c>
      <c r="B32" s="174">
        <v>0</v>
      </c>
      <c r="C32" s="174">
        <v>0</v>
      </c>
      <c r="D32" s="174">
        <v>0</v>
      </c>
      <c r="E32" s="180">
        <v>0</v>
      </c>
    </row>
    <row r="33" spans="1:5" ht="12.75" customHeight="1">
      <c r="A33" s="166" t="s">
        <v>406</v>
      </c>
      <c r="B33" s="174">
        <v>0</v>
      </c>
      <c r="C33" s="174">
        <v>0</v>
      </c>
      <c r="D33" s="174">
        <v>0</v>
      </c>
      <c r="E33" s="180">
        <v>0</v>
      </c>
    </row>
    <row r="34" spans="1:5" ht="12.75" customHeight="1">
      <c r="A34" s="166" t="s">
        <v>407</v>
      </c>
      <c r="B34" s="174">
        <v>0</v>
      </c>
      <c r="C34" s="174">
        <v>0</v>
      </c>
      <c r="D34" s="174">
        <v>0</v>
      </c>
      <c r="E34" s="180">
        <v>0</v>
      </c>
    </row>
    <row r="35" spans="1:5" ht="13">
      <c r="A35" s="177" t="s">
        <v>408</v>
      </c>
      <c r="B35" s="132" t="s">
        <v>385</v>
      </c>
      <c r="C35" s="132" t="s">
        <v>386</v>
      </c>
      <c r="D35" s="132" t="s">
        <v>387</v>
      </c>
      <c r="E35" s="178" t="s">
        <v>388</v>
      </c>
    </row>
    <row r="36" spans="1:5" ht="12.75" customHeight="1">
      <c r="A36" s="166" t="s">
        <v>409</v>
      </c>
      <c r="B36" s="174">
        <v>0</v>
      </c>
      <c r="C36" s="174">
        <v>0</v>
      </c>
      <c r="D36" s="174">
        <v>0</v>
      </c>
      <c r="E36" s="180">
        <v>0</v>
      </c>
    </row>
    <row r="37" spans="1:5" ht="12.75" customHeight="1">
      <c r="A37" s="166" t="s">
        <v>410</v>
      </c>
      <c r="B37" s="174">
        <v>0</v>
      </c>
      <c r="C37" s="174">
        <v>0</v>
      </c>
      <c r="D37" s="174">
        <v>0</v>
      </c>
      <c r="E37" s="180">
        <v>0</v>
      </c>
    </row>
    <row r="38" spans="1:5" ht="13">
      <c r="A38" s="177" t="s">
        <v>443</v>
      </c>
      <c r="B38" s="132" t="s">
        <v>385</v>
      </c>
      <c r="C38" s="132" t="s">
        <v>386</v>
      </c>
      <c r="D38" s="132" t="s">
        <v>412</v>
      </c>
      <c r="E38" s="178"/>
    </row>
    <row r="39" spans="1:5" ht="12.75" customHeight="1">
      <c r="A39" s="166" t="s">
        <v>413</v>
      </c>
      <c r="B39" s="174">
        <v>0</v>
      </c>
      <c r="C39" s="174">
        <v>0</v>
      </c>
      <c r="D39" s="174">
        <v>0</v>
      </c>
      <c r="E39" s="184"/>
    </row>
    <row r="40" spans="1:5" ht="12.75" customHeight="1">
      <c r="A40" s="166" t="s">
        <v>414</v>
      </c>
      <c r="B40" s="174">
        <v>0</v>
      </c>
      <c r="C40" s="174">
        <v>0</v>
      </c>
      <c r="D40" s="174">
        <v>0</v>
      </c>
      <c r="E40" s="185"/>
    </row>
    <row r="41" spans="1:5" ht="13">
      <c r="A41" s="177" t="s">
        <v>415</v>
      </c>
      <c r="B41" s="132" t="s">
        <v>385</v>
      </c>
      <c r="C41" s="132" t="s">
        <v>416</v>
      </c>
      <c r="D41" s="132" t="s">
        <v>412</v>
      </c>
      <c r="E41" s="178"/>
    </row>
    <row r="42" spans="1:5">
      <c r="A42" s="179" t="s">
        <v>417</v>
      </c>
      <c r="B42" s="174">
        <v>0</v>
      </c>
      <c r="C42" s="174">
        <v>0</v>
      </c>
      <c r="D42" s="174">
        <v>0</v>
      </c>
      <c r="E42" s="186"/>
    </row>
    <row r="43" spans="1:5" ht="13">
      <c r="A43" s="177" t="s">
        <v>418</v>
      </c>
      <c r="B43" s="132" t="s">
        <v>385</v>
      </c>
      <c r="C43" s="132" t="s">
        <v>416</v>
      </c>
      <c r="D43" s="132" t="s">
        <v>412</v>
      </c>
      <c r="E43" s="178"/>
    </row>
    <row r="44" spans="1:5">
      <c r="A44" s="166" t="s">
        <v>419</v>
      </c>
      <c r="B44" s="174">
        <v>0</v>
      </c>
      <c r="C44" s="174">
        <v>0</v>
      </c>
      <c r="D44" s="174">
        <v>0</v>
      </c>
      <c r="E44" s="184"/>
    </row>
    <row r="45" spans="1:5">
      <c r="A45" s="179" t="s">
        <v>420</v>
      </c>
      <c r="B45" s="174">
        <v>0</v>
      </c>
      <c r="C45" s="174">
        <v>0</v>
      </c>
      <c r="D45" s="174">
        <v>0</v>
      </c>
      <c r="E45" s="185"/>
    </row>
    <row r="46" spans="1:5" ht="13">
      <c r="A46" s="177" t="s">
        <v>421</v>
      </c>
      <c r="B46" s="132"/>
      <c r="C46" s="132"/>
      <c r="D46" s="132"/>
      <c r="E46" s="178"/>
    </row>
    <row r="47" spans="1:5">
      <c r="A47" s="166" t="s">
        <v>422</v>
      </c>
      <c r="B47" s="174">
        <v>0</v>
      </c>
      <c r="C47" s="187"/>
      <c r="D47" s="188"/>
      <c r="E47" s="189"/>
    </row>
    <row r="48" spans="1:5">
      <c r="A48" s="179" t="s">
        <v>423</v>
      </c>
      <c r="B48" s="174">
        <v>0</v>
      </c>
      <c r="C48" s="190"/>
      <c r="D48" s="191"/>
      <c r="E48" s="192"/>
    </row>
    <row r="49" spans="1:5" ht="13" thickBot="1">
      <c r="A49" s="168" t="s">
        <v>424</v>
      </c>
      <c r="B49" s="174">
        <v>0</v>
      </c>
      <c r="C49" s="193"/>
      <c r="D49" s="194"/>
      <c r="E49" s="195"/>
    </row>
    <row r="50" spans="1:5" ht="13">
      <c r="A50" s="177" t="s">
        <v>425</v>
      </c>
      <c r="B50" s="132" t="s">
        <v>426</v>
      </c>
      <c r="C50" s="132" t="s">
        <v>427</v>
      </c>
      <c r="D50" s="132" t="s">
        <v>428</v>
      </c>
      <c r="E50" s="178" t="s">
        <v>429</v>
      </c>
    </row>
    <row r="51" spans="1:5" ht="12.75" customHeight="1">
      <c r="A51" s="166" t="s">
        <v>430</v>
      </c>
      <c r="B51" s="174">
        <v>0</v>
      </c>
      <c r="C51" s="174">
        <v>0</v>
      </c>
      <c r="D51" s="174">
        <v>0</v>
      </c>
      <c r="E51" s="180">
        <v>0</v>
      </c>
    </row>
    <row r="52" spans="1:5" ht="13">
      <c r="A52" s="177" t="s">
        <v>431</v>
      </c>
      <c r="B52" s="132" t="s">
        <v>432</v>
      </c>
      <c r="C52" s="132" t="s">
        <v>433</v>
      </c>
      <c r="D52" s="132" t="s">
        <v>434</v>
      </c>
      <c r="E52" s="178" t="s">
        <v>435</v>
      </c>
    </row>
    <row r="53" spans="1:5">
      <c r="A53" s="179" t="s">
        <v>436</v>
      </c>
      <c r="B53" s="174">
        <v>0</v>
      </c>
      <c r="C53" s="174">
        <v>0</v>
      </c>
      <c r="D53" s="174">
        <v>0</v>
      </c>
      <c r="E53" s="180">
        <v>0</v>
      </c>
    </row>
    <row r="54" spans="1:5" ht="13">
      <c r="A54" s="177" t="s">
        <v>437</v>
      </c>
      <c r="B54" s="132" t="s">
        <v>432</v>
      </c>
      <c r="C54" s="132" t="s">
        <v>438</v>
      </c>
      <c r="D54" s="132"/>
      <c r="E54" s="178"/>
    </row>
    <row r="55" spans="1:5">
      <c r="A55" s="179" t="s">
        <v>436</v>
      </c>
      <c r="B55" s="174">
        <v>0</v>
      </c>
      <c r="C55" s="174">
        <v>0</v>
      </c>
      <c r="D55" s="187"/>
      <c r="E55" s="189"/>
    </row>
    <row r="56" spans="1:5" ht="13" thickBot="1">
      <c r="A56" s="197" t="s">
        <v>439</v>
      </c>
      <c r="B56" s="198">
        <v>0</v>
      </c>
      <c r="C56" s="199">
        <v>0</v>
      </c>
      <c r="D56" s="200"/>
      <c r="E56" s="201"/>
    </row>
    <row r="58" spans="1:5">
      <c r="A58" s="151" t="s">
        <v>440</v>
      </c>
    </row>
    <row r="59" spans="1:5">
      <c r="A59" s="151" t="s">
        <v>444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0B6A-28F3-4AF2-84C6-F63E77E8D456}">
  <dimension ref="A1:F59"/>
  <sheetViews>
    <sheetView zoomScale="85" zoomScaleNormal="85" workbookViewId="0">
      <selection activeCell="H7" sqref="H7"/>
    </sheetView>
  </sheetViews>
  <sheetFormatPr defaultRowHeight="12.5"/>
  <cols>
    <col min="1" max="1" width="75.26953125" style="151" customWidth="1"/>
    <col min="2" max="2" width="15" style="151" customWidth="1"/>
    <col min="3" max="3" width="16.453125" style="151" customWidth="1"/>
    <col min="4" max="4" width="16.81640625" style="151" customWidth="1"/>
    <col min="5" max="6" width="17.26953125" style="151" customWidth="1"/>
    <col min="7" max="8" width="9.1796875" style="151"/>
    <col min="9" max="9" width="15.1796875" style="151" customWidth="1"/>
    <col min="10" max="10" width="2.7265625" style="151" customWidth="1"/>
    <col min="11" max="253" width="9.1796875" style="151"/>
    <col min="254" max="254" width="22.453125" style="151" customWidth="1"/>
    <col min="255" max="255" width="75.26953125" style="151" customWidth="1"/>
    <col min="256" max="256" width="12.26953125" style="151" customWidth="1"/>
    <col min="257" max="257" width="15.1796875" style="151" customWidth="1"/>
    <col min="258" max="258" width="12.81640625" style="151" customWidth="1"/>
    <col min="259" max="262" width="9.1796875" style="151"/>
    <col min="263" max="263" width="15.1796875" style="151" customWidth="1"/>
    <col min="264" max="264" width="3.1796875" style="151" customWidth="1"/>
    <col min="265" max="265" width="15.1796875" style="151" customWidth="1"/>
    <col min="266" max="266" width="2.7265625" style="151" customWidth="1"/>
    <col min="267" max="509" width="9.1796875" style="151"/>
    <col min="510" max="510" width="22.453125" style="151" customWidth="1"/>
    <col min="511" max="511" width="75.26953125" style="151" customWidth="1"/>
    <col min="512" max="512" width="12.26953125" style="151" customWidth="1"/>
    <col min="513" max="513" width="15.1796875" style="151" customWidth="1"/>
    <col min="514" max="514" width="12.81640625" style="151" customWidth="1"/>
    <col min="515" max="518" width="9.1796875" style="151"/>
    <col min="519" max="519" width="15.1796875" style="151" customWidth="1"/>
    <col min="520" max="520" width="3.1796875" style="151" customWidth="1"/>
    <col min="521" max="521" width="15.1796875" style="151" customWidth="1"/>
    <col min="522" max="522" width="2.7265625" style="151" customWidth="1"/>
    <col min="523" max="765" width="9.1796875" style="151"/>
    <col min="766" max="766" width="22.453125" style="151" customWidth="1"/>
    <col min="767" max="767" width="75.26953125" style="151" customWidth="1"/>
    <col min="768" max="768" width="12.26953125" style="151" customWidth="1"/>
    <col min="769" max="769" width="15.1796875" style="151" customWidth="1"/>
    <col min="770" max="770" width="12.81640625" style="151" customWidth="1"/>
    <col min="771" max="774" width="9.1796875" style="151"/>
    <col min="775" max="775" width="15.1796875" style="151" customWidth="1"/>
    <col min="776" max="776" width="3.1796875" style="151" customWidth="1"/>
    <col min="777" max="777" width="15.1796875" style="151" customWidth="1"/>
    <col min="778" max="778" width="2.7265625" style="151" customWidth="1"/>
    <col min="779" max="1021" width="9.1796875" style="151"/>
    <col min="1022" max="1022" width="22.453125" style="151" customWidth="1"/>
    <col min="1023" max="1023" width="75.26953125" style="151" customWidth="1"/>
    <col min="1024" max="1024" width="12.26953125" style="151" customWidth="1"/>
    <col min="1025" max="1025" width="15.1796875" style="151" customWidth="1"/>
    <col min="1026" max="1026" width="12.81640625" style="151" customWidth="1"/>
    <col min="1027" max="1030" width="9.1796875" style="151"/>
    <col min="1031" max="1031" width="15.1796875" style="151" customWidth="1"/>
    <col min="1032" max="1032" width="3.1796875" style="151" customWidth="1"/>
    <col min="1033" max="1033" width="15.1796875" style="151" customWidth="1"/>
    <col min="1034" max="1034" width="2.7265625" style="151" customWidth="1"/>
    <col min="1035" max="1277" width="9.1796875" style="151"/>
    <col min="1278" max="1278" width="22.453125" style="151" customWidth="1"/>
    <col min="1279" max="1279" width="75.26953125" style="151" customWidth="1"/>
    <col min="1280" max="1280" width="12.26953125" style="151" customWidth="1"/>
    <col min="1281" max="1281" width="15.1796875" style="151" customWidth="1"/>
    <col min="1282" max="1282" width="12.81640625" style="151" customWidth="1"/>
    <col min="1283" max="1286" width="9.1796875" style="151"/>
    <col min="1287" max="1287" width="15.1796875" style="151" customWidth="1"/>
    <col min="1288" max="1288" width="3.1796875" style="151" customWidth="1"/>
    <col min="1289" max="1289" width="15.1796875" style="151" customWidth="1"/>
    <col min="1290" max="1290" width="2.7265625" style="151" customWidth="1"/>
    <col min="1291" max="1533" width="9.1796875" style="151"/>
    <col min="1534" max="1534" width="22.453125" style="151" customWidth="1"/>
    <col min="1535" max="1535" width="75.26953125" style="151" customWidth="1"/>
    <col min="1536" max="1536" width="12.26953125" style="151" customWidth="1"/>
    <col min="1537" max="1537" width="15.1796875" style="151" customWidth="1"/>
    <col min="1538" max="1538" width="12.81640625" style="151" customWidth="1"/>
    <col min="1539" max="1542" width="9.1796875" style="151"/>
    <col min="1543" max="1543" width="15.1796875" style="151" customWidth="1"/>
    <col min="1544" max="1544" width="3.1796875" style="151" customWidth="1"/>
    <col min="1545" max="1545" width="15.1796875" style="151" customWidth="1"/>
    <col min="1546" max="1546" width="2.7265625" style="151" customWidth="1"/>
    <col min="1547" max="1789" width="9.1796875" style="151"/>
    <col min="1790" max="1790" width="22.453125" style="151" customWidth="1"/>
    <col min="1791" max="1791" width="75.26953125" style="151" customWidth="1"/>
    <col min="1792" max="1792" width="12.26953125" style="151" customWidth="1"/>
    <col min="1793" max="1793" width="15.1796875" style="151" customWidth="1"/>
    <col min="1794" max="1794" width="12.81640625" style="151" customWidth="1"/>
    <col min="1795" max="1798" width="9.1796875" style="151"/>
    <col min="1799" max="1799" width="15.1796875" style="151" customWidth="1"/>
    <col min="1800" max="1800" width="3.1796875" style="151" customWidth="1"/>
    <col min="1801" max="1801" width="15.1796875" style="151" customWidth="1"/>
    <col min="1802" max="1802" width="2.7265625" style="151" customWidth="1"/>
    <col min="1803" max="2045" width="9.1796875" style="151"/>
    <col min="2046" max="2046" width="22.453125" style="151" customWidth="1"/>
    <col min="2047" max="2047" width="75.26953125" style="151" customWidth="1"/>
    <col min="2048" max="2048" width="12.26953125" style="151" customWidth="1"/>
    <col min="2049" max="2049" width="15.1796875" style="151" customWidth="1"/>
    <col min="2050" max="2050" width="12.81640625" style="151" customWidth="1"/>
    <col min="2051" max="2054" width="9.1796875" style="151"/>
    <col min="2055" max="2055" width="15.1796875" style="151" customWidth="1"/>
    <col min="2056" max="2056" width="3.1796875" style="151" customWidth="1"/>
    <col min="2057" max="2057" width="15.1796875" style="151" customWidth="1"/>
    <col min="2058" max="2058" width="2.7265625" style="151" customWidth="1"/>
    <col min="2059" max="2301" width="9.1796875" style="151"/>
    <col min="2302" max="2302" width="22.453125" style="151" customWidth="1"/>
    <col min="2303" max="2303" width="75.26953125" style="151" customWidth="1"/>
    <col min="2304" max="2304" width="12.26953125" style="151" customWidth="1"/>
    <col min="2305" max="2305" width="15.1796875" style="151" customWidth="1"/>
    <col min="2306" max="2306" width="12.81640625" style="151" customWidth="1"/>
    <col min="2307" max="2310" width="9.1796875" style="151"/>
    <col min="2311" max="2311" width="15.1796875" style="151" customWidth="1"/>
    <col min="2312" max="2312" width="3.1796875" style="151" customWidth="1"/>
    <col min="2313" max="2313" width="15.1796875" style="151" customWidth="1"/>
    <col min="2314" max="2314" width="2.7265625" style="151" customWidth="1"/>
    <col min="2315" max="2557" width="9.1796875" style="151"/>
    <col min="2558" max="2558" width="22.453125" style="151" customWidth="1"/>
    <col min="2559" max="2559" width="75.26953125" style="151" customWidth="1"/>
    <col min="2560" max="2560" width="12.26953125" style="151" customWidth="1"/>
    <col min="2561" max="2561" width="15.1796875" style="151" customWidth="1"/>
    <col min="2562" max="2562" width="12.81640625" style="151" customWidth="1"/>
    <col min="2563" max="2566" width="9.1796875" style="151"/>
    <col min="2567" max="2567" width="15.1796875" style="151" customWidth="1"/>
    <col min="2568" max="2568" width="3.1796875" style="151" customWidth="1"/>
    <col min="2569" max="2569" width="15.1796875" style="151" customWidth="1"/>
    <col min="2570" max="2570" width="2.7265625" style="151" customWidth="1"/>
    <col min="2571" max="2813" width="9.1796875" style="151"/>
    <col min="2814" max="2814" width="22.453125" style="151" customWidth="1"/>
    <col min="2815" max="2815" width="75.26953125" style="151" customWidth="1"/>
    <col min="2816" max="2816" width="12.26953125" style="151" customWidth="1"/>
    <col min="2817" max="2817" width="15.1796875" style="151" customWidth="1"/>
    <col min="2818" max="2818" width="12.81640625" style="151" customWidth="1"/>
    <col min="2819" max="2822" width="9.1796875" style="151"/>
    <col min="2823" max="2823" width="15.1796875" style="151" customWidth="1"/>
    <col min="2824" max="2824" width="3.1796875" style="151" customWidth="1"/>
    <col min="2825" max="2825" width="15.1796875" style="151" customWidth="1"/>
    <col min="2826" max="2826" width="2.7265625" style="151" customWidth="1"/>
    <col min="2827" max="3069" width="9.1796875" style="151"/>
    <col min="3070" max="3070" width="22.453125" style="151" customWidth="1"/>
    <col min="3071" max="3071" width="75.26953125" style="151" customWidth="1"/>
    <col min="3072" max="3072" width="12.26953125" style="151" customWidth="1"/>
    <col min="3073" max="3073" width="15.1796875" style="151" customWidth="1"/>
    <col min="3074" max="3074" width="12.81640625" style="151" customWidth="1"/>
    <col min="3075" max="3078" width="9.1796875" style="151"/>
    <col min="3079" max="3079" width="15.1796875" style="151" customWidth="1"/>
    <col min="3080" max="3080" width="3.1796875" style="151" customWidth="1"/>
    <col min="3081" max="3081" width="15.1796875" style="151" customWidth="1"/>
    <col min="3082" max="3082" width="2.7265625" style="151" customWidth="1"/>
    <col min="3083" max="3325" width="9.1796875" style="151"/>
    <col min="3326" max="3326" width="22.453125" style="151" customWidth="1"/>
    <col min="3327" max="3327" width="75.26953125" style="151" customWidth="1"/>
    <col min="3328" max="3328" width="12.26953125" style="151" customWidth="1"/>
    <col min="3329" max="3329" width="15.1796875" style="151" customWidth="1"/>
    <col min="3330" max="3330" width="12.81640625" style="151" customWidth="1"/>
    <col min="3331" max="3334" width="9.1796875" style="151"/>
    <col min="3335" max="3335" width="15.1796875" style="151" customWidth="1"/>
    <col min="3336" max="3336" width="3.1796875" style="151" customWidth="1"/>
    <col min="3337" max="3337" width="15.1796875" style="151" customWidth="1"/>
    <col min="3338" max="3338" width="2.7265625" style="151" customWidth="1"/>
    <col min="3339" max="3581" width="9.1796875" style="151"/>
    <col min="3582" max="3582" width="22.453125" style="151" customWidth="1"/>
    <col min="3583" max="3583" width="75.26953125" style="151" customWidth="1"/>
    <col min="3584" max="3584" width="12.26953125" style="151" customWidth="1"/>
    <col min="3585" max="3585" width="15.1796875" style="151" customWidth="1"/>
    <col min="3586" max="3586" width="12.81640625" style="151" customWidth="1"/>
    <col min="3587" max="3590" width="9.1796875" style="151"/>
    <col min="3591" max="3591" width="15.1796875" style="151" customWidth="1"/>
    <col min="3592" max="3592" width="3.1796875" style="151" customWidth="1"/>
    <col min="3593" max="3593" width="15.1796875" style="151" customWidth="1"/>
    <col min="3594" max="3594" width="2.7265625" style="151" customWidth="1"/>
    <col min="3595" max="3837" width="9.1796875" style="151"/>
    <col min="3838" max="3838" width="22.453125" style="151" customWidth="1"/>
    <col min="3839" max="3839" width="75.26953125" style="151" customWidth="1"/>
    <col min="3840" max="3840" width="12.26953125" style="151" customWidth="1"/>
    <col min="3841" max="3841" width="15.1796875" style="151" customWidth="1"/>
    <col min="3842" max="3842" width="12.81640625" style="151" customWidth="1"/>
    <col min="3843" max="3846" width="9.1796875" style="151"/>
    <col min="3847" max="3847" width="15.1796875" style="151" customWidth="1"/>
    <col min="3848" max="3848" width="3.1796875" style="151" customWidth="1"/>
    <col min="3849" max="3849" width="15.1796875" style="151" customWidth="1"/>
    <col min="3850" max="3850" width="2.7265625" style="151" customWidth="1"/>
    <col min="3851" max="4093" width="9.1796875" style="151"/>
    <col min="4094" max="4094" width="22.453125" style="151" customWidth="1"/>
    <col min="4095" max="4095" width="75.26953125" style="151" customWidth="1"/>
    <col min="4096" max="4096" width="12.26953125" style="151" customWidth="1"/>
    <col min="4097" max="4097" width="15.1796875" style="151" customWidth="1"/>
    <col min="4098" max="4098" width="12.81640625" style="151" customWidth="1"/>
    <col min="4099" max="4102" width="9.1796875" style="151"/>
    <col min="4103" max="4103" width="15.1796875" style="151" customWidth="1"/>
    <col min="4104" max="4104" width="3.1796875" style="151" customWidth="1"/>
    <col min="4105" max="4105" width="15.1796875" style="151" customWidth="1"/>
    <col min="4106" max="4106" width="2.7265625" style="151" customWidth="1"/>
    <col min="4107" max="4349" width="9.1796875" style="151"/>
    <col min="4350" max="4350" width="22.453125" style="151" customWidth="1"/>
    <col min="4351" max="4351" width="75.26953125" style="151" customWidth="1"/>
    <col min="4352" max="4352" width="12.26953125" style="151" customWidth="1"/>
    <col min="4353" max="4353" width="15.1796875" style="151" customWidth="1"/>
    <col min="4354" max="4354" width="12.81640625" style="151" customWidth="1"/>
    <col min="4355" max="4358" width="9.1796875" style="151"/>
    <col min="4359" max="4359" width="15.1796875" style="151" customWidth="1"/>
    <col min="4360" max="4360" width="3.1796875" style="151" customWidth="1"/>
    <col min="4361" max="4361" width="15.1796875" style="151" customWidth="1"/>
    <col min="4362" max="4362" width="2.7265625" style="151" customWidth="1"/>
    <col min="4363" max="4605" width="9.1796875" style="151"/>
    <col min="4606" max="4606" width="22.453125" style="151" customWidth="1"/>
    <col min="4607" max="4607" width="75.26953125" style="151" customWidth="1"/>
    <col min="4608" max="4608" width="12.26953125" style="151" customWidth="1"/>
    <col min="4609" max="4609" width="15.1796875" style="151" customWidth="1"/>
    <col min="4610" max="4610" width="12.81640625" style="151" customWidth="1"/>
    <col min="4611" max="4614" width="9.1796875" style="151"/>
    <col min="4615" max="4615" width="15.1796875" style="151" customWidth="1"/>
    <col min="4616" max="4616" width="3.1796875" style="151" customWidth="1"/>
    <col min="4617" max="4617" width="15.1796875" style="151" customWidth="1"/>
    <col min="4618" max="4618" width="2.7265625" style="151" customWidth="1"/>
    <col min="4619" max="4861" width="9.1796875" style="151"/>
    <col min="4862" max="4862" width="22.453125" style="151" customWidth="1"/>
    <col min="4863" max="4863" width="75.26953125" style="151" customWidth="1"/>
    <col min="4864" max="4864" width="12.26953125" style="151" customWidth="1"/>
    <col min="4865" max="4865" width="15.1796875" style="151" customWidth="1"/>
    <col min="4866" max="4866" width="12.81640625" style="151" customWidth="1"/>
    <col min="4867" max="4870" width="9.1796875" style="151"/>
    <col min="4871" max="4871" width="15.1796875" style="151" customWidth="1"/>
    <col min="4872" max="4872" width="3.1796875" style="151" customWidth="1"/>
    <col min="4873" max="4873" width="15.1796875" style="151" customWidth="1"/>
    <col min="4874" max="4874" width="2.7265625" style="151" customWidth="1"/>
    <col min="4875" max="5117" width="9.1796875" style="151"/>
    <col min="5118" max="5118" width="22.453125" style="151" customWidth="1"/>
    <col min="5119" max="5119" width="75.26953125" style="151" customWidth="1"/>
    <col min="5120" max="5120" width="12.26953125" style="151" customWidth="1"/>
    <col min="5121" max="5121" width="15.1796875" style="151" customWidth="1"/>
    <col min="5122" max="5122" width="12.81640625" style="151" customWidth="1"/>
    <col min="5123" max="5126" width="9.1796875" style="151"/>
    <col min="5127" max="5127" width="15.1796875" style="151" customWidth="1"/>
    <col min="5128" max="5128" width="3.1796875" style="151" customWidth="1"/>
    <col min="5129" max="5129" width="15.1796875" style="151" customWidth="1"/>
    <col min="5130" max="5130" width="2.7265625" style="151" customWidth="1"/>
    <col min="5131" max="5373" width="9.1796875" style="151"/>
    <col min="5374" max="5374" width="22.453125" style="151" customWidth="1"/>
    <col min="5375" max="5375" width="75.26953125" style="151" customWidth="1"/>
    <col min="5376" max="5376" width="12.26953125" style="151" customWidth="1"/>
    <col min="5377" max="5377" width="15.1796875" style="151" customWidth="1"/>
    <col min="5378" max="5378" width="12.81640625" style="151" customWidth="1"/>
    <col min="5379" max="5382" width="9.1796875" style="151"/>
    <col min="5383" max="5383" width="15.1796875" style="151" customWidth="1"/>
    <col min="5384" max="5384" width="3.1796875" style="151" customWidth="1"/>
    <col min="5385" max="5385" width="15.1796875" style="151" customWidth="1"/>
    <col min="5386" max="5386" width="2.7265625" style="151" customWidth="1"/>
    <col min="5387" max="5629" width="9.1796875" style="151"/>
    <col min="5630" max="5630" width="22.453125" style="151" customWidth="1"/>
    <col min="5631" max="5631" width="75.26953125" style="151" customWidth="1"/>
    <col min="5632" max="5632" width="12.26953125" style="151" customWidth="1"/>
    <col min="5633" max="5633" width="15.1796875" style="151" customWidth="1"/>
    <col min="5634" max="5634" width="12.81640625" style="151" customWidth="1"/>
    <col min="5635" max="5638" width="9.1796875" style="151"/>
    <col min="5639" max="5639" width="15.1796875" style="151" customWidth="1"/>
    <col min="5640" max="5640" width="3.1796875" style="151" customWidth="1"/>
    <col min="5641" max="5641" width="15.1796875" style="151" customWidth="1"/>
    <col min="5642" max="5642" width="2.7265625" style="151" customWidth="1"/>
    <col min="5643" max="5885" width="9.1796875" style="151"/>
    <col min="5886" max="5886" width="22.453125" style="151" customWidth="1"/>
    <col min="5887" max="5887" width="75.26953125" style="151" customWidth="1"/>
    <col min="5888" max="5888" width="12.26953125" style="151" customWidth="1"/>
    <col min="5889" max="5889" width="15.1796875" style="151" customWidth="1"/>
    <col min="5890" max="5890" width="12.81640625" style="151" customWidth="1"/>
    <col min="5891" max="5894" width="9.1796875" style="151"/>
    <col min="5895" max="5895" width="15.1796875" style="151" customWidth="1"/>
    <col min="5896" max="5896" width="3.1796875" style="151" customWidth="1"/>
    <col min="5897" max="5897" width="15.1796875" style="151" customWidth="1"/>
    <col min="5898" max="5898" width="2.7265625" style="151" customWidth="1"/>
    <col min="5899" max="6141" width="9.1796875" style="151"/>
    <col min="6142" max="6142" width="22.453125" style="151" customWidth="1"/>
    <col min="6143" max="6143" width="75.26953125" style="151" customWidth="1"/>
    <col min="6144" max="6144" width="12.26953125" style="151" customWidth="1"/>
    <col min="6145" max="6145" width="15.1796875" style="151" customWidth="1"/>
    <col min="6146" max="6146" width="12.81640625" style="151" customWidth="1"/>
    <col min="6147" max="6150" width="9.1796875" style="151"/>
    <col min="6151" max="6151" width="15.1796875" style="151" customWidth="1"/>
    <col min="6152" max="6152" width="3.1796875" style="151" customWidth="1"/>
    <col min="6153" max="6153" width="15.1796875" style="151" customWidth="1"/>
    <col min="6154" max="6154" width="2.7265625" style="151" customWidth="1"/>
    <col min="6155" max="6397" width="9.1796875" style="151"/>
    <col min="6398" max="6398" width="22.453125" style="151" customWidth="1"/>
    <col min="6399" max="6399" width="75.26953125" style="151" customWidth="1"/>
    <col min="6400" max="6400" width="12.26953125" style="151" customWidth="1"/>
    <col min="6401" max="6401" width="15.1796875" style="151" customWidth="1"/>
    <col min="6402" max="6402" width="12.81640625" style="151" customWidth="1"/>
    <col min="6403" max="6406" width="9.1796875" style="151"/>
    <col min="6407" max="6407" width="15.1796875" style="151" customWidth="1"/>
    <col min="6408" max="6408" width="3.1796875" style="151" customWidth="1"/>
    <col min="6409" max="6409" width="15.1796875" style="151" customWidth="1"/>
    <col min="6410" max="6410" width="2.7265625" style="151" customWidth="1"/>
    <col min="6411" max="6653" width="9.1796875" style="151"/>
    <col min="6654" max="6654" width="22.453125" style="151" customWidth="1"/>
    <col min="6655" max="6655" width="75.26953125" style="151" customWidth="1"/>
    <col min="6656" max="6656" width="12.26953125" style="151" customWidth="1"/>
    <col min="6657" max="6657" width="15.1796875" style="151" customWidth="1"/>
    <col min="6658" max="6658" width="12.81640625" style="151" customWidth="1"/>
    <col min="6659" max="6662" width="9.1796875" style="151"/>
    <col min="6663" max="6663" width="15.1796875" style="151" customWidth="1"/>
    <col min="6664" max="6664" width="3.1796875" style="151" customWidth="1"/>
    <col min="6665" max="6665" width="15.1796875" style="151" customWidth="1"/>
    <col min="6666" max="6666" width="2.7265625" style="151" customWidth="1"/>
    <col min="6667" max="6909" width="9.1796875" style="151"/>
    <col min="6910" max="6910" width="22.453125" style="151" customWidth="1"/>
    <col min="6911" max="6911" width="75.26953125" style="151" customWidth="1"/>
    <col min="6912" max="6912" width="12.26953125" style="151" customWidth="1"/>
    <col min="6913" max="6913" width="15.1796875" style="151" customWidth="1"/>
    <col min="6914" max="6914" width="12.81640625" style="151" customWidth="1"/>
    <col min="6915" max="6918" width="9.1796875" style="151"/>
    <col min="6919" max="6919" width="15.1796875" style="151" customWidth="1"/>
    <col min="6920" max="6920" width="3.1796875" style="151" customWidth="1"/>
    <col min="6921" max="6921" width="15.1796875" style="151" customWidth="1"/>
    <col min="6922" max="6922" width="2.7265625" style="151" customWidth="1"/>
    <col min="6923" max="7165" width="9.1796875" style="151"/>
    <col min="7166" max="7166" width="22.453125" style="151" customWidth="1"/>
    <col min="7167" max="7167" width="75.26953125" style="151" customWidth="1"/>
    <col min="7168" max="7168" width="12.26953125" style="151" customWidth="1"/>
    <col min="7169" max="7169" width="15.1796875" style="151" customWidth="1"/>
    <col min="7170" max="7170" width="12.81640625" style="151" customWidth="1"/>
    <col min="7171" max="7174" width="9.1796875" style="151"/>
    <col min="7175" max="7175" width="15.1796875" style="151" customWidth="1"/>
    <col min="7176" max="7176" width="3.1796875" style="151" customWidth="1"/>
    <col min="7177" max="7177" width="15.1796875" style="151" customWidth="1"/>
    <col min="7178" max="7178" width="2.7265625" style="151" customWidth="1"/>
    <col min="7179" max="7421" width="9.1796875" style="151"/>
    <col min="7422" max="7422" width="22.453125" style="151" customWidth="1"/>
    <col min="7423" max="7423" width="75.26953125" style="151" customWidth="1"/>
    <col min="7424" max="7424" width="12.26953125" style="151" customWidth="1"/>
    <col min="7425" max="7425" width="15.1796875" style="151" customWidth="1"/>
    <col min="7426" max="7426" width="12.81640625" style="151" customWidth="1"/>
    <col min="7427" max="7430" width="9.1796875" style="151"/>
    <col min="7431" max="7431" width="15.1796875" style="151" customWidth="1"/>
    <col min="7432" max="7432" width="3.1796875" style="151" customWidth="1"/>
    <col min="7433" max="7433" width="15.1796875" style="151" customWidth="1"/>
    <col min="7434" max="7434" width="2.7265625" style="151" customWidth="1"/>
    <col min="7435" max="7677" width="9.1796875" style="151"/>
    <col min="7678" max="7678" width="22.453125" style="151" customWidth="1"/>
    <col min="7679" max="7679" width="75.26953125" style="151" customWidth="1"/>
    <col min="7680" max="7680" width="12.26953125" style="151" customWidth="1"/>
    <col min="7681" max="7681" width="15.1796875" style="151" customWidth="1"/>
    <col min="7682" max="7682" width="12.81640625" style="151" customWidth="1"/>
    <col min="7683" max="7686" width="9.1796875" style="151"/>
    <col min="7687" max="7687" width="15.1796875" style="151" customWidth="1"/>
    <col min="7688" max="7688" width="3.1796875" style="151" customWidth="1"/>
    <col min="7689" max="7689" width="15.1796875" style="151" customWidth="1"/>
    <col min="7690" max="7690" width="2.7265625" style="151" customWidth="1"/>
    <col min="7691" max="7933" width="9.1796875" style="151"/>
    <col min="7934" max="7934" width="22.453125" style="151" customWidth="1"/>
    <col min="7935" max="7935" width="75.26953125" style="151" customWidth="1"/>
    <col min="7936" max="7936" width="12.26953125" style="151" customWidth="1"/>
    <col min="7937" max="7937" width="15.1796875" style="151" customWidth="1"/>
    <col min="7938" max="7938" width="12.81640625" style="151" customWidth="1"/>
    <col min="7939" max="7942" width="9.1796875" style="151"/>
    <col min="7943" max="7943" width="15.1796875" style="151" customWidth="1"/>
    <col min="7944" max="7944" width="3.1796875" style="151" customWidth="1"/>
    <col min="7945" max="7945" width="15.1796875" style="151" customWidth="1"/>
    <col min="7946" max="7946" width="2.7265625" style="151" customWidth="1"/>
    <col min="7947" max="8189" width="9.1796875" style="151"/>
    <col min="8190" max="8190" width="22.453125" style="151" customWidth="1"/>
    <col min="8191" max="8191" width="75.26953125" style="151" customWidth="1"/>
    <col min="8192" max="8192" width="12.26953125" style="151" customWidth="1"/>
    <col min="8193" max="8193" width="15.1796875" style="151" customWidth="1"/>
    <col min="8194" max="8194" width="12.81640625" style="151" customWidth="1"/>
    <col min="8195" max="8198" width="9.1796875" style="151"/>
    <col min="8199" max="8199" width="15.1796875" style="151" customWidth="1"/>
    <col min="8200" max="8200" width="3.1796875" style="151" customWidth="1"/>
    <col min="8201" max="8201" width="15.1796875" style="151" customWidth="1"/>
    <col min="8202" max="8202" width="2.7265625" style="151" customWidth="1"/>
    <col min="8203" max="8445" width="9.1796875" style="151"/>
    <col min="8446" max="8446" width="22.453125" style="151" customWidth="1"/>
    <col min="8447" max="8447" width="75.26953125" style="151" customWidth="1"/>
    <col min="8448" max="8448" width="12.26953125" style="151" customWidth="1"/>
    <col min="8449" max="8449" width="15.1796875" style="151" customWidth="1"/>
    <col min="8450" max="8450" width="12.81640625" style="151" customWidth="1"/>
    <col min="8451" max="8454" width="9.1796875" style="151"/>
    <col min="8455" max="8455" width="15.1796875" style="151" customWidth="1"/>
    <col min="8456" max="8456" width="3.1796875" style="151" customWidth="1"/>
    <col min="8457" max="8457" width="15.1796875" style="151" customWidth="1"/>
    <col min="8458" max="8458" width="2.7265625" style="151" customWidth="1"/>
    <col min="8459" max="8701" width="9.1796875" style="151"/>
    <col min="8702" max="8702" width="22.453125" style="151" customWidth="1"/>
    <col min="8703" max="8703" width="75.26953125" style="151" customWidth="1"/>
    <col min="8704" max="8704" width="12.26953125" style="151" customWidth="1"/>
    <col min="8705" max="8705" width="15.1796875" style="151" customWidth="1"/>
    <col min="8706" max="8706" width="12.81640625" style="151" customWidth="1"/>
    <col min="8707" max="8710" width="9.1796875" style="151"/>
    <col min="8711" max="8711" width="15.1796875" style="151" customWidth="1"/>
    <col min="8712" max="8712" width="3.1796875" style="151" customWidth="1"/>
    <col min="8713" max="8713" width="15.1796875" style="151" customWidth="1"/>
    <col min="8714" max="8714" width="2.7265625" style="151" customWidth="1"/>
    <col min="8715" max="8957" width="9.1796875" style="151"/>
    <col min="8958" max="8958" width="22.453125" style="151" customWidth="1"/>
    <col min="8959" max="8959" width="75.26953125" style="151" customWidth="1"/>
    <col min="8960" max="8960" width="12.26953125" style="151" customWidth="1"/>
    <col min="8961" max="8961" width="15.1796875" style="151" customWidth="1"/>
    <col min="8962" max="8962" width="12.81640625" style="151" customWidth="1"/>
    <col min="8963" max="8966" width="9.1796875" style="151"/>
    <col min="8967" max="8967" width="15.1796875" style="151" customWidth="1"/>
    <col min="8968" max="8968" width="3.1796875" style="151" customWidth="1"/>
    <col min="8969" max="8969" width="15.1796875" style="151" customWidth="1"/>
    <col min="8970" max="8970" width="2.7265625" style="151" customWidth="1"/>
    <col min="8971" max="9213" width="9.1796875" style="151"/>
    <col min="9214" max="9214" width="22.453125" style="151" customWidth="1"/>
    <col min="9215" max="9215" width="75.26953125" style="151" customWidth="1"/>
    <col min="9216" max="9216" width="12.26953125" style="151" customWidth="1"/>
    <col min="9217" max="9217" width="15.1796875" style="151" customWidth="1"/>
    <col min="9218" max="9218" width="12.81640625" style="151" customWidth="1"/>
    <col min="9219" max="9222" width="9.1796875" style="151"/>
    <col min="9223" max="9223" width="15.1796875" style="151" customWidth="1"/>
    <col min="9224" max="9224" width="3.1796875" style="151" customWidth="1"/>
    <col min="9225" max="9225" width="15.1796875" style="151" customWidth="1"/>
    <col min="9226" max="9226" width="2.7265625" style="151" customWidth="1"/>
    <col min="9227" max="9469" width="9.1796875" style="151"/>
    <col min="9470" max="9470" width="22.453125" style="151" customWidth="1"/>
    <col min="9471" max="9471" width="75.26953125" style="151" customWidth="1"/>
    <col min="9472" max="9472" width="12.26953125" style="151" customWidth="1"/>
    <col min="9473" max="9473" width="15.1796875" style="151" customWidth="1"/>
    <col min="9474" max="9474" width="12.81640625" style="151" customWidth="1"/>
    <col min="9475" max="9478" width="9.1796875" style="151"/>
    <col min="9479" max="9479" width="15.1796875" style="151" customWidth="1"/>
    <col min="9480" max="9480" width="3.1796875" style="151" customWidth="1"/>
    <col min="9481" max="9481" width="15.1796875" style="151" customWidth="1"/>
    <col min="9482" max="9482" width="2.7265625" style="151" customWidth="1"/>
    <col min="9483" max="9725" width="9.1796875" style="151"/>
    <col min="9726" max="9726" width="22.453125" style="151" customWidth="1"/>
    <col min="9727" max="9727" width="75.26953125" style="151" customWidth="1"/>
    <col min="9728" max="9728" width="12.26953125" style="151" customWidth="1"/>
    <col min="9729" max="9729" width="15.1796875" style="151" customWidth="1"/>
    <col min="9730" max="9730" width="12.81640625" style="151" customWidth="1"/>
    <col min="9731" max="9734" width="9.1796875" style="151"/>
    <col min="9735" max="9735" width="15.1796875" style="151" customWidth="1"/>
    <col min="9736" max="9736" width="3.1796875" style="151" customWidth="1"/>
    <col min="9737" max="9737" width="15.1796875" style="151" customWidth="1"/>
    <col min="9738" max="9738" width="2.7265625" style="151" customWidth="1"/>
    <col min="9739" max="9981" width="9.1796875" style="151"/>
    <col min="9982" max="9982" width="22.453125" style="151" customWidth="1"/>
    <col min="9983" max="9983" width="75.26953125" style="151" customWidth="1"/>
    <col min="9984" max="9984" width="12.26953125" style="151" customWidth="1"/>
    <col min="9985" max="9985" width="15.1796875" style="151" customWidth="1"/>
    <col min="9986" max="9986" width="12.81640625" style="151" customWidth="1"/>
    <col min="9987" max="9990" width="9.1796875" style="151"/>
    <col min="9991" max="9991" width="15.1796875" style="151" customWidth="1"/>
    <col min="9992" max="9992" width="3.1796875" style="151" customWidth="1"/>
    <col min="9993" max="9993" width="15.1796875" style="151" customWidth="1"/>
    <col min="9994" max="9994" width="2.7265625" style="151" customWidth="1"/>
    <col min="9995" max="10237" width="9.1796875" style="151"/>
    <col min="10238" max="10238" width="22.453125" style="151" customWidth="1"/>
    <col min="10239" max="10239" width="75.26953125" style="151" customWidth="1"/>
    <col min="10240" max="10240" width="12.26953125" style="151" customWidth="1"/>
    <col min="10241" max="10241" width="15.1796875" style="151" customWidth="1"/>
    <col min="10242" max="10242" width="12.81640625" style="151" customWidth="1"/>
    <col min="10243" max="10246" width="9.1796875" style="151"/>
    <col min="10247" max="10247" width="15.1796875" style="151" customWidth="1"/>
    <col min="10248" max="10248" width="3.1796875" style="151" customWidth="1"/>
    <col min="10249" max="10249" width="15.1796875" style="151" customWidth="1"/>
    <col min="10250" max="10250" width="2.7265625" style="151" customWidth="1"/>
    <col min="10251" max="10493" width="9.1796875" style="151"/>
    <col min="10494" max="10494" width="22.453125" style="151" customWidth="1"/>
    <col min="10495" max="10495" width="75.26953125" style="151" customWidth="1"/>
    <col min="10496" max="10496" width="12.26953125" style="151" customWidth="1"/>
    <col min="10497" max="10497" width="15.1796875" style="151" customWidth="1"/>
    <col min="10498" max="10498" width="12.81640625" style="151" customWidth="1"/>
    <col min="10499" max="10502" width="9.1796875" style="151"/>
    <col min="10503" max="10503" width="15.1796875" style="151" customWidth="1"/>
    <col min="10504" max="10504" width="3.1796875" style="151" customWidth="1"/>
    <col min="10505" max="10505" width="15.1796875" style="151" customWidth="1"/>
    <col min="10506" max="10506" width="2.7265625" style="151" customWidth="1"/>
    <col min="10507" max="10749" width="9.1796875" style="151"/>
    <col min="10750" max="10750" width="22.453125" style="151" customWidth="1"/>
    <col min="10751" max="10751" width="75.26953125" style="151" customWidth="1"/>
    <col min="10752" max="10752" width="12.26953125" style="151" customWidth="1"/>
    <col min="10753" max="10753" width="15.1796875" style="151" customWidth="1"/>
    <col min="10754" max="10754" width="12.81640625" style="151" customWidth="1"/>
    <col min="10755" max="10758" width="9.1796875" style="151"/>
    <col min="10759" max="10759" width="15.1796875" style="151" customWidth="1"/>
    <col min="10760" max="10760" width="3.1796875" style="151" customWidth="1"/>
    <col min="10761" max="10761" width="15.1796875" style="151" customWidth="1"/>
    <col min="10762" max="10762" width="2.7265625" style="151" customWidth="1"/>
    <col min="10763" max="11005" width="9.1796875" style="151"/>
    <col min="11006" max="11006" width="22.453125" style="151" customWidth="1"/>
    <col min="11007" max="11007" width="75.26953125" style="151" customWidth="1"/>
    <col min="11008" max="11008" width="12.26953125" style="151" customWidth="1"/>
    <col min="11009" max="11009" width="15.1796875" style="151" customWidth="1"/>
    <col min="11010" max="11010" width="12.81640625" style="151" customWidth="1"/>
    <col min="11011" max="11014" width="9.1796875" style="151"/>
    <col min="11015" max="11015" width="15.1796875" style="151" customWidth="1"/>
    <col min="11016" max="11016" width="3.1796875" style="151" customWidth="1"/>
    <col min="11017" max="11017" width="15.1796875" style="151" customWidth="1"/>
    <col min="11018" max="11018" width="2.7265625" style="151" customWidth="1"/>
    <col min="11019" max="11261" width="9.1796875" style="151"/>
    <col min="11262" max="11262" width="22.453125" style="151" customWidth="1"/>
    <col min="11263" max="11263" width="75.26953125" style="151" customWidth="1"/>
    <col min="11264" max="11264" width="12.26953125" style="151" customWidth="1"/>
    <col min="11265" max="11265" width="15.1796875" style="151" customWidth="1"/>
    <col min="11266" max="11266" width="12.81640625" style="151" customWidth="1"/>
    <col min="11267" max="11270" width="9.1796875" style="151"/>
    <col min="11271" max="11271" width="15.1796875" style="151" customWidth="1"/>
    <col min="11272" max="11272" width="3.1796875" style="151" customWidth="1"/>
    <col min="11273" max="11273" width="15.1796875" style="151" customWidth="1"/>
    <col min="11274" max="11274" width="2.7265625" style="151" customWidth="1"/>
    <col min="11275" max="11517" width="9.1796875" style="151"/>
    <col min="11518" max="11518" width="22.453125" style="151" customWidth="1"/>
    <col min="11519" max="11519" width="75.26953125" style="151" customWidth="1"/>
    <col min="11520" max="11520" width="12.26953125" style="151" customWidth="1"/>
    <col min="11521" max="11521" width="15.1796875" style="151" customWidth="1"/>
    <col min="11522" max="11522" width="12.81640625" style="151" customWidth="1"/>
    <col min="11523" max="11526" width="9.1796875" style="151"/>
    <col min="11527" max="11527" width="15.1796875" style="151" customWidth="1"/>
    <col min="11528" max="11528" width="3.1796875" style="151" customWidth="1"/>
    <col min="11529" max="11529" width="15.1796875" style="151" customWidth="1"/>
    <col min="11530" max="11530" width="2.7265625" style="151" customWidth="1"/>
    <col min="11531" max="11773" width="9.1796875" style="151"/>
    <col min="11774" max="11774" width="22.453125" style="151" customWidth="1"/>
    <col min="11775" max="11775" width="75.26953125" style="151" customWidth="1"/>
    <col min="11776" max="11776" width="12.26953125" style="151" customWidth="1"/>
    <col min="11777" max="11777" width="15.1796875" style="151" customWidth="1"/>
    <col min="11778" max="11778" width="12.81640625" style="151" customWidth="1"/>
    <col min="11779" max="11782" width="9.1796875" style="151"/>
    <col min="11783" max="11783" width="15.1796875" style="151" customWidth="1"/>
    <col min="11784" max="11784" width="3.1796875" style="151" customWidth="1"/>
    <col min="11785" max="11785" width="15.1796875" style="151" customWidth="1"/>
    <col min="11786" max="11786" width="2.7265625" style="151" customWidth="1"/>
    <col min="11787" max="12029" width="9.1796875" style="151"/>
    <col min="12030" max="12030" width="22.453125" style="151" customWidth="1"/>
    <col min="12031" max="12031" width="75.26953125" style="151" customWidth="1"/>
    <col min="12032" max="12032" width="12.26953125" style="151" customWidth="1"/>
    <col min="12033" max="12033" width="15.1796875" style="151" customWidth="1"/>
    <col min="12034" max="12034" width="12.81640625" style="151" customWidth="1"/>
    <col min="12035" max="12038" width="9.1796875" style="151"/>
    <col min="12039" max="12039" width="15.1796875" style="151" customWidth="1"/>
    <col min="12040" max="12040" width="3.1796875" style="151" customWidth="1"/>
    <col min="12041" max="12041" width="15.1796875" style="151" customWidth="1"/>
    <col min="12042" max="12042" width="2.7265625" style="151" customWidth="1"/>
    <col min="12043" max="12285" width="9.1796875" style="151"/>
    <col min="12286" max="12286" width="22.453125" style="151" customWidth="1"/>
    <col min="12287" max="12287" width="75.26953125" style="151" customWidth="1"/>
    <col min="12288" max="12288" width="12.26953125" style="151" customWidth="1"/>
    <col min="12289" max="12289" width="15.1796875" style="151" customWidth="1"/>
    <col min="12290" max="12290" width="12.81640625" style="151" customWidth="1"/>
    <col min="12291" max="12294" width="9.1796875" style="151"/>
    <col min="12295" max="12295" width="15.1796875" style="151" customWidth="1"/>
    <col min="12296" max="12296" width="3.1796875" style="151" customWidth="1"/>
    <col min="12297" max="12297" width="15.1796875" style="151" customWidth="1"/>
    <col min="12298" max="12298" width="2.7265625" style="151" customWidth="1"/>
    <col min="12299" max="12541" width="9.1796875" style="151"/>
    <col min="12542" max="12542" width="22.453125" style="151" customWidth="1"/>
    <col min="12543" max="12543" width="75.26953125" style="151" customWidth="1"/>
    <col min="12544" max="12544" width="12.26953125" style="151" customWidth="1"/>
    <col min="12545" max="12545" width="15.1796875" style="151" customWidth="1"/>
    <col min="12546" max="12546" width="12.81640625" style="151" customWidth="1"/>
    <col min="12547" max="12550" width="9.1796875" style="151"/>
    <col min="12551" max="12551" width="15.1796875" style="151" customWidth="1"/>
    <col min="12552" max="12552" width="3.1796875" style="151" customWidth="1"/>
    <col min="12553" max="12553" width="15.1796875" style="151" customWidth="1"/>
    <col min="12554" max="12554" width="2.7265625" style="151" customWidth="1"/>
    <col min="12555" max="12797" width="9.1796875" style="151"/>
    <col min="12798" max="12798" width="22.453125" style="151" customWidth="1"/>
    <col min="12799" max="12799" width="75.26953125" style="151" customWidth="1"/>
    <col min="12800" max="12800" width="12.26953125" style="151" customWidth="1"/>
    <col min="12801" max="12801" width="15.1796875" style="151" customWidth="1"/>
    <col min="12802" max="12802" width="12.81640625" style="151" customWidth="1"/>
    <col min="12803" max="12806" width="9.1796875" style="151"/>
    <col min="12807" max="12807" width="15.1796875" style="151" customWidth="1"/>
    <col min="12808" max="12808" width="3.1796875" style="151" customWidth="1"/>
    <col min="12809" max="12809" width="15.1796875" style="151" customWidth="1"/>
    <col min="12810" max="12810" width="2.7265625" style="151" customWidth="1"/>
    <col min="12811" max="13053" width="9.1796875" style="151"/>
    <col min="13054" max="13054" width="22.453125" style="151" customWidth="1"/>
    <col min="13055" max="13055" width="75.26953125" style="151" customWidth="1"/>
    <col min="13056" max="13056" width="12.26953125" style="151" customWidth="1"/>
    <col min="13057" max="13057" width="15.1796875" style="151" customWidth="1"/>
    <col min="13058" max="13058" width="12.81640625" style="151" customWidth="1"/>
    <col min="13059" max="13062" width="9.1796875" style="151"/>
    <col min="13063" max="13063" width="15.1796875" style="151" customWidth="1"/>
    <col min="13064" max="13064" width="3.1796875" style="151" customWidth="1"/>
    <col min="13065" max="13065" width="15.1796875" style="151" customWidth="1"/>
    <col min="13066" max="13066" width="2.7265625" style="151" customWidth="1"/>
    <col min="13067" max="13309" width="9.1796875" style="151"/>
    <col min="13310" max="13310" width="22.453125" style="151" customWidth="1"/>
    <col min="13311" max="13311" width="75.26953125" style="151" customWidth="1"/>
    <col min="13312" max="13312" width="12.26953125" style="151" customWidth="1"/>
    <col min="13313" max="13313" width="15.1796875" style="151" customWidth="1"/>
    <col min="13314" max="13314" width="12.81640625" style="151" customWidth="1"/>
    <col min="13315" max="13318" width="9.1796875" style="151"/>
    <col min="13319" max="13319" width="15.1796875" style="151" customWidth="1"/>
    <col min="13320" max="13320" width="3.1796875" style="151" customWidth="1"/>
    <col min="13321" max="13321" width="15.1796875" style="151" customWidth="1"/>
    <col min="13322" max="13322" width="2.7265625" style="151" customWidth="1"/>
    <col min="13323" max="13565" width="9.1796875" style="151"/>
    <col min="13566" max="13566" width="22.453125" style="151" customWidth="1"/>
    <col min="13567" max="13567" width="75.26953125" style="151" customWidth="1"/>
    <col min="13568" max="13568" width="12.26953125" style="151" customWidth="1"/>
    <col min="13569" max="13569" width="15.1796875" style="151" customWidth="1"/>
    <col min="13570" max="13570" width="12.81640625" style="151" customWidth="1"/>
    <col min="13571" max="13574" width="9.1796875" style="151"/>
    <col min="13575" max="13575" width="15.1796875" style="151" customWidth="1"/>
    <col min="13576" max="13576" width="3.1796875" style="151" customWidth="1"/>
    <col min="13577" max="13577" width="15.1796875" style="151" customWidth="1"/>
    <col min="13578" max="13578" width="2.7265625" style="151" customWidth="1"/>
    <col min="13579" max="13821" width="9.1796875" style="151"/>
    <col min="13822" max="13822" width="22.453125" style="151" customWidth="1"/>
    <col min="13823" max="13823" width="75.26953125" style="151" customWidth="1"/>
    <col min="13824" max="13824" width="12.26953125" style="151" customWidth="1"/>
    <col min="13825" max="13825" width="15.1796875" style="151" customWidth="1"/>
    <col min="13826" max="13826" width="12.81640625" style="151" customWidth="1"/>
    <col min="13827" max="13830" width="9.1796875" style="151"/>
    <col min="13831" max="13831" width="15.1796875" style="151" customWidth="1"/>
    <col min="13832" max="13832" width="3.1796875" style="151" customWidth="1"/>
    <col min="13833" max="13833" width="15.1796875" style="151" customWidth="1"/>
    <col min="13834" max="13834" width="2.7265625" style="151" customWidth="1"/>
    <col min="13835" max="14077" width="9.1796875" style="151"/>
    <col min="14078" max="14078" width="22.453125" style="151" customWidth="1"/>
    <col min="14079" max="14079" width="75.26953125" style="151" customWidth="1"/>
    <col min="14080" max="14080" width="12.26953125" style="151" customWidth="1"/>
    <col min="14081" max="14081" width="15.1796875" style="151" customWidth="1"/>
    <col min="14082" max="14082" width="12.81640625" style="151" customWidth="1"/>
    <col min="14083" max="14086" width="9.1796875" style="151"/>
    <col min="14087" max="14087" width="15.1796875" style="151" customWidth="1"/>
    <col min="14088" max="14088" width="3.1796875" style="151" customWidth="1"/>
    <col min="14089" max="14089" width="15.1796875" style="151" customWidth="1"/>
    <col min="14090" max="14090" width="2.7265625" style="151" customWidth="1"/>
    <col min="14091" max="14333" width="9.1796875" style="151"/>
    <col min="14334" max="14334" width="22.453125" style="151" customWidth="1"/>
    <col min="14335" max="14335" width="75.26953125" style="151" customWidth="1"/>
    <col min="14336" max="14336" width="12.26953125" style="151" customWidth="1"/>
    <col min="14337" max="14337" width="15.1796875" style="151" customWidth="1"/>
    <col min="14338" max="14338" width="12.81640625" style="151" customWidth="1"/>
    <col min="14339" max="14342" width="9.1796875" style="151"/>
    <col min="14343" max="14343" width="15.1796875" style="151" customWidth="1"/>
    <col min="14344" max="14344" width="3.1796875" style="151" customWidth="1"/>
    <col min="14345" max="14345" width="15.1796875" style="151" customWidth="1"/>
    <col min="14346" max="14346" width="2.7265625" style="151" customWidth="1"/>
    <col min="14347" max="14589" width="9.1796875" style="151"/>
    <col min="14590" max="14590" width="22.453125" style="151" customWidth="1"/>
    <col min="14591" max="14591" width="75.26953125" style="151" customWidth="1"/>
    <col min="14592" max="14592" width="12.26953125" style="151" customWidth="1"/>
    <col min="14593" max="14593" width="15.1796875" style="151" customWidth="1"/>
    <col min="14594" max="14594" width="12.81640625" style="151" customWidth="1"/>
    <col min="14595" max="14598" width="9.1796875" style="151"/>
    <col min="14599" max="14599" width="15.1796875" style="151" customWidth="1"/>
    <col min="14600" max="14600" width="3.1796875" style="151" customWidth="1"/>
    <col min="14601" max="14601" width="15.1796875" style="151" customWidth="1"/>
    <col min="14602" max="14602" width="2.7265625" style="151" customWidth="1"/>
    <col min="14603" max="14845" width="9.1796875" style="151"/>
    <col min="14846" max="14846" width="22.453125" style="151" customWidth="1"/>
    <col min="14847" max="14847" width="75.26953125" style="151" customWidth="1"/>
    <col min="14848" max="14848" width="12.26953125" style="151" customWidth="1"/>
    <col min="14849" max="14849" width="15.1796875" style="151" customWidth="1"/>
    <col min="14850" max="14850" width="12.81640625" style="151" customWidth="1"/>
    <col min="14851" max="14854" width="9.1796875" style="151"/>
    <col min="14855" max="14855" width="15.1796875" style="151" customWidth="1"/>
    <col min="14856" max="14856" width="3.1796875" style="151" customWidth="1"/>
    <col min="14857" max="14857" width="15.1796875" style="151" customWidth="1"/>
    <col min="14858" max="14858" width="2.7265625" style="151" customWidth="1"/>
    <col min="14859" max="15101" width="9.1796875" style="151"/>
    <col min="15102" max="15102" width="22.453125" style="151" customWidth="1"/>
    <col min="15103" max="15103" width="75.26953125" style="151" customWidth="1"/>
    <col min="15104" max="15104" width="12.26953125" style="151" customWidth="1"/>
    <col min="15105" max="15105" width="15.1796875" style="151" customWidth="1"/>
    <col min="15106" max="15106" width="12.81640625" style="151" customWidth="1"/>
    <col min="15107" max="15110" width="9.1796875" style="151"/>
    <col min="15111" max="15111" width="15.1796875" style="151" customWidth="1"/>
    <col min="15112" max="15112" width="3.1796875" style="151" customWidth="1"/>
    <col min="15113" max="15113" width="15.1796875" style="151" customWidth="1"/>
    <col min="15114" max="15114" width="2.7265625" style="151" customWidth="1"/>
    <col min="15115" max="15357" width="9.1796875" style="151"/>
    <col min="15358" max="15358" width="22.453125" style="151" customWidth="1"/>
    <col min="15359" max="15359" width="75.26953125" style="151" customWidth="1"/>
    <col min="15360" max="15360" width="12.26953125" style="151" customWidth="1"/>
    <col min="15361" max="15361" width="15.1796875" style="151" customWidth="1"/>
    <col min="15362" max="15362" width="12.81640625" style="151" customWidth="1"/>
    <col min="15363" max="15366" width="9.1796875" style="151"/>
    <col min="15367" max="15367" width="15.1796875" style="151" customWidth="1"/>
    <col min="15368" max="15368" width="3.1796875" style="151" customWidth="1"/>
    <col min="15369" max="15369" width="15.1796875" style="151" customWidth="1"/>
    <col min="15370" max="15370" width="2.7265625" style="151" customWidth="1"/>
    <col min="15371" max="15613" width="9.1796875" style="151"/>
    <col min="15614" max="15614" width="22.453125" style="151" customWidth="1"/>
    <col min="15615" max="15615" width="75.26953125" style="151" customWidth="1"/>
    <col min="15616" max="15616" width="12.26953125" style="151" customWidth="1"/>
    <col min="15617" max="15617" width="15.1796875" style="151" customWidth="1"/>
    <col min="15618" max="15618" width="12.81640625" style="151" customWidth="1"/>
    <col min="15619" max="15622" width="9.1796875" style="151"/>
    <col min="15623" max="15623" width="15.1796875" style="151" customWidth="1"/>
    <col min="15624" max="15624" width="3.1796875" style="151" customWidth="1"/>
    <col min="15625" max="15625" width="15.1796875" style="151" customWidth="1"/>
    <col min="15626" max="15626" width="2.7265625" style="151" customWidth="1"/>
    <col min="15627" max="15869" width="9.1796875" style="151"/>
    <col min="15870" max="15870" width="22.453125" style="151" customWidth="1"/>
    <col min="15871" max="15871" width="75.26953125" style="151" customWidth="1"/>
    <col min="15872" max="15872" width="12.26953125" style="151" customWidth="1"/>
    <col min="15873" max="15873" width="15.1796875" style="151" customWidth="1"/>
    <col min="15874" max="15874" width="12.81640625" style="151" customWidth="1"/>
    <col min="15875" max="15878" width="9.1796875" style="151"/>
    <col min="15879" max="15879" width="15.1796875" style="151" customWidth="1"/>
    <col min="15880" max="15880" width="3.1796875" style="151" customWidth="1"/>
    <col min="15881" max="15881" width="15.1796875" style="151" customWidth="1"/>
    <col min="15882" max="15882" width="2.7265625" style="151" customWidth="1"/>
    <col min="15883" max="16125" width="9.1796875" style="151"/>
    <col min="16126" max="16126" width="22.453125" style="151" customWidth="1"/>
    <col min="16127" max="16127" width="75.26953125" style="151" customWidth="1"/>
    <col min="16128" max="16128" width="12.26953125" style="151" customWidth="1"/>
    <col min="16129" max="16129" width="15.1796875" style="151" customWidth="1"/>
    <col min="16130" max="16130" width="12.81640625" style="151" customWidth="1"/>
    <col min="16131" max="16134" width="9.1796875" style="151"/>
    <col min="16135" max="16135" width="15.1796875" style="151" customWidth="1"/>
    <col min="16136" max="16136" width="3.1796875" style="151" customWidth="1"/>
    <col min="16137" max="16137" width="15.1796875" style="151" customWidth="1"/>
    <col min="16138" max="16138" width="2.7265625" style="151" customWidth="1"/>
    <col min="16139" max="16384" width="9.1796875" style="151"/>
  </cols>
  <sheetData>
    <row r="1" spans="1:6" ht="13">
      <c r="A1" s="160"/>
    </row>
    <row r="2" spans="1:6" ht="13">
      <c r="A2" s="160" t="s">
        <v>373</v>
      </c>
    </row>
    <row r="4" spans="1:6" ht="13">
      <c r="A4" s="161" t="s">
        <v>447</v>
      </c>
    </row>
    <row r="5" spans="1:6" ht="13.5" thickBot="1">
      <c r="B5" s="161" t="s">
        <v>44</v>
      </c>
      <c r="F5" s="202"/>
    </row>
    <row r="6" spans="1:6" ht="13.5" thickBot="1">
      <c r="A6" s="162" t="s">
        <v>376</v>
      </c>
      <c r="B6" s="163" t="s">
        <v>377</v>
      </c>
      <c r="F6" s="202"/>
    </row>
    <row r="7" spans="1:6" ht="13">
      <c r="A7" s="164" t="s">
        <v>378</v>
      </c>
      <c r="B7" s="165">
        <v>0</v>
      </c>
      <c r="F7" s="202"/>
    </row>
    <row r="8" spans="1:6" ht="13">
      <c r="A8" s="166" t="s">
        <v>379</v>
      </c>
      <c r="B8" s="167">
        <v>0</v>
      </c>
      <c r="F8" s="202"/>
    </row>
    <row r="9" spans="1:6" ht="13">
      <c r="A9" s="166" t="s">
        <v>380</v>
      </c>
      <c r="B9" s="167">
        <v>0</v>
      </c>
      <c r="F9" s="202"/>
    </row>
    <row r="10" spans="1:6" ht="13">
      <c r="A10" s="166" t="s">
        <v>381</v>
      </c>
      <c r="B10" s="167">
        <v>0</v>
      </c>
      <c r="F10" s="202"/>
    </row>
    <row r="11" spans="1:6" ht="13">
      <c r="A11" s="166" t="s">
        <v>382</v>
      </c>
      <c r="B11" s="167">
        <v>0</v>
      </c>
      <c r="F11" s="202"/>
    </row>
    <row r="12" spans="1:6" ht="13.5" thickBot="1">
      <c r="A12" s="168" t="s">
        <v>383</v>
      </c>
      <c r="B12" s="169">
        <v>0</v>
      </c>
      <c r="F12" s="202"/>
    </row>
    <row r="13" spans="1:6" ht="13">
      <c r="A13" s="170"/>
      <c r="B13" s="171"/>
      <c r="C13" s="171"/>
      <c r="D13" s="171"/>
      <c r="E13" s="171"/>
      <c r="F13" s="202"/>
    </row>
    <row r="14" spans="1:6" ht="13" thickBot="1"/>
    <row r="15" spans="1:6" ht="13.5" thickBot="1">
      <c r="A15" s="162" t="s">
        <v>384</v>
      </c>
      <c r="B15" s="172" t="s">
        <v>385</v>
      </c>
      <c r="C15" s="172" t="s">
        <v>386</v>
      </c>
      <c r="D15" s="172" t="s">
        <v>387</v>
      </c>
      <c r="E15" s="163" t="s">
        <v>388</v>
      </c>
    </row>
    <row r="16" spans="1:6">
      <c r="A16" s="173" t="s">
        <v>389</v>
      </c>
      <c r="B16" s="174">
        <v>0</v>
      </c>
      <c r="C16" s="174">
        <v>0</v>
      </c>
      <c r="D16" s="174">
        <v>0</v>
      </c>
      <c r="E16" s="165">
        <v>0</v>
      </c>
    </row>
    <row r="17" spans="1:5">
      <c r="A17" s="166" t="s">
        <v>390</v>
      </c>
      <c r="B17" s="174">
        <v>0</v>
      </c>
      <c r="C17" s="174">
        <v>0</v>
      </c>
      <c r="D17" s="174">
        <v>0</v>
      </c>
      <c r="E17" s="175">
        <v>0</v>
      </c>
    </row>
    <row r="18" spans="1:5" ht="13" thickBot="1">
      <c r="A18" s="166" t="s">
        <v>391</v>
      </c>
      <c r="B18" s="174">
        <v>0</v>
      </c>
      <c r="C18" s="174">
        <v>0</v>
      </c>
      <c r="D18" s="174">
        <v>0</v>
      </c>
      <c r="E18" s="176">
        <v>0</v>
      </c>
    </row>
    <row r="19" spans="1:5" ht="13.5" thickBot="1">
      <c r="A19" s="177" t="s">
        <v>392</v>
      </c>
      <c r="B19" s="132" t="s">
        <v>385</v>
      </c>
      <c r="C19" s="132" t="s">
        <v>386</v>
      </c>
      <c r="D19" s="132" t="s">
        <v>387</v>
      </c>
      <c r="E19" s="178" t="s">
        <v>388</v>
      </c>
    </row>
    <row r="20" spans="1:5">
      <c r="A20" s="173" t="s">
        <v>393</v>
      </c>
      <c r="B20" s="174">
        <v>0</v>
      </c>
      <c r="C20" s="174">
        <v>0</v>
      </c>
      <c r="D20" s="174">
        <v>0</v>
      </c>
      <c r="E20" s="165">
        <v>0</v>
      </c>
    </row>
    <row r="21" spans="1:5">
      <c r="A21" s="179" t="s">
        <v>394</v>
      </c>
      <c r="B21" s="174">
        <v>0</v>
      </c>
      <c r="C21" s="174">
        <v>0</v>
      </c>
      <c r="D21" s="174">
        <v>0</v>
      </c>
      <c r="E21" s="175">
        <v>0</v>
      </c>
    </row>
    <row r="22" spans="1:5" ht="13" thickBot="1">
      <c r="A22" s="179" t="s">
        <v>395</v>
      </c>
      <c r="B22" s="174">
        <v>0</v>
      </c>
      <c r="C22" s="174">
        <v>0</v>
      </c>
      <c r="D22" s="174">
        <v>0</v>
      </c>
      <c r="E22" s="176">
        <v>0</v>
      </c>
    </row>
    <row r="23" spans="1:5" ht="13">
      <c r="A23" s="177" t="s">
        <v>396</v>
      </c>
      <c r="B23" s="132" t="s">
        <v>385</v>
      </c>
      <c r="C23" s="132" t="s">
        <v>386</v>
      </c>
      <c r="D23" s="132" t="s">
        <v>387</v>
      </c>
      <c r="E23" s="178" t="s">
        <v>388</v>
      </c>
    </row>
    <row r="24" spans="1:5">
      <c r="A24" s="166" t="s">
        <v>397</v>
      </c>
      <c r="B24" s="174">
        <v>0</v>
      </c>
      <c r="C24" s="174">
        <v>0</v>
      </c>
      <c r="D24" s="174">
        <v>0</v>
      </c>
      <c r="E24" s="180">
        <v>0</v>
      </c>
    </row>
    <row r="25" spans="1:5">
      <c r="A25" s="179" t="s">
        <v>398</v>
      </c>
      <c r="B25" s="174">
        <v>0</v>
      </c>
      <c r="C25" s="174">
        <v>0</v>
      </c>
      <c r="D25" s="174">
        <v>0</v>
      </c>
      <c r="E25" s="180">
        <v>0</v>
      </c>
    </row>
    <row r="26" spans="1:5" ht="13" thickBot="1">
      <c r="A26" s="181" t="s">
        <v>399</v>
      </c>
      <c r="B26" s="174">
        <v>0</v>
      </c>
      <c r="C26" s="174">
        <v>0</v>
      </c>
      <c r="D26" s="182"/>
      <c r="E26" s="183"/>
    </row>
    <row r="27" spans="1:5" ht="13">
      <c r="A27" s="177" t="s">
        <v>400</v>
      </c>
      <c r="B27" s="132" t="s">
        <v>385</v>
      </c>
      <c r="C27" s="132" t="s">
        <v>386</v>
      </c>
      <c r="D27" s="132" t="s">
        <v>387</v>
      </c>
      <c r="E27" s="178" t="s">
        <v>388</v>
      </c>
    </row>
    <row r="28" spans="1:5">
      <c r="A28" s="166" t="s">
        <v>401</v>
      </c>
      <c r="B28" s="174">
        <v>0</v>
      </c>
      <c r="C28" s="174">
        <v>0</v>
      </c>
      <c r="D28" s="174">
        <v>0</v>
      </c>
      <c r="E28" s="180">
        <v>0</v>
      </c>
    </row>
    <row r="29" spans="1:5">
      <c r="A29" s="179" t="s">
        <v>402</v>
      </c>
      <c r="B29" s="174">
        <v>0</v>
      </c>
      <c r="C29" s="174">
        <v>0</v>
      </c>
      <c r="D29" s="174">
        <v>0</v>
      </c>
      <c r="E29" s="180">
        <v>0</v>
      </c>
    </row>
    <row r="30" spans="1:5" ht="13" thickBot="1">
      <c r="A30" s="168" t="s">
        <v>403</v>
      </c>
      <c r="B30" s="174">
        <v>0</v>
      </c>
      <c r="C30" s="174">
        <v>0</v>
      </c>
      <c r="D30" s="174">
        <v>0</v>
      </c>
      <c r="E30" s="180">
        <v>0</v>
      </c>
    </row>
    <row r="31" spans="1:5" ht="13">
      <c r="A31" s="177" t="s">
        <v>404</v>
      </c>
      <c r="B31" s="132" t="s">
        <v>385</v>
      </c>
      <c r="C31" s="132" t="s">
        <v>386</v>
      </c>
      <c r="D31" s="132" t="s">
        <v>387</v>
      </c>
      <c r="E31" s="178" t="s">
        <v>388</v>
      </c>
    </row>
    <row r="32" spans="1:5" ht="12.75" customHeight="1">
      <c r="A32" s="166" t="s">
        <v>405</v>
      </c>
      <c r="B32" s="174">
        <v>0</v>
      </c>
      <c r="C32" s="174">
        <v>0</v>
      </c>
      <c r="D32" s="174">
        <v>0</v>
      </c>
      <c r="E32" s="180">
        <v>0</v>
      </c>
    </row>
    <row r="33" spans="1:5" ht="12.75" customHeight="1">
      <c r="A33" s="166" t="s">
        <v>406</v>
      </c>
      <c r="B33" s="174">
        <v>0</v>
      </c>
      <c r="C33" s="174">
        <v>0</v>
      </c>
      <c r="D33" s="174">
        <v>0</v>
      </c>
      <c r="E33" s="180">
        <v>0</v>
      </c>
    </row>
    <row r="34" spans="1:5" ht="12.75" customHeight="1">
      <c r="A34" s="166" t="s">
        <v>407</v>
      </c>
      <c r="B34" s="174">
        <v>0</v>
      </c>
      <c r="C34" s="174">
        <v>0</v>
      </c>
      <c r="D34" s="174">
        <v>0</v>
      </c>
      <c r="E34" s="180">
        <v>0</v>
      </c>
    </row>
    <row r="35" spans="1:5" ht="13">
      <c r="A35" s="177" t="s">
        <v>408</v>
      </c>
      <c r="B35" s="132" t="s">
        <v>385</v>
      </c>
      <c r="C35" s="132" t="s">
        <v>386</v>
      </c>
      <c r="D35" s="132" t="s">
        <v>387</v>
      </c>
      <c r="E35" s="178" t="s">
        <v>388</v>
      </c>
    </row>
    <row r="36" spans="1:5" ht="12.75" customHeight="1">
      <c r="A36" s="166" t="s">
        <v>409</v>
      </c>
      <c r="B36" s="174">
        <v>0</v>
      </c>
      <c r="C36" s="174">
        <v>0</v>
      </c>
      <c r="D36" s="174">
        <v>0</v>
      </c>
      <c r="E36" s="180">
        <v>0</v>
      </c>
    </row>
    <row r="37" spans="1:5" ht="12.75" customHeight="1">
      <c r="A37" s="166" t="s">
        <v>410</v>
      </c>
      <c r="B37" s="174">
        <v>0</v>
      </c>
      <c r="C37" s="174">
        <v>0</v>
      </c>
      <c r="D37" s="174">
        <v>0</v>
      </c>
      <c r="E37" s="180">
        <v>0</v>
      </c>
    </row>
    <row r="38" spans="1:5" ht="13">
      <c r="A38" s="177" t="s">
        <v>443</v>
      </c>
      <c r="B38" s="132" t="s">
        <v>385</v>
      </c>
      <c r="C38" s="132" t="s">
        <v>386</v>
      </c>
      <c r="D38" s="132" t="s">
        <v>412</v>
      </c>
      <c r="E38" s="178"/>
    </row>
    <row r="39" spans="1:5" ht="12.75" customHeight="1">
      <c r="A39" s="166" t="s">
        <v>413</v>
      </c>
      <c r="B39" s="174">
        <v>0</v>
      </c>
      <c r="C39" s="174">
        <v>0</v>
      </c>
      <c r="D39" s="174">
        <v>0</v>
      </c>
      <c r="E39" s="184"/>
    </row>
    <row r="40" spans="1:5" ht="12.75" customHeight="1">
      <c r="A40" s="166" t="s">
        <v>414</v>
      </c>
      <c r="B40" s="174">
        <v>0</v>
      </c>
      <c r="C40" s="174">
        <v>0</v>
      </c>
      <c r="D40" s="174">
        <v>0</v>
      </c>
      <c r="E40" s="185"/>
    </row>
    <row r="41" spans="1:5" ht="13">
      <c r="A41" s="177" t="s">
        <v>415</v>
      </c>
      <c r="B41" s="132" t="s">
        <v>385</v>
      </c>
      <c r="C41" s="132" t="s">
        <v>416</v>
      </c>
      <c r="D41" s="132" t="s">
        <v>412</v>
      </c>
      <c r="E41" s="178"/>
    </row>
    <row r="42" spans="1:5">
      <c r="A42" s="179" t="s">
        <v>417</v>
      </c>
      <c r="B42" s="174">
        <v>0</v>
      </c>
      <c r="C42" s="174">
        <v>0</v>
      </c>
      <c r="D42" s="174">
        <v>0</v>
      </c>
      <c r="E42" s="186"/>
    </row>
    <row r="43" spans="1:5" ht="13">
      <c r="A43" s="177" t="s">
        <v>418</v>
      </c>
      <c r="B43" s="132" t="s">
        <v>385</v>
      </c>
      <c r="C43" s="132" t="s">
        <v>416</v>
      </c>
      <c r="D43" s="132" t="s">
        <v>412</v>
      </c>
      <c r="E43" s="178"/>
    </row>
    <row r="44" spans="1:5">
      <c r="A44" s="166" t="s">
        <v>419</v>
      </c>
      <c r="B44" s="174">
        <v>0</v>
      </c>
      <c r="C44" s="174">
        <v>0</v>
      </c>
      <c r="D44" s="174">
        <v>0</v>
      </c>
      <c r="E44" s="184"/>
    </row>
    <row r="45" spans="1:5">
      <c r="A45" s="179" t="s">
        <v>420</v>
      </c>
      <c r="B45" s="174">
        <v>0</v>
      </c>
      <c r="C45" s="174">
        <v>0</v>
      </c>
      <c r="D45" s="174">
        <v>0</v>
      </c>
      <c r="E45" s="185"/>
    </row>
    <row r="46" spans="1:5" ht="13">
      <c r="A46" s="177" t="s">
        <v>421</v>
      </c>
      <c r="B46" s="132"/>
      <c r="C46" s="132"/>
      <c r="D46" s="132"/>
      <c r="E46" s="178"/>
    </row>
    <row r="47" spans="1:5">
      <c r="A47" s="166" t="s">
        <v>422</v>
      </c>
      <c r="B47" s="174">
        <v>0</v>
      </c>
      <c r="C47" s="187"/>
      <c r="D47" s="188"/>
      <c r="E47" s="189"/>
    </row>
    <row r="48" spans="1:5">
      <c r="A48" s="179" t="s">
        <v>423</v>
      </c>
      <c r="B48" s="174">
        <v>0</v>
      </c>
      <c r="C48" s="190"/>
      <c r="D48" s="191"/>
      <c r="E48" s="192"/>
    </row>
    <row r="49" spans="1:5" ht="13" thickBot="1">
      <c r="A49" s="168" t="s">
        <v>424</v>
      </c>
      <c r="B49" s="174">
        <v>0</v>
      </c>
      <c r="C49" s="193"/>
      <c r="D49" s="194"/>
      <c r="E49" s="195"/>
    </row>
    <row r="50" spans="1:5" ht="13">
      <c r="A50" s="177" t="s">
        <v>425</v>
      </c>
      <c r="B50" s="132" t="s">
        <v>426</v>
      </c>
      <c r="C50" s="132" t="s">
        <v>427</v>
      </c>
      <c r="D50" s="132" t="s">
        <v>428</v>
      </c>
      <c r="E50" s="178" t="s">
        <v>429</v>
      </c>
    </row>
    <row r="51" spans="1:5" ht="12.75" customHeight="1">
      <c r="A51" s="166" t="s">
        <v>430</v>
      </c>
      <c r="B51" s="174">
        <v>0</v>
      </c>
      <c r="C51" s="174">
        <v>0</v>
      </c>
      <c r="D51" s="174">
        <v>0</v>
      </c>
      <c r="E51" s="180">
        <v>0</v>
      </c>
    </row>
    <row r="52" spans="1:5" ht="13">
      <c r="A52" s="177" t="s">
        <v>431</v>
      </c>
      <c r="B52" s="132" t="s">
        <v>432</v>
      </c>
      <c r="C52" s="132" t="s">
        <v>433</v>
      </c>
      <c r="D52" s="132" t="s">
        <v>434</v>
      </c>
      <c r="E52" s="178" t="s">
        <v>435</v>
      </c>
    </row>
    <row r="53" spans="1:5">
      <c r="A53" s="179" t="s">
        <v>436</v>
      </c>
      <c r="B53" s="174">
        <v>0</v>
      </c>
      <c r="C53" s="174">
        <v>0</v>
      </c>
      <c r="D53" s="174">
        <v>0</v>
      </c>
      <c r="E53" s="180">
        <v>0</v>
      </c>
    </row>
    <row r="54" spans="1:5" ht="13">
      <c r="A54" s="177" t="s">
        <v>437</v>
      </c>
      <c r="B54" s="132" t="s">
        <v>432</v>
      </c>
      <c r="C54" s="132" t="s">
        <v>438</v>
      </c>
      <c r="D54" s="132"/>
      <c r="E54" s="178"/>
    </row>
    <row r="55" spans="1:5">
      <c r="A55" s="179" t="s">
        <v>436</v>
      </c>
      <c r="B55" s="174">
        <v>0</v>
      </c>
      <c r="C55" s="174">
        <v>0</v>
      </c>
      <c r="D55" s="187"/>
      <c r="E55" s="189"/>
    </row>
    <row r="56" spans="1:5" ht="13" thickBot="1">
      <c r="A56" s="197" t="s">
        <v>439</v>
      </c>
      <c r="B56" s="198">
        <v>0</v>
      </c>
      <c r="C56" s="199">
        <v>0</v>
      </c>
      <c r="D56" s="200"/>
      <c r="E56" s="201"/>
    </row>
    <row r="58" spans="1:5">
      <c r="A58" s="151" t="s">
        <v>440</v>
      </c>
    </row>
    <row r="59" spans="1:5">
      <c r="A59" s="151" t="s">
        <v>444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A6B9-8634-47ED-8A79-9392CF147FDB}">
  <dimension ref="A1:C38"/>
  <sheetViews>
    <sheetView tabSelected="1" zoomScale="70" zoomScaleNormal="70" workbookViewId="0">
      <selection activeCell="M10" sqref="M10"/>
    </sheetView>
  </sheetViews>
  <sheetFormatPr defaultRowHeight="12.5"/>
  <cols>
    <col min="1" max="1" width="25.26953125" style="232" customWidth="1"/>
    <col min="2" max="2" width="82.81640625" style="232" customWidth="1"/>
    <col min="3" max="256" width="9.1796875" style="151"/>
    <col min="257" max="257" width="25.26953125" style="151" customWidth="1"/>
    <col min="258" max="258" width="82.81640625" style="151" customWidth="1"/>
    <col min="259" max="512" width="9.1796875" style="151"/>
    <col min="513" max="513" width="25.26953125" style="151" customWidth="1"/>
    <col min="514" max="514" width="82.81640625" style="151" customWidth="1"/>
    <col min="515" max="768" width="9.1796875" style="151"/>
    <col min="769" max="769" width="25.26953125" style="151" customWidth="1"/>
    <col min="770" max="770" width="82.81640625" style="151" customWidth="1"/>
    <col min="771" max="1024" width="9.1796875" style="151"/>
    <col min="1025" max="1025" width="25.26953125" style="151" customWidth="1"/>
    <col min="1026" max="1026" width="82.81640625" style="151" customWidth="1"/>
    <col min="1027" max="1280" width="9.1796875" style="151"/>
    <col min="1281" max="1281" width="25.26953125" style="151" customWidth="1"/>
    <col min="1282" max="1282" width="82.81640625" style="151" customWidth="1"/>
    <col min="1283" max="1536" width="9.1796875" style="151"/>
    <col min="1537" max="1537" width="25.26953125" style="151" customWidth="1"/>
    <col min="1538" max="1538" width="82.81640625" style="151" customWidth="1"/>
    <col min="1539" max="1792" width="9.1796875" style="151"/>
    <col min="1793" max="1793" width="25.26953125" style="151" customWidth="1"/>
    <col min="1794" max="1794" width="82.81640625" style="151" customWidth="1"/>
    <col min="1795" max="2048" width="9.1796875" style="151"/>
    <col min="2049" max="2049" width="25.26953125" style="151" customWidth="1"/>
    <col min="2050" max="2050" width="82.81640625" style="151" customWidth="1"/>
    <col min="2051" max="2304" width="9.1796875" style="151"/>
    <col min="2305" max="2305" width="25.26953125" style="151" customWidth="1"/>
    <col min="2306" max="2306" width="82.81640625" style="151" customWidth="1"/>
    <col min="2307" max="2560" width="9.1796875" style="151"/>
    <col min="2561" max="2561" width="25.26953125" style="151" customWidth="1"/>
    <col min="2562" max="2562" width="82.81640625" style="151" customWidth="1"/>
    <col min="2563" max="2816" width="9.1796875" style="151"/>
    <col min="2817" max="2817" width="25.26953125" style="151" customWidth="1"/>
    <col min="2818" max="2818" width="82.81640625" style="151" customWidth="1"/>
    <col min="2819" max="3072" width="9.1796875" style="151"/>
    <col min="3073" max="3073" width="25.26953125" style="151" customWidth="1"/>
    <col min="3074" max="3074" width="82.81640625" style="151" customWidth="1"/>
    <col min="3075" max="3328" width="9.1796875" style="151"/>
    <col min="3329" max="3329" width="25.26953125" style="151" customWidth="1"/>
    <col min="3330" max="3330" width="82.81640625" style="151" customWidth="1"/>
    <col min="3331" max="3584" width="9.1796875" style="151"/>
    <col min="3585" max="3585" width="25.26953125" style="151" customWidth="1"/>
    <col min="3586" max="3586" width="82.81640625" style="151" customWidth="1"/>
    <col min="3587" max="3840" width="9.1796875" style="151"/>
    <col min="3841" max="3841" width="25.26953125" style="151" customWidth="1"/>
    <col min="3842" max="3842" width="82.81640625" style="151" customWidth="1"/>
    <col min="3843" max="4096" width="9.1796875" style="151"/>
    <col min="4097" max="4097" width="25.26953125" style="151" customWidth="1"/>
    <col min="4098" max="4098" width="82.81640625" style="151" customWidth="1"/>
    <col min="4099" max="4352" width="9.1796875" style="151"/>
    <col min="4353" max="4353" width="25.26953125" style="151" customWidth="1"/>
    <col min="4354" max="4354" width="82.81640625" style="151" customWidth="1"/>
    <col min="4355" max="4608" width="9.1796875" style="151"/>
    <col min="4609" max="4609" width="25.26953125" style="151" customWidth="1"/>
    <col min="4610" max="4610" width="82.81640625" style="151" customWidth="1"/>
    <col min="4611" max="4864" width="9.1796875" style="151"/>
    <col min="4865" max="4865" width="25.26953125" style="151" customWidth="1"/>
    <col min="4866" max="4866" width="82.81640625" style="151" customWidth="1"/>
    <col min="4867" max="5120" width="9.1796875" style="151"/>
    <col min="5121" max="5121" width="25.26953125" style="151" customWidth="1"/>
    <col min="5122" max="5122" width="82.81640625" style="151" customWidth="1"/>
    <col min="5123" max="5376" width="9.1796875" style="151"/>
    <col min="5377" max="5377" width="25.26953125" style="151" customWidth="1"/>
    <col min="5378" max="5378" width="82.81640625" style="151" customWidth="1"/>
    <col min="5379" max="5632" width="9.1796875" style="151"/>
    <col min="5633" max="5633" width="25.26953125" style="151" customWidth="1"/>
    <col min="5634" max="5634" width="82.81640625" style="151" customWidth="1"/>
    <col min="5635" max="5888" width="9.1796875" style="151"/>
    <col min="5889" max="5889" width="25.26953125" style="151" customWidth="1"/>
    <col min="5890" max="5890" width="82.81640625" style="151" customWidth="1"/>
    <col min="5891" max="6144" width="9.1796875" style="151"/>
    <col min="6145" max="6145" width="25.26953125" style="151" customWidth="1"/>
    <col min="6146" max="6146" width="82.81640625" style="151" customWidth="1"/>
    <col min="6147" max="6400" width="9.1796875" style="151"/>
    <col min="6401" max="6401" width="25.26953125" style="151" customWidth="1"/>
    <col min="6402" max="6402" width="82.81640625" style="151" customWidth="1"/>
    <col min="6403" max="6656" width="9.1796875" style="151"/>
    <col min="6657" max="6657" width="25.26953125" style="151" customWidth="1"/>
    <col min="6658" max="6658" width="82.81640625" style="151" customWidth="1"/>
    <col min="6659" max="6912" width="9.1796875" style="151"/>
    <col min="6913" max="6913" width="25.26953125" style="151" customWidth="1"/>
    <col min="6914" max="6914" width="82.81640625" style="151" customWidth="1"/>
    <col min="6915" max="7168" width="9.1796875" style="151"/>
    <col min="7169" max="7169" width="25.26953125" style="151" customWidth="1"/>
    <col min="7170" max="7170" width="82.81640625" style="151" customWidth="1"/>
    <col min="7171" max="7424" width="9.1796875" style="151"/>
    <col min="7425" max="7425" width="25.26953125" style="151" customWidth="1"/>
    <col min="7426" max="7426" width="82.81640625" style="151" customWidth="1"/>
    <col min="7427" max="7680" width="9.1796875" style="151"/>
    <col min="7681" max="7681" width="25.26953125" style="151" customWidth="1"/>
    <col min="7682" max="7682" width="82.81640625" style="151" customWidth="1"/>
    <col min="7683" max="7936" width="9.1796875" style="151"/>
    <col min="7937" max="7937" width="25.26953125" style="151" customWidth="1"/>
    <col min="7938" max="7938" width="82.81640625" style="151" customWidth="1"/>
    <col min="7939" max="8192" width="9.1796875" style="151"/>
    <col min="8193" max="8193" width="25.26953125" style="151" customWidth="1"/>
    <col min="8194" max="8194" width="82.81640625" style="151" customWidth="1"/>
    <col min="8195" max="8448" width="9.1796875" style="151"/>
    <col min="8449" max="8449" width="25.26953125" style="151" customWidth="1"/>
    <col min="8450" max="8450" width="82.81640625" style="151" customWidth="1"/>
    <col min="8451" max="8704" width="9.1796875" style="151"/>
    <col min="8705" max="8705" width="25.26953125" style="151" customWidth="1"/>
    <col min="8706" max="8706" width="82.81640625" style="151" customWidth="1"/>
    <col min="8707" max="8960" width="9.1796875" style="151"/>
    <col min="8961" max="8961" width="25.26953125" style="151" customWidth="1"/>
    <col min="8962" max="8962" width="82.81640625" style="151" customWidth="1"/>
    <col min="8963" max="9216" width="9.1796875" style="151"/>
    <col min="9217" max="9217" width="25.26953125" style="151" customWidth="1"/>
    <col min="9218" max="9218" width="82.81640625" style="151" customWidth="1"/>
    <col min="9219" max="9472" width="9.1796875" style="151"/>
    <col min="9473" max="9473" width="25.26953125" style="151" customWidth="1"/>
    <col min="9474" max="9474" width="82.81640625" style="151" customWidth="1"/>
    <col min="9475" max="9728" width="9.1796875" style="151"/>
    <col min="9729" max="9729" width="25.26953125" style="151" customWidth="1"/>
    <col min="9730" max="9730" width="82.81640625" style="151" customWidth="1"/>
    <col min="9731" max="9984" width="9.1796875" style="151"/>
    <col min="9985" max="9985" width="25.26953125" style="151" customWidth="1"/>
    <col min="9986" max="9986" width="82.81640625" style="151" customWidth="1"/>
    <col min="9987" max="10240" width="9.1796875" style="151"/>
    <col min="10241" max="10241" width="25.26953125" style="151" customWidth="1"/>
    <col min="10242" max="10242" width="82.81640625" style="151" customWidth="1"/>
    <col min="10243" max="10496" width="9.1796875" style="151"/>
    <col min="10497" max="10497" width="25.26953125" style="151" customWidth="1"/>
    <col min="10498" max="10498" width="82.81640625" style="151" customWidth="1"/>
    <col min="10499" max="10752" width="9.1796875" style="151"/>
    <col min="10753" max="10753" width="25.26953125" style="151" customWidth="1"/>
    <col min="10754" max="10754" width="82.81640625" style="151" customWidth="1"/>
    <col min="10755" max="11008" width="9.1796875" style="151"/>
    <col min="11009" max="11009" width="25.26953125" style="151" customWidth="1"/>
    <col min="11010" max="11010" width="82.81640625" style="151" customWidth="1"/>
    <col min="11011" max="11264" width="9.1796875" style="151"/>
    <col min="11265" max="11265" width="25.26953125" style="151" customWidth="1"/>
    <col min="11266" max="11266" width="82.81640625" style="151" customWidth="1"/>
    <col min="11267" max="11520" width="9.1796875" style="151"/>
    <col min="11521" max="11521" width="25.26953125" style="151" customWidth="1"/>
    <col min="11522" max="11522" width="82.81640625" style="151" customWidth="1"/>
    <col min="11523" max="11776" width="9.1796875" style="151"/>
    <col min="11777" max="11777" width="25.26953125" style="151" customWidth="1"/>
    <col min="11778" max="11778" width="82.81640625" style="151" customWidth="1"/>
    <col min="11779" max="12032" width="9.1796875" style="151"/>
    <col min="12033" max="12033" width="25.26953125" style="151" customWidth="1"/>
    <col min="12034" max="12034" width="82.81640625" style="151" customWidth="1"/>
    <col min="12035" max="12288" width="9.1796875" style="151"/>
    <col min="12289" max="12289" width="25.26953125" style="151" customWidth="1"/>
    <col min="12290" max="12290" width="82.81640625" style="151" customWidth="1"/>
    <col min="12291" max="12544" width="9.1796875" style="151"/>
    <col min="12545" max="12545" width="25.26953125" style="151" customWidth="1"/>
    <col min="12546" max="12546" width="82.81640625" style="151" customWidth="1"/>
    <col min="12547" max="12800" width="9.1796875" style="151"/>
    <col min="12801" max="12801" width="25.26953125" style="151" customWidth="1"/>
    <col min="12802" max="12802" width="82.81640625" style="151" customWidth="1"/>
    <col min="12803" max="13056" width="9.1796875" style="151"/>
    <col min="13057" max="13057" width="25.26953125" style="151" customWidth="1"/>
    <col min="13058" max="13058" width="82.81640625" style="151" customWidth="1"/>
    <col min="13059" max="13312" width="9.1796875" style="151"/>
    <col min="13313" max="13313" width="25.26953125" style="151" customWidth="1"/>
    <col min="13314" max="13314" width="82.81640625" style="151" customWidth="1"/>
    <col min="13315" max="13568" width="9.1796875" style="151"/>
    <col min="13569" max="13569" width="25.26953125" style="151" customWidth="1"/>
    <col min="13570" max="13570" width="82.81640625" style="151" customWidth="1"/>
    <col min="13571" max="13824" width="9.1796875" style="151"/>
    <col min="13825" max="13825" width="25.26953125" style="151" customWidth="1"/>
    <col min="13826" max="13826" width="82.81640625" style="151" customWidth="1"/>
    <col min="13827" max="14080" width="9.1796875" style="151"/>
    <col min="14081" max="14081" width="25.26953125" style="151" customWidth="1"/>
    <col min="14082" max="14082" width="82.81640625" style="151" customWidth="1"/>
    <col min="14083" max="14336" width="9.1796875" style="151"/>
    <col min="14337" max="14337" width="25.26953125" style="151" customWidth="1"/>
    <col min="14338" max="14338" width="82.81640625" style="151" customWidth="1"/>
    <col min="14339" max="14592" width="9.1796875" style="151"/>
    <col min="14593" max="14593" width="25.26953125" style="151" customWidth="1"/>
    <col min="14594" max="14594" width="82.81640625" style="151" customWidth="1"/>
    <col min="14595" max="14848" width="9.1796875" style="151"/>
    <col min="14849" max="14849" width="25.26953125" style="151" customWidth="1"/>
    <col min="14850" max="14850" width="82.81640625" style="151" customWidth="1"/>
    <col min="14851" max="15104" width="9.1796875" style="151"/>
    <col min="15105" max="15105" width="25.26953125" style="151" customWidth="1"/>
    <col min="15106" max="15106" width="82.81640625" style="151" customWidth="1"/>
    <col min="15107" max="15360" width="9.1796875" style="151"/>
    <col min="15361" max="15361" width="25.26953125" style="151" customWidth="1"/>
    <col min="15362" max="15362" width="82.81640625" style="151" customWidth="1"/>
    <col min="15363" max="15616" width="9.1796875" style="151"/>
    <col min="15617" max="15617" width="25.26953125" style="151" customWidth="1"/>
    <col min="15618" max="15618" width="82.81640625" style="151" customWidth="1"/>
    <col min="15619" max="15872" width="9.1796875" style="151"/>
    <col min="15873" max="15873" width="25.26953125" style="151" customWidth="1"/>
    <col min="15874" max="15874" width="82.81640625" style="151" customWidth="1"/>
    <col min="15875" max="16128" width="9.1796875" style="151"/>
    <col min="16129" max="16129" width="25.26953125" style="151" customWidth="1"/>
    <col min="16130" max="16130" width="82.81640625" style="151" customWidth="1"/>
    <col min="16131" max="16384" width="9.1796875" style="151"/>
  </cols>
  <sheetData>
    <row r="1" spans="1:2" ht="13">
      <c r="A1" s="203" t="s">
        <v>448</v>
      </c>
      <c r="B1" s="204" t="s">
        <v>449</v>
      </c>
    </row>
    <row r="2" spans="1:2" ht="13">
      <c r="A2" s="205" t="s">
        <v>450</v>
      </c>
      <c r="B2" s="206" t="s">
        <v>468</v>
      </c>
    </row>
    <row r="3" spans="1:2" ht="13">
      <c r="A3" s="205" t="s">
        <v>35</v>
      </c>
      <c r="B3" s="206" t="s">
        <v>470</v>
      </c>
    </row>
    <row r="4" spans="1:2" ht="13.5" thickBot="1">
      <c r="A4" s="207" t="s">
        <v>451</v>
      </c>
      <c r="B4" s="208" t="s">
        <v>469</v>
      </c>
    </row>
    <row r="5" spans="1:2" ht="13">
      <c r="A5" s="209" t="s">
        <v>452</v>
      </c>
      <c r="B5" s="210"/>
    </row>
    <row r="6" spans="1:2" ht="13">
      <c r="A6" s="211"/>
      <c r="B6" s="212"/>
    </row>
    <row r="7" spans="1:2">
      <c r="A7" s="233" t="s">
        <v>453</v>
      </c>
      <c r="B7" s="234"/>
    </row>
    <row r="8" spans="1:2">
      <c r="A8" s="234"/>
      <c r="B8" s="234"/>
    </row>
    <row r="9" spans="1:2">
      <c r="A9" s="234"/>
      <c r="B9" s="234"/>
    </row>
    <row r="10" spans="1:2">
      <c r="A10" s="234"/>
      <c r="B10" s="234"/>
    </row>
    <row r="11" spans="1:2">
      <c r="A11" s="234"/>
      <c r="B11" s="234"/>
    </row>
    <row r="12" spans="1:2">
      <c r="A12" s="234"/>
      <c r="B12" s="234"/>
    </row>
    <row r="13" spans="1:2">
      <c r="A13" s="213"/>
      <c r="B13" s="214"/>
    </row>
    <row r="14" spans="1:2" ht="15.5">
      <c r="A14" s="215" t="s">
        <v>454</v>
      </c>
      <c r="B14" s="216" t="s">
        <v>455</v>
      </c>
    </row>
    <row r="15" spans="1:2" ht="15.5">
      <c r="A15" s="215"/>
      <c r="B15" s="216"/>
    </row>
    <row r="16" spans="1:2" ht="13">
      <c r="A16" s="217"/>
      <c r="B16" s="218" t="s">
        <v>471</v>
      </c>
    </row>
    <row r="17" spans="1:3" ht="13.5" thickBot="1">
      <c r="A17" s="219" t="s">
        <v>456</v>
      </c>
      <c r="B17" s="220">
        <v>0</v>
      </c>
      <c r="C17" s="151" t="s">
        <v>2</v>
      </c>
    </row>
    <row r="18" spans="1:3" ht="16" thickTop="1">
      <c r="A18" s="221"/>
      <c r="B18" s="222" t="s">
        <v>473</v>
      </c>
    </row>
    <row r="19" spans="1:3" ht="16" thickBot="1">
      <c r="A19" s="223"/>
      <c r="B19" s="224"/>
    </row>
    <row r="20" spans="1:3" ht="13.5" thickTop="1">
      <c r="A20" s="217"/>
      <c r="B20" s="218" t="s">
        <v>457</v>
      </c>
    </row>
    <row r="21" spans="1:3" ht="13.5" thickBot="1">
      <c r="A21" s="219" t="s">
        <v>458</v>
      </c>
      <c r="B21" s="220">
        <v>0</v>
      </c>
      <c r="C21" s="151" t="s">
        <v>21</v>
      </c>
    </row>
    <row r="22" spans="1:3" ht="16" thickTop="1">
      <c r="A22" s="221"/>
      <c r="B22" s="222" t="s">
        <v>474</v>
      </c>
    </row>
    <row r="23" spans="1:3" ht="16" thickBot="1">
      <c r="A23" s="223"/>
      <c r="B23" s="224"/>
    </row>
    <row r="24" spans="1:3" ht="13.5" thickTop="1">
      <c r="A24" s="217"/>
      <c r="B24" s="218" t="s">
        <v>472</v>
      </c>
    </row>
    <row r="25" spans="1:3" ht="13.5" thickBot="1">
      <c r="A25" s="219" t="s">
        <v>467</v>
      </c>
      <c r="B25" s="220">
        <v>0</v>
      </c>
      <c r="C25" s="151" t="s">
        <v>28</v>
      </c>
    </row>
    <row r="26" spans="1:3" ht="16" thickTop="1">
      <c r="A26" s="221"/>
      <c r="B26" s="222" t="s">
        <v>475</v>
      </c>
    </row>
    <row r="27" spans="1:3" ht="15.5">
      <c r="A27" s="225"/>
      <c r="B27" s="226"/>
    </row>
    <row r="28" spans="1:3" ht="15.5">
      <c r="A28" s="227"/>
      <c r="B28" s="226"/>
    </row>
    <row r="29" spans="1:3" ht="13">
      <c r="A29" s="217" t="s">
        <v>459</v>
      </c>
      <c r="B29" s="218" t="s">
        <v>460</v>
      </c>
    </row>
    <row r="30" spans="1:3" ht="13.5" thickBot="1">
      <c r="A30" s="228" t="s">
        <v>461</v>
      </c>
      <c r="B30" s="229">
        <f>B17+B21+B25</f>
        <v>0</v>
      </c>
    </row>
    <row r="31" spans="1:3" ht="13" thickTop="1">
      <c r="A31" s="213"/>
      <c r="B31" s="214"/>
    </row>
    <row r="32" spans="1:3">
      <c r="A32" s="213"/>
      <c r="B32" s="214"/>
    </row>
    <row r="33" spans="1:2" ht="13" thickBot="1">
      <c r="A33" s="213"/>
      <c r="B33" s="214"/>
    </row>
    <row r="34" spans="1:2" ht="13.5" thickBot="1">
      <c r="A34" s="230" t="s">
        <v>462</v>
      </c>
      <c r="B34" s="231"/>
    </row>
    <row r="35" spans="1:2" ht="13.5" thickBot="1">
      <c r="A35" s="230" t="s">
        <v>463</v>
      </c>
      <c r="B35" s="231"/>
    </row>
    <row r="36" spans="1:2" ht="13.5" thickBot="1">
      <c r="A36" s="230" t="s">
        <v>464</v>
      </c>
      <c r="B36" s="231"/>
    </row>
    <row r="37" spans="1:2" ht="13.5" thickBot="1">
      <c r="A37" s="230" t="s">
        <v>465</v>
      </c>
      <c r="B37" s="231"/>
    </row>
    <row r="38" spans="1:2" ht="13.5" thickBot="1">
      <c r="A38" s="230" t="s">
        <v>466</v>
      </c>
      <c r="B38" s="231"/>
    </row>
  </sheetData>
  <mergeCells count="1">
    <mergeCell ref="A7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27AC-5571-4153-B129-7BA6275B34CE}">
  <sheetPr codeName="Blad11">
    <pageSetUpPr fitToPage="1"/>
  </sheetPr>
  <dimension ref="A1:J99"/>
  <sheetViews>
    <sheetView showZeros="0" zoomScale="70" zoomScaleNormal="70" workbookViewId="0">
      <pane ySplit="3" topLeftCell="A4" activePane="bottomLeft" state="frozen"/>
      <selection pane="bottomLeft" activeCell="M16" sqref="L16:M16"/>
    </sheetView>
  </sheetViews>
  <sheetFormatPr defaultColWidth="9.1796875" defaultRowHeight="12.5"/>
  <cols>
    <col min="1" max="1" width="41.26953125" style="4" bestFit="1" customWidth="1"/>
    <col min="2" max="2" width="24.54296875" style="3" bestFit="1" customWidth="1"/>
    <col min="3" max="3" width="30" style="3" customWidth="1"/>
    <col min="4" max="4" width="9.81640625" style="3" bestFit="1" customWidth="1"/>
    <col min="5" max="5" width="10.26953125" style="3" bestFit="1" customWidth="1"/>
    <col min="6" max="6" width="16.453125" style="27" bestFit="1" customWidth="1"/>
    <col min="7" max="8" width="9.81640625" style="26" bestFit="1" customWidth="1"/>
    <col min="9" max="9" width="11.26953125" style="3" bestFit="1" customWidth="1"/>
    <col min="10" max="10" width="8.1796875" style="26" bestFit="1" customWidth="1"/>
    <col min="11" max="11" width="15" style="2" bestFit="1" customWidth="1"/>
    <col min="12" max="17" width="18.453125" style="2" bestFit="1" customWidth="1"/>
    <col min="18" max="16384" width="9.1796875" style="2"/>
  </cols>
  <sheetData>
    <row r="1" spans="1:10" ht="13.5" thickTop="1">
      <c r="A1" s="37" t="s">
        <v>48</v>
      </c>
      <c r="B1" s="37" t="s">
        <v>3</v>
      </c>
      <c r="C1" s="37" t="s">
        <v>123</v>
      </c>
      <c r="D1" s="37" t="s">
        <v>189</v>
      </c>
      <c r="E1" s="37" t="s">
        <v>7</v>
      </c>
      <c r="F1" s="39" t="s">
        <v>257</v>
      </c>
      <c r="G1" s="39" t="s">
        <v>6</v>
      </c>
      <c r="H1" s="38" t="s">
        <v>0</v>
      </c>
      <c r="I1" s="36" t="s">
        <v>27</v>
      </c>
      <c r="J1" s="38" t="s">
        <v>6</v>
      </c>
    </row>
    <row r="2" spans="1:10" ht="13.5" thickBot="1">
      <c r="A2" s="34"/>
      <c r="B2" s="34"/>
      <c r="C2" s="34"/>
      <c r="D2" s="34"/>
      <c r="E2" s="34"/>
      <c r="F2" s="35" t="s">
        <v>258</v>
      </c>
      <c r="G2" s="35" t="s">
        <v>30</v>
      </c>
      <c r="H2" s="35" t="s">
        <v>259</v>
      </c>
      <c r="I2" s="33"/>
      <c r="J2" s="35" t="s">
        <v>8</v>
      </c>
    </row>
    <row r="3" spans="1:10" ht="13" thickTop="1">
      <c r="A3" s="3"/>
      <c r="F3" s="26"/>
    </row>
    <row r="4" spans="1:10">
      <c r="A4" s="3" t="s">
        <v>49</v>
      </c>
      <c r="F4" s="26"/>
    </row>
    <row r="5" spans="1:10">
      <c r="A5" s="3" t="s">
        <v>49</v>
      </c>
      <c r="B5" s="3" t="s">
        <v>83</v>
      </c>
      <c r="C5" s="3" t="s">
        <v>160</v>
      </c>
      <c r="D5" s="3" t="s">
        <v>190</v>
      </c>
      <c r="E5" s="3" t="s">
        <v>2</v>
      </c>
      <c r="F5" s="26">
        <v>32</v>
      </c>
      <c r="G5" s="26">
        <v>6</v>
      </c>
      <c r="H5" s="26" t="s">
        <v>47</v>
      </c>
      <c r="I5" s="3">
        <f>IF(ISBLANK(E5),0,VLOOKUP(E5,'Toelichting Categorie'!E:F,2,0))</f>
        <v>1</v>
      </c>
      <c r="J5" s="26">
        <f>G5*I5</f>
        <v>6</v>
      </c>
    </row>
    <row r="6" spans="1:10">
      <c r="A6" s="3" t="s">
        <v>49</v>
      </c>
      <c r="B6" s="3" t="s">
        <v>84</v>
      </c>
      <c r="C6" s="3" t="s">
        <v>161</v>
      </c>
      <c r="D6" s="3" t="s">
        <v>191</v>
      </c>
      <c r="E6" s="3" t="s">
        <v>2</v>
      </c>
      <c r="F6" s="27">
        <v>66</v>
      </c>
      <c r="G6" s="26">
        <v>14</v>
      </c>
      <c r="H6" s="26" t="s">
        <v>47</v>
      </c>
      <c r="I6" s="3">
        <f>IF(ISBLANK(E6),0,VLOOKUP(E6,'Toelichting Categorie'!E:F,2,0))</f>
        <v>1</v>
      </c>
      <c r="J6" s="26">
        <f t="shared" ref="J6:J87" si="0">G6*I6</f>
        <v>14</v>
      </c>
    </row>
    <row r="7" spans="1:10">
      <c r="A7" s="3" t="s">
        <v>49</v>
      </c>
      <c r="B7" s="3" t="s">
        <v>85</v>
      </c>
      <c r="C7" s="3" t="s">
        <v>162</v>
      </c>
      <c r="D7" s="3" t="s">
        <v>192</v>
      </c>
      <c r="E7" s="3" t="s">
        <v>21</v>
      </c>
      <c r="F7" s="27">
        <v>220</v>
      </c>
      <c r="G7" s="26">
        <v>18</v>
      </c>
      <c r="H7" s="26" t="s">
        <v>47</v>
      </c>
      <c r="I7" s="3">
        <f>IF(ISBLANK(E7),0,VLOOKUP(E7,'Toelichting Categorie'!E:F,2,0))</f>
        <v>1</v>
      </c>
      <c r="J7" s="26">
        <f t="shared" si="0"/>
        <v>18</v>
      </c>
    </row>
    <row r="8" spans="1:10">
      <c r="A8" s="3" t="s">
        <v>49</v>
      </c>
      <c r="B8" s="3" t="s">
        <v>86</v>
      </c>
      <c r="C8" s="3" t="s">
        <v>163</v>
      </c>
      <c r="D8" s="3" t="s">
        <v>193</v>
      </c>
      <c r="E8" s="3" t="s">
        <v>21</v>
      </c>
      <c r="F8" s="27">
        <v>95</v>
      </c>
      <c r="G8" s="26">
        <v>18</v>
      </c>
      <c r="H8" s="26" t="s">
        <v>47</v>
      </c>
      <c r="I8" s="3">
        <f>IF(ISBLANK(E8),0,VLOOKUP(E8,'Toelichting Categorie'!E:F,2,0))</f>
        <v>1</v>
      </c>
      <c r="J8" s="26">
        <f t="shared" si="0"/>
        <v>18</v>
      </c>
    </row>
    <row r="9" spans="1:10">
      <c r="A9" s="3" t="s">
        <v>49</v>
      </c>
      <c r="B9" s="3" t="s">
        <v>87</v>
      </c>
      <c r="C9" s="3" t="s">
        <v>164</v>
      </c>
      <c r="D9" s="3" t="s">
        <v>194</v>
      </c>
      <c r="E9" s="3" t="s">
        <v>22</v>
      </c>
      <c r="F9" s="27">
        <v>1500</v>
      </c>
      <c r="G9" s="26">
        <v>68</v>
      </c>
      <c r="H9" s="26" t="s">
        <v>46</v>
      </c>
      <c r="I9" s="3">
        <f>IF(ISBLANK(E9),0,VLOOKUP(E9,'Toelichting Categorie'!E:F,2,0))</f>
        <v>0.5</v>
      </c>
      <c r="J9" s="26">
        <f t="shared" si="0"/>
        <v>34</v>
      </c>
    </row>
    <row r="10" spans="1:10">
      <c r="A10" s="3" t="s">
        <v>49</v>
      </c>
      <c r="B10" s="3" t="s">
        <v>88</v>
      </c>
      <c r="C10" s="3" t="s">
        <v>165</v>
      </c>
      <c r="D10" s="3" t="s">
        <v>195</v>
      </c>
      <c r="E10" s="3" t="s">
        <v>21</v>
      </c>
      <c r="F10" s="27">
        <v>39</v>
      </c>
      <c r="G10" s="26">
        <v>20</v>
      </c>
      <c r="H10" s="26" t="s">
        <v>47</v>
      </c>
      <c r="I10" s="3">
        <f>IF(ISBLANK(E10),0,VLOOKUP(E10,'Toelichting Categorie'!E:F,2,0))</f>
        <v>1</v>
      </c>
      <c r="J10" s="26">
        <f t="shared" si="0"/>
        <v>20</v>
      </c>
    </row>
    <row r="11" spans="1:10">
      <c r="A11" s="3" t="s">
        <v>49</v>
      </c>
      <c r="B11" s="3" t="s">
        <v>89</v>
      </c>
      <c r="C11" s="3" t="s">
        <v>166</v>
      </c>
      <c r="D11" s="3" t="s">
        <v>196</v>
      </c>
      <c r="E11" s="3" t="s">
        <v>28</v>
      </c>
      <c r="F11" s="27">
        <v>734</v>
      </c>
      <c r="G11" s="26">
        <v>32</v>
      </c>
      <c r="H11" s="26" t="s">
        <v>47</v>
      </c>
      <c r="I11" s="3">
        <f>IF(ISBLANK(E11),0,VLOOKUP(E11,'Toelichting Categorie'!E:F,2,0))</f>
        <v>0.5</v>
      </c>
      <c r="J11" s="26">
        <f t="shared" si="0"/>
        <v>16</v>
      </c>
    </row>
    <row r="12" spans="1:10">
      <c r="A12" s="3" t="s">
        <v>49</v>
      </c>
      <c r="B12" s="3" t="s">
        <v>90</v>
      </c>
      <c r="C12" s="3" t="s">
        <v>167</v>
      </c>
      <c r="D12" s="3" t="s">
        <v>197</v>
      </c>
      <c r="E12" s="3" t="s">
        <v>21</v>
      </c>
      <c r="F12" s="27">
        <v>250</v>
      </c>
      <c r="G12" s="26">
        <v>26</v>
      </c>
      <c r="H12" s="26" t="s">
        <v>47</v>
      </c>
      <c r="I12" s="3">
        <f>IF(ISBLANK(E12),0,VLOOKUP(E12,'Toelichting Categorie'!E:F,2,0))</f>
        <v>1</v>
      </c>
      <c r="J12" s="26">
        <f t="shared" si="0"/>
        <v>26</v>
      </c>
    </row>
    <row r="13" spans="1:10">
      <c r="A13" s="3" t="s">
        <v>49</v>
      </c>
      <c r="B13" s="3" t="s">
        <v>91</v>
      </c>
      <c r="C13" s="3" t="s">
        <v>168</v>
      </c>
      <c r="D13" s="3" t="s">
        <v>198</v>
      </c>
      <c r="E13" s="3" t="s">
        <v>21</v>
      </c>
      <c r="F13" s="27">
        <v>94</v>
      </c>
      <c r="G13" s="26">
        <v>14</v>
      </c>
      <c r="H13" s="26" t="s">
        <v>47</v>
      </c>
      <c r="I13" s="3">
        <f>IF(ISBLANK(E13),0,VLOOKUP(E13,'Toelichting Categorie'!E:F,2,0))</f>
        <v>1</v>
      </c>
      <c r="J13" s="26">
        <f t="shared" si="0"/>
        <v>14</v>
      </c>
    </row>
    <row r="14" spans="1:10">
      <c r="A14" s="3" t="s">
        <v>49</v>
      </c>
    </row>
    <row r="15" spans="1:10" ht="13">
      <c r="A15" s="31" t="s">
        <v>49</v>
      </c>
      <c r="B15" s="31" t="s">
        <v>1</v>
      </c>
      <c r="C15" s="31"/>
      <c r="D15" s="31"/>
      <c r="E15" s="31"/>
      <c r="F15" s="32">
        <f>SUM(F4:F14)</f>
        <v>3030</v>
      </c>
      <c r="G15" s="32">
        <f>SUM(G4:G14)</f>
        <v>216</v>
      </c>
      <c r="H15" s="31"/>
      <c r="I15" s="31"/>
      <c r="J15" s="32">
        <f>SUM(J4:J14)</f>
        <v>166</v>
      </c>
    </row>
    <row r="16" spans="1:10">
      <c r="A16" s="3" t="s">
        <v>50</v>
      </c>
    </row>
    <row r="17" spans="1:10">
      <c r="A17" s="3" t="s">
        <v>50</v>
      </c>
      <c r="B17" s="3" t="s">
        <v>92</v>
      </c>
      <c r="C17" s="3" t="s">
        <v>169</v>
      </c>
      <c r="D17" s="3" t="s">
        <v>199</v>
      </c>
      <c r="E17" s="3" t="s">
        <v>2</v>
      </c>
      <c r="F17" s="27">
        <v>100</v>
      </c>
      <c r="G17" s="26">
        <v>8</v>
      </c>
      <c r="H17" s="26" t="s">
        <v>47</v>
      </c>
      <c r="I17" s="3">
        <f>IF(ISBLANK(E17),0,VLOOKUP(E17,'Toelichting Categorie'!E:F,2,0))</f>
        <v>1</v>
      </c>
      <c r="J17" s="26">
        <f t="shared" si="0"/>
        <v>8</v>
      </c>
    </row>
    <row r="18" spans="1:10">
      <c r="A18" s="3" t="s">
        <v>50</v>
      </c>
      <c r="B18" s="3" t="s">
        <v>93</v>
      </c>
      <c r="C18" s="3" t="s">
        <v>170</v>
      </c>
      <c r="D18" s="3" t="s">
        <v>200</v>
      </c>
      <c r="E18" s="3" t="s">
        <v>21</v>
      </c>
      <c r="F18" s="27">
        <v>100</v>
      </c>
      <c r="G18" s="26">
        <v>13</v>
      </c>
      <c r="H18" s="26" t="s">
        <v>47</v>
      </c>
      <c r="I18" s="3">
        <f>IF(ISBLANK(E18),0,VLOOKUP(E18,'Toelichting Categorie'!E:F,2,0))</f>
        <v>1</v>
      </c>
      <c r="J18" s="26">
        <f t="shared" si="0"/>
        <v>13</v>
      </c>
    </row>
    <row r="19" spans="1:10">
      <c r="A19" s="3" t="s">
        <v>50</v>
      </c>
      <c r="B19" s="3" t="s">
        <v>94</v>
      </c>
      <c r="C19" s="3" t="s">
        <v>171</v>
      </c>
      <c r="D19" s="3" t="s">
        <v>201</v>
      </c>
      <c r="E19" s="3" t="s">
        <v>2</v>
      </c>
      <c r="F19" s="27">
        <v>25</v>
      </c>
      <c r="G19" s="26">
        <v>8</v>
      </c>
      <c r="H19" s="26" t="s">
        <v>47</v>
      </c>
      <c r="I19" s="3">
        <f>IF(ISBLANK(E19),0,VLOOKUP(E19,'Toelichting Categorie'!E:F,2,0))</f>
        <v>1</v>
      </c>
      <c r="J19" s="26">
        <f t="shared" si="0"/>
        <v>8</v>
      </c>
    </row>
    <row r="20" spans="1:10">
      <c r="A20" s="3" t="s">
        <v>50</v>
      </c>
      <c r="B20" s="3" t="s">
        <v>95</v>
      </c>
      <c r="C20" s="3" t="s">
        <v>172</v>
      </c>
      <c r="D20" s="3" t="s">
        <v>202</v>
      </c>
      <c r="E20" s="3" t="s">
        <v>28</v>
      </c>
      <c r="F20" s="27">
        <v>600</v>
      </c>
      <c r="G20" s="26">
        <v>36</v>
      </c>
      <c r="H20" s="26" t="s">
        <v>46</v>
      </c>
      <c r="I20" s="3">
        <f>IF(ISBLANK(E20),0,VLOOKUP(E20,'Toelichting Categorie'!E:F,2,0))</f>
        <v>0.5</v>
      </c>
      <c r="J20" s="26">
        <f t="shared" si="0"/>
        <v>18</v>
      </c>
    </row>
    <row r="21" spans="1:10">
      <c r="A21" s="3" t="s">
        <v>50</v>
      </c>
      <c r="B21" s="3" t="s">
        <v>96</v>
      </c>
      <c r="C21" s="3" t="s">
        <v>173</v>
      </c>
      <c r="D21" s="3" t="s">
        <v>203</v>
      </c>
      <c r="E21" s="3" t="s">
        <v>21</v>
      </c>
      <c r="F21" s="27">
        <v>295</v>
      </c>
      <c r="G21" s="26">
        <v>18</v>
      </c>
      <c r="H21" s="26" t="s">
        <v>47</v>
      </c>
      <c r="I21" s="3">
        <f>IF(ISBLANK(E21),0,VLOOKUP(E21,'Toelichting Categorie'!E:F,2,0))</f>
        <v>1</v>
      </c>
      <c r="J21" s="26">
        <f t="shared" si="0"/>
        <v>18</v>
      </c>
    </row>
    <row r="22" spans="1:10">
      <c r="A22" s="3" t="s">
        <v>50</v>
      </c>
      <c r="B22" s="3" t="s">
        <v>97</v>
      </c>
      <c r="C22" s="3" t="s">
        <v>174</v>
      </c>
      <c r="D22" s="3" t="s">
        <v>204</v>
      </c>
      <c r="E22" s="3" t="s">
        <v>28</v>
      </c>
      <c r="F22" s="27">
        <v>600</v>
      </c>
      <c r="G22" s="26">
        <v>24</v>
      </c>
      <c r="H22" s="26" t="s">
        <v>46</v>
      </c>
      <c r="I22" s="3">
        <f>IF(ISBLANK(E22),0,VLOOKUP(E22,'Toelichting Categorie'!E:F,2,0))</f>
        <v>0.5</v>
      </c>
      <c r="J22" s="26">
        <f t="shared" si="0"/>
        <v>12</v>
      </c>
    </row>
    <row r="23" spans="1:10">
      <c r="A23" s="3" t="s">
        <v>50</v>
      </c>
      <c r="B23" s="3" t="s">
        <v>98</v>
      </c>
      <c r="C23" s="3" t="s">
        <v>175</v>
      </c>
      <c r="D23" s="3" t="s">
        <v>205</v>
      </c>
      <c r="E23" s="3" t="s">
        <v>28</v>
      </c>
      <c r="F23" s="27">
        <v>800</v>
      </c>
      <c r="G23" s="26">
        <v>28</v>
      </c>
      <c r="H23" s="26" t="s">
        <v>46</v>
      </c>
      <c r="I23" s="3">
        <f>IF(ISBLANK(E23),0,VLOOKUP(E23,'Toelichting Categorie'!E:F,2,0))</f>
        <v>0.5</v>
      </c>
      <c r="J23" s="26">
        <f t="shared" si="0"/>
        <v>14</v>
      </c>
    </row>
    <row r="24" spans="1:10">
      <c r="A24" s="3" t="s">
        <v>50</v>
      </c>
    </row>
    <row r="25" spans="1:10" ht="13">
      <c r="A25" s="31" t="s">
        <v>50</v>
      </c>
      <c r="B25" s="31" t="s">
        <v>1</v>
      </c>
      <c r="C25" s="31"/>
      <c r="D25" s="31"/>
      <c r="E25" s="31"/>
      <c r="F25" s="32">
        <f>SUM(F16:F24)</f>
        <v>2520</v>
      </c>
      <c r="G25" s="32">
        <f>SUM(G16:G24)</f>
        <v>135</v>
      </c>
      <c r="H25" s="31"/>
      <c r="I25" s="31"/>
      <c r="J25" s="32">
        <f>SUM(J16:J24)</f>
        <v>91</v>
      </c>
    </row>
    <row r="26" spans="1:10">
      <c r="A26" s="3" t="s">
        <v>51</v>
      </c>
    </row>
    <row r="27" spans="1:10">
      <c r="A27" s="3" t="s">
        <v>51</v>
      </c>
      <c r="B27" s="3" t="s">
        <v>99</v>
      </c>
      <c r="C27" s="3" t="s">
        <v>176</v>
      </c>
      <c r="D27" s="3" t="s">
        <v>206</v>
      </c>
      <c r="E27" s="3" t="s">
        <v>22</v>
      </c>
      <c r="F27" s="27">
        <v>13000</v>
      </c>
      <c r="G27" s="26">
        <v>180</v>
      </c>
      <c r="H27" s="26" t="s">
        <v>46</v>
      </c>
      <c r="I27" s="3">
        <f>IF(ISBLANK(E27),0,VLOOKUP(E27,'Toelichting Categorie'!E:F,2,0))</f>
        <v>0.5</v>
      </c>
      <c r="J27" s="26">
        <f t="shared" si="0"/>
        <v>90</v>
      </c>
    </row>
    <row r="28" spans="1:10">
      <c r="A28" s="3" t="s">
        <v>51</v>
      </c>
      <c r="B28" s="3" t="s">
        <v>100</v>
      </c>
      <c r="C28" s="3" t="s">
        <v>177</v>
      </c>
      <c r="D28" s="3" t="s">
        <v>207</v>
      </c>
      <c r="E28" s="3" t="s">
        <v>21</v>
      </c>
      <c r="F28" s="27">
        <v>67</v>
      </c>
      <c r="G28" s="26">
        <v>8</v>
      </c>
      <c r="H28" s="26" t="s">
        <v>47</v>
      </c>
      <c r="I28" s="3">
        <f>IF(ISBLANK(E28),0,VLOOKUP(E28,'Toelichting Categorie'!E:F,2,0))</f>
        <v>1</v>
      </c>
      <c r="J28" s="26">
        <f t="shared" si="0"/>
        <v>8</v>
      </c>
    </row>
    <row r="29" spans="1:10">
      <c r="A29" s="3" t="s">
        <v>51</v>
      </c>
      <c r="B29" s="3" t="s">
        <v>101</v>
      </c>
      <c r="C29" s="3" t="s">
        <v>178</v>
      </c>
      <c r="D29" s="3" t="s">
        <v>208</v>
      </c>
      <c r="E29" s="3" t="s">
        <v>21</v>
      </c>
      <c r="F29" s="27">
        <v>146</v>
      </c>
      <c r="G29" s="26">
        <v>70</v>
      </c>
      <c r="H29" s="26" t="s">
        <v>47</v>
      </c>
      <c r="I29" s="3">
        <f>IF(ISBLANK(E29),0,VLOOKUP(E29,'Toelichting Categorie'!E:F,2,0))</f>
        <v>1</v>
      </c>
      <c r="J29" s="26">
        <f t="shared" si="0"/>
        <v>70</v>
      </c>
    </row>
    <row r="30" spans="1:10">
      <c r="A30" s="3" t="s">
        <v>51</v>
      </c>
      <c r="B30" s="3" t="s">
        <v>102</v>
      </c>
      <c r="C30" s="3" t="s">
        <v>179</v>
      </c>
      <c r="D30" s="3" t="s">
        <v>209</v>
      </c>
      <c r="E30" s="3" t="s">
        <v>2</v>
      </c>
      <c r="F30" s="27">
        <v>30</v>
      </c>
      <c r="G30" s="26">
        <v>0</v>
      </c>
      <c r="H30" s="26" t="s">
        <v>47</v>
      </c>
      <c r="I30" s="3">
        <f>IF(ISBLANK(E30),0,VLOOKUP(E30,'Toelichting Categorie'!E:F,2,0))</f>
        <v>1</v>
      </c>
      <c r="J30" s="26">
        <f t="shared" si="0"/>
        <v>0</v>
      </c>
    </row>
    <row r="31" spans="1:10">
      <c r="A31" s="3" t="s">
        <v>51</v>
      </c>
      <c r="B31" s="3" t="s">
        <v>102</v>
      </c>
      <c r="C31" s="3" t="s">
        <v>180</v>
      </c>
      <c r="D31" s="3" t="s">
        <v>210</v>
      </c>
      <c r="E31" s="3" t="s">
        <v>22</v>
      </c>
      <c r="F31" s="27">
        <v>1100</v>
      </c>
      <c r="G31" s="26">
        <v>90</v>
      </c>
      <c r="H31" s="26" t="s">
        <v>46</v>
      </c>
      <c r="I31" s="3">
        <f>IF(ISBLANK(E31),0,VLOOKUP(E31,'Toelichting Categorie'!E:F,2,0))</f>
        <v>0.5</v>
      </c>
      <c r="J31" s="26">
        <f t="shared" si="0"/>
        <v>45</v>
      </c>
    </row>
    <row r="32" spans="1:10">
      <c r="A32" s="3" t="s">
        <v>51</v>
      </c>
      <c r="B32" s="3" t="s">
        <v>103</v>
      </c>
      <c r="C32" s="3" t="s">
        <v>181</v>
      </c>
      <c r="D32" s="3" t="s">
        <v>211</v>
      </c>
      <c r="E32" s="3" t="s">
        <v>2</v>
      </c>
      <c r="F32" s="27">
        <v>90</v>
      </c>
      <c r="G32" s="26">
        <v>12</v>
      </c>
      <c r="H32" s="26" t="s">
        <v>47</v>
      </c>
      <c r="I32" s="3">
        <f>IF(ISBLANK(E32),0,VLOOKUP(E32,'Toelichting Categorie'!E:F,2,0))</f>
        <v>1</v>
      </c>
      <c r="J32" s="26">
        <f t="shared" si="0"/>
        <v>12</v>
      </c>
    </row>
    <row r="33" spans="1:10">
      <c r="A33" s="3" t="s">
        <v>51</v>
      </c>
      <c r="B33" s="3" t="s">
        <v>104</v>
      </c>
      <c r="C33" s="3" t="s">
        <v>182</v>
      </c>
      <c r="D33" s="3" t="s">
        <v>212</v>
      </c>
      <c r="E33" s="3" t="s">
        <v>21</v>
      </c>
      <c r="F33" s="27">
        <v>120</v>
      </c>
      <c r="G33" s="26">
        <v>32</v>
      </c>
      <c r="H33" s="26" t="s">
        <v>46</v>
      </c>
      <c r="I33" s="3">
        <f>IF(ISBLANK(E33),0,VLOOKUP(E33,'Toelichting Categorie'!E:F,2,0))</f>
        <v>1</v>
      </c>
      <c r="J33" s="26">
        <f t="shared" si="0"/>
        <v>32</v>
      </c>
    </row>
    <row r="34" spans="1:10">
      <c r="A34" s="3" t="s">
        <v>51</v>
      </c>
      <c r="B34" s="3" t="s">
        <v>105</v>
      </c>
      <c r="C34" s="3" t="s">
        <v>183</v>
      </c>
      <c r="D34" s="3" t="s">
        <v>213</v>
      </c>
      <c r="E34" s="3" t="s">
        <v>22</v>
      </c>
      <c r="F34" s="27">
        <v>1000</v>
      </c>
      <c r="G34" s="26">
        <v>54</v>
      </c>
      <c r="H34" s="26" t="s">
        <v>46</v>
      </c>
      <c r="I34" s="3">
        <f>IF(ISBLANK(E34),0,VLOOKUP(E34,'Toelichting Categorie'!E:F,2,0))</f>
        <v>0.5</v>
      </c>
      <c r="J34" s="26">
        <f t="shared" si="0"/>
        <v>27</v>
      </c>
    </row>
    <row r="35" spans="1:10">
      <c r="A35" s="3" t="s">
        <v>51</v>
      </c>
      <c r="B35" s="3" t="s">
        <v>106</v>
      </c>
      <c r="C35" s="3" t="s">
        <v>184</v>
      </c>
      <c r="D35" s="3" t="s">
        <v>214</v>
      </c>
      <c r="E35" s="3" t="s">
        <v>2</v>
      </c>
      <c r="F35" s="27">
        <v>50</v>
      </c>
      <c r="G35" s="26">
        <v>8</v>
      </c>
      <c r="H35" s="26" t="s">
        <v>47</v>
      </c>
      <c r="I35" s="3">
        <f>IF(ISBLANK(E35),0,VLOOKUP(E35,'Toelichting Categorie'!E:F,2,0))</f>
        <v>1</v>
      </c>
      <c r="J35" s="26">
        <f t="shared" si="0"/>
        <v>8</v>
      </c>
    </row>
    <row r="36" spans="1:10">
      <c r="A36" s="3" t="s">
        <v>51</v>
      </c>
      <c r="B36" s="3" t="s">
        <v>107</v>
      </c>
      <c r="C36" s="3" t="s">
        <v>185</v>
      </c>
      <c r="D36" s="3" t="s">
        <v>215</v>
      </c>
      <c r="E36" s="3" t="s">
        <v>21</v>
      </c>
      <c r="F36" s="27">
        <v>320</v>
      </c>
      <c r="G36" s="26">
        <v>36</v>
      </c>
      <c r="H36" s="26" t="s">
        <v>46</v>
      </c>
      <c r="I36" s="3">
        <f>IF(ISBLANK(E36),0,VLOOKUP(E36,'Toelichting Categorie'!E:F,2,0))</f>
        <v>1</v>
      </c>
      <c r="J36" s="26">
        <f t="shared" si="0"/>
        <v>36</v>
      </c>
    </row>
    <row r="37" spans="1:10">
      <c r="A37" s="3" t="s">
        <v>51</v>
      </c>
      <c r="B37" s="3" t="s">
        <v>108</v>
      </c>
      <c r="C37" s="3" t="s">
        <v>186</v>
      </c>
      <c r="D37" s="3" t="s">
        <v>216</v>
      </c>
      <c r="E37" s="3" t="s">
        <v>22</v>
      </c>
      <c r="F37" s="27">
        <v>1100</v>
      </c>
      <c r="G37" s="26">
        <v>78</v>
      </c>
      <c r="H37" s="26" t="s">
        <v>47</v>
      </c>
      <c r="I37" s="3">
        <f>IF(ISBLANK(E37),0,VLOOKUP(E37,'Toelichting Categorie'!E:F,2,0))</f>
        <v>0.5</v>
      </c>
      <c r="J37" s="26">
        <f t="shared" si="0"/>
        <v>39</v>
      </c>
    </row>
    <row r="38" spans="1:10">
      <c r="A38" s="3" t="s">
        <v>51</v>
      </c>
      <c r="B38" s="3" t="s">
        <v>109</v>
      </c>
      <c r="C38" s="3" t="s">
        <v>31</v>
      </c>
      <c r="D38" s="3" t="s">
        <v>217</v>
      </c>
      <c r="E38" s="3" t="s">
        <v>28</v>
      </c>
      <c r="F38" s="27">
        <v>480</v>
      </c>
      <c r="G38" s="26">
        <v>108</v>
      </c>
      <c r="H38" s="26" t="s">
        <v>46</v>
      </c>
      <c r="I38" s="3">
        <f>IF(ISBLANK(E38),0,VLOOKUP(E38,'Toelichting Categorie'!E:F,2,0))</f>
        <v>0.5</v>
      </c>
      <c r="J38" s="26">
        <f t="shared" si="0"/>
        <v>54</v>
      </c>
    </row>
    <row r="39" spans="1:10">
      <c r="A39" s="3" t="s">
        <v>51</v>
      </c>
      <c r="B39" s="3" t="s">
        <v>110</v>
      </c>
      <c r="C39" s="3" t="s">
        <v>187</v>
      </c>
      <c r="D39" s="3" t="s">
        <v>218</v>
      </c>
      <c r="E39" s="3" t="s">
        <v>2</v>
      </c>
      <c r="F39" s="27">
        <v>50</v>
      </c>
      <c r="G39" s="26">
        <v>12</v>
      </c>
      <c r="H39" s="26" t="s">
        <v>47</v>
      </c>
      <c r="I39" s="3">
        <f>IF(ISBLANK(E39),0,VLOOKUP(E39,'Toelichting Categorie'!E:F,2,0))</f>
        <v>1</v>
      </c>
      <c r="J39" s="26">
        <f t="shared" si="0"/>
        <v>12</v>
      </c>
    </row>
    <row r="40" spans="1:10">
      <c r="A40" s="3" t="s">
        <v>51</v>
      </c>
      <c r="B40" s="3" t="s">
        <v>111</v>
      </c>
      <c r="C40" s="3" t="s">
        <v>188</v>
      </c>
      <c r="D40" s="3" t="s">
        <v>219</v>
      </c>
      <c r="E40" s="3" t="s">
        <v>21</v>
      </c>
      <c r="F40" s="27">
        <v>300</v>
      </c>
      <c r="G40" s="26">
        <v>36</v>
      </c>
      <c r="H40" s="26" t="s">
        <v>47</v>
      </c>
      <c r="I40" s="3">
        <f>IF(ISBLANK(E40),0,VLOOKUP(E40,'Toelichting Categorie'!E:F,2,0))</f>
        <v>1</v>
      </c>
      <c r="J40" s="26">
        <f t="shared" si="0"/>
        <v>36</v>
      </c>
    </row>
    <row r="41" spans="1:10">
      <c r="A41" s="3" t="s">
        <v>51</v>
      </c>
      <c r="B41" s="3" t="s">
        <v>112</v>
      </c>
      <c r="C41" s="3" t="s">
        <v>124</v>
      </c>
      <c r="D41" s="3" t="s">
        <v>220</v>
      </c>
      <c r="E41" s="3" t="s">
        <v>2</v>
      </c>
      <c r="G41" s="26">
        <v>0</v>
      </c>
      <c r="H41" s="26" t="s">
        <v>47</v>
      </c>
      <c r="I41" s="3">
        <f>IF(ISBLANK(E41),0,VLOOKUP(E41,'Toelichting Categorie'!E:F,2,0))</f>
        <v>1</v>
      </c>
      <c r="J41" s="26">
        <f t="shared" si="0"/>
        <v>0</v>
      </c>
    </row>
    <row r="42" spans="1:10">
      <c r="A42" s="3" t="s">
        <v>51</v>
      </c>
      <c r="B42" s="3" t="s">
        <v>113</v>
      </c>
      <c r="C42" s="3" t="s">
        <v>125</v>
      </c>
      <c r="D42" s="3" t="s">
        <v>221</v>
      </c>
      <c r="E42" s="3" t="s">
        <v>28</v>
      </c>
      <c r="F42" s="27">
        <v>900</v>
      </c>
      <c r="G42" s="26">
        <v>54</v>
      </c>
      <c r="H42" s="26" t="s">
        <v>46</v>
      </c>
      <c r="I42" s="3">
        <f>IF(ISBLANK(E42),0,VLOOKUP(E42,'Toelichting Categorie'!E:F,2,0))</f>
        <v>0.5</v>
      </c>
      <c r="J42" s="26">
        <f t="shared" si="0"/>
        <v>27</v>
      </c>
    </row>
    <row r="43" spans="1:10">
      <c r="A43" s="3" t="s">
        <v>51</v>
      </c>
      <c r="B43" s="3" t="s">
        <v>114</v>
      </c>
      <c r="C43" s="3" t="s">
        <v>126</v>
      </c>
      <c r="D43" s="3" t="s">
        <v>222</v>
      </c>
      <c r="E43" s="3" t="s">
        <v>21</v>
      </c>
      <c r="F43" s="27">
        <v>155</v>
      </c>
      <c r="G43" s="26">
        <v>54</v>
      </c>
      <c r="H43" s="26" t="s">
        <v>47</v>
      </c>
      <c r="I43" s="3">
        <f>IF(ISBLANK(E43),0,VLOOKUP(E43,'Toelichting Categorie'!E:F,2,0))</f>
        <v>1</v>
      </c>
      <c r="J43" s="26">
        <f t="shared" si="0"/>
        <v>54</v>
      </c>
    </row>
    <row r="44" spans="1:10">
      <c r="A44" s="3" t="s">
        <v>51</v>
      </c>
      <c r="B44" s="3" t="s">
        <v>115</v>
      </c>
      <c r="C44" s="3" t="s">
        <v>127</v>
      </c>
      <c r="D44" s="3" t="s">
        <v>223</v>
      </c>
      <c r="E44" s="3" t="s">
        <v>21</v>
      </c>
      <c r="F44" s="27">
        <v>68</v>
      </c>
      <c r="G44" s="26">
        <v>35</v>
      </c>
      <c r="H44" s="26" t="s">
        <v>47</v>
      </c>
      <c r="I44" s="3">
        <f>IF(ISBLANK(E44),0,VLOOKUP(E44,'Toelichting Categorie'!E:F,2,0))</f>
        <v>1</v>
      </c>
      <c r="J44" s="26">
        <f t="shared" si="0"/>
        <v>35</v>
      </c>
    </row>
    <row r="45" spans="1:10">
      <c r="A45" s="3" t="s">
        <v>51</v>
      </c>
      <c r="B45" s="3" t="s">
        <v>116</v>
      </c>
      <c r="C45" s="3" t="s">
        <v>128</v>
      </c>
      <c r="D45" s="3" t="s">
        <v>224</v>
      </c>
      <c r="E45" s="3" t="s">
        <v>28</v>
      </c>
      <c r="F45" s="27">
        <v>404</v>
      </c>
      <c r="G45" s="26">
        <v>54</v>
      </c>
      <c r="H45" s="26" t="s">
        <v>47</v>
      </c>
      <c r="I45" s="3">
        <f>IF(ISBLANK(E45),0,VLOOKUP(E45,'Toelichting Categorie'!E:F,2,0))</f>
        <v>0.5</v>
      </c>
      <c r="J45" s="26">
        <f t="shared" si="0"/>
        <v>27</v>
      </c>
    </row>
    <row r="46" spans="1:10">
      <c r="A46" s="3" t="s">
        <v>51</v>
      </c>
      <c r="B46" s="3" t="s">
        <v>117</v>
      </c>
      <c r="C46" s="3" t="s">
        <v>129</v>
      </c>
      <c r="D46" s="3" t="s">
        <v>225</v>
      </c>
      <c r="E46" s="3" t="s">
        <v>21</v>
      </c>
      <c r="F46" s="27">
        <v>30</v>
      </c>
      <c r="G46" s="26">
        <v>40</v>
      </c>
      <c r="H46" s="26" t="s">
        <v>47</v>
      </c>
      <c r="I46" s="3">
        <f>IF(ISBLANK(E46),0,VLOOKUP(E46,'Toelichting Categorie'!E:F,2,0))</f>
        <v>1</v>
      </c>
      <c r="J46" s="26">
        <f t="shared" si="0"/>
        <v>40</v>
      </c>
    </row>
    <row r="47" spans="1:10">
      <c r="A47" s="3" t="s">
        <v>51</v>
      </c>
      <c r="B47" s="3" t="s">
        <v>118</v>
      </c>
      <c r="C47" s="3" t="s">
        <v>130</v>
      </c>
      <c r="D47" s="3" t="s">
        <v>226</v>
      </c>
      <c r="E47" s="3" t="s">
        <v>21</v>
      </c>
      <c r="F47" s="27">
        <v>219</v>
      </c>
      <c r="G47" s="26">
        <v>57</v>
      </c>
      <c r="H47" s="26" t="s">
        <v>47</v>
      </c>
      <c r="I47" s="3">
        <f>IF(ISBLANK(E47),0,VLOOKUP(E47,'Toelichting Categorie'!E:F,2,0))</f>
        <v>1</v>
      </c>
      <c r="J47" s="26">
        <f t="shared" si="0"/>
        <v>57</v>
      </c>
    </row>
    <row r="48" spans="1:10">
      <c r="A48" s="3" t="s">
        <v>51</v>
      </c>
      <c r="B48" s="3" t="s">
        <v>119</v>
      </c>
      <c r="C48" s="3" t="s">
        <v>131</v>
      </c>
      <c r="D48" s="3" t="s">
        <v>227</v>
      </c>
      <c r="E48" s="3" t="s">
        <v>21</v>
      </c>
      <c r="F48" s="27">
        <v>92</v>
      </c>
      <c r="G48" s="26">
        <v>34</v>
      </c>
      <c r="H48" s="26" t="s">
        <v>47</v>
      </c>
      <c r="I48" s="3">
        <f>IF(ISBLANK(E48),0,VLOOKUP(E48,'Toelichting Categorie'!E:F,2,0))</f>
        <v>1</v>
      </c>
      <c r="J48" s="26">
        <f t="shared" si="0"/>
        <v>34</v>
      </c>
    </row>
    <row r="49" spans="1:10">
      <c r="A49" s="3" t="s">
        <v>51</v>
      </c>
      <c r="B49" s="3" t="s">
        <v>120</v>
      </c>
      <c r="C49" s="3" t="s">
        <v>32</v>
      </c>
      <c r="D49" s="3" t="s">
        <v>228</v>
      </c>
      <c r="G49" s="26">
        <v>0</v>
      </c>
      <c r="I49" s="3">
        <f>IF(ISBLANK(E49),0,VLOOKUP(E49,'Toelichting Categorie'!E:F,2,0))</f>
        <v>0</v>
      </c>
      <c r="J49" s="26">
        <f t="shared" si="0"/>
        <v>0</v>
      </c>
    </row>
    <row r="50" spans="1:10">
      <c r="A50" s="3" t="s">
        <v>51</v>
      </c>
      <c r="B50" s="3" t="s">
        <v>121</v>
      </c>
      <c r="C50" s="3" t="s">
        <v>132</v>
      </c>
      <c r="D50" s="3" t="s">
        <v>229</v>
      </c>
      <c r="E50" s="3" t="s">
        <v>28</v>
      </c>
      <c r="G50" s="26">
        <v>0</v>
      </c>
      <c r="I50" s="3">
        <f>IF(ISBLANK(E50),0,VLOOKUP(E50,'Toelichting Categorie'!E:F,2,0))</f>
        <v>0.5</v>
      </c>
      <c r="J50" s="26">
        <f t="shared" si="0"/>
        <v>0</v>
      </c>
    </row>
    <row r="51" spans="1:10">
      <c r="A51" s="3" t="s">
        <v>51</v>
      </c>
      <c r="B51" s="3" t="s">
        <v>122</v>
      </c>
      <c r="C51" s="3" t="s">
        <v>133</v>
      </c>
      <c r="D51" s="3" t="s">
        <v>230</v>
      </c>
      <c r="E51" s="3" t="s">
        <v>22</v>
      </c>
      <c r="F51" s="27">
        <v>2200</v>
      </c>
      <c r="G51" s="26">
        <v>32</v>
      </c>
      <c r="H51" s="26" t="s">
        <v>46</v>
      </c>
      <c r="I51" s="3">
        <f>IF(ISBLANK(E51),0,VLOOKUP(E51,'Toelichting Categorie'!E:F,2,0))</f>
        <v>0.5</v>
      </c>
      <c r="J51" s="26">
        <f t="shared" si="0"/>
        <v>16</v>
      </c>
    </row>
    <row r="52" spans="1:10">
      <c r="A52" s="3" t="s">
        <v>51</v>
      </c>
    </row>
    <row r="53" spans="1:10" ht="13">
      <c r="A53" s="31" t="s">
        <v>51</v>
      </c>
      <c r="B53" s="31"/>
      <c r="C53" s="31"/>
      <c r="D53" s="31"/>
      <c r="E53" s="31"/>
      <c r="F53" s="32">
        <f>SUM(F26:F52)</f>
        <v>21921</v>
      </c>
      <c r="G53" s="32">
        <f>SUM(G26:G52)</f>
        <v>1084</v>
      </c>
      <c r="H53" s="31"/>
      <c r="I53" s="31"/>
      <c r="J53" s="32">
        <f>SUM(J26:J52)</f>
        <v>759</v>
      </c>
    </row>
    <row r="54" spans="1:10">
      <c r="A54" s="3" t="s">
        <v>52</v>
      </c>
    </row>
    <row r="55" spans="1:10">
      <c r="A55" s="3" t="s">
        <v>52</v>
      </c>
      <c r="B55" s="3" t="s">
        <v>57</v>
      </c>
      <c r="C55" s="3" t="s">
        <v>134</v>
      </c>
      <c r="D55" s="3" t="s">
        <v>231</v>
      </c>
      <c r="E55" s="3" t="s">
        <v>21</v>
      </c>
      <c r="F55" s="27">
        <v>270</v>
      </c>
      <c r="G55" s="26">
        <v>27</v>
      </c>
      <c r="H55" s="26" t="s">
        <v>46</v>
      </c>
      <c r="I55" s="3">
        <f>IF(ISBLANK(E55),0,VLOOKUP(E55,'Toelichting Categorie'!E:F,2,0))</f>
        <v>1</v>
      </c>
      <c r="J55" s="26">
        <f t="shared" si="0"/>
        <v>27</v>
      </c>
    </row>
    <row r="56" spans="1:10">
      <c r="A56" s="3" t="s">
        <v>52</v>
      </c>
      <c r="B56" s="3" t="s">
        <v>58</v>
      </c>
      <c r="C56" s="3" t="s">
        <v>135</v>
      </c>
      <c r="D56" s="3" t="s">
        <v>232</v>
      </c>
      <c r="E56" s="3" t="s">
        <v>21</v>
      </c>
      <c r="F56" s="27">
        <v>280</v>
      </c>
      <c r="G56" s="26">
        <v>18</v>
      </c>
      <c r="H56" s="26" t="s">
        <v>47</v>
      </c>
      <c r="I56" s="3">
        <f>IF(ISBLANK(E56),0,VLOOKUP(E56,'Toelichting Categorie'!E:F,2,0))</f>
        <v>1</v>
      </c>
      <c r="J56" s="26">
        <f t="shared" si="0"/>
        <v>18</v>
      </c>
    </row>
    <row r="57" spans="1:10">
      <c r="A57" s="3" t="s">
        <v>52</v>
      </c>
      <c r="B57" s="3" t="s">
        <v>59</v>
      </c>
      <c r="C57" s="3" t="s">
        <v>136</v>
      </c>
      <c r="D57" s="3" t="s">
        <v>233</v>
      </c>
      <c r="E57" s="3" t="s">
        <v>2</v>
      </c>
      <c r="F57" s="27">
        <v>360</v>
      </c>
      <c r="G57" s="26">
        <v>18</v>
      </c>
      <c r="H57" s="26" t="s">
        <v>47</v>
      </c>
      <c r="I57" s="3">
        <f>IF(ISBLANK(E57),0,VLOOKUP(E57,'Toelichting Categorie'!E:F,2,0))</f>
        <v>1</v>
      </c>
      <c r="J57" s="26">
        <f t="shared" si="0"/>
        <v>18</v>
      </c>
    </row>
    <row r="58" spans="1:10">
      <c r="A58" s="3" t="s">
        <v>53</v>
      </c>
      <c r="B58" s="3" t="s">
        <v>60</v>
      </c>
      <c r="C58" s="3" t="s">
        <v>137</v>
      </c>
      <c r="D58" s="3" t="s">
        <v>234</v>
      </c>
      <c r="E58" s="3" t="s">
        <v>21</v>
      </c>
      <c r="F58" s="27">
        <v>65</v>
      </c>
      <c r="G58" s="26">
        <v>18</v>
      </c>
      <c r="H58" s="26" t="s">
        <v>47</v>
      </c>
      <c r="I58" s="3">
        <f>IF(ISBLANK(E58),0,VLOOKUP(E58,'Toelichting Categorie'!E:F,2,0))</f>
        <v>1</v>
      </c>
      <c r="J58" s="26">
        <f t="shared" si="0"/>
        <v>18</v>
      </c>
    </row>
    <row r="59" spans="1:10">
      <c r="A59" s="3" t="s">
        <v>53</v>
      </c>
      <c r="B59" s="3" t="s">
        <v>61</v>
      </c>
      <c r="C59" s="3" t="s">
        <v>138</v>
      </c>
      <c r="D59" s="3" t="s">
        <v>235</v>
      </c>
      <c r="E59" s="3" t="s">
        <v>21</v>
      </c>
      <c r="F59" s="27">
        <v>45</v>
      </c>
      <c r="G59" s="26">
        <v>18</v>
      </c>
      <c r="H59" s="26" t="s">
        <v>47</v>
      </c>
      <c r="I59" s="3">
        <f>IF(ISBLANK(E59),0,VLOOKUP(E59,'Toelichting Categorie'!E:F,2,0))</f>
        <v>1</v>
      </c>
      <c r="J59" s="26">
        <f t="shared" si="0"/>
        <v>18</v>
      </c>
    </row>
    <row r="60" spans="1:10">
      <c r="A60" s="3" t="s">
        <v>53</v>
      </c>
      <c r="B60" s="3" t="s">
        <v>62</v>
      </c>
      <c r="C60" s="3" t="s">
        <v>139</v>
      </c>
      <c r="D60" s="3" t="s">
        <v>236</v>
      </c>
      <c r="E60" s="3" t="s">
        <v>21</v>
      </c>
      <c r="F60" s="27">
        <v>240</v>
      </c>
      <c r="G60" s="26">
        <v>18</v>
      </c>
      <c r="H60" s="26" t="s">
        <v>47</v>
      </c>
      <c r="I60" s="3">
        <f>IF(ISBLANK(E60),0,VLOOKUP(E60,'Toelichting Categorie'!E:F,2,0))</f>
        <v>1</v>
      </c>
      <c r="J60" s="26">
        <f t="shared" si="0"/>
        <v>18</v>
      </c>
    </row>
    <row r="61" spans="1:10">
      <c r="A61" s="3" t="s">
        <v>53</v>
      </c>
      <c r="B61" s="3" t="s">
        <v>63</v>
      </c>
      <c r="C61" s="3" t="s">
        <v>140</v>
      </c>
      <c r="D61" s="3" t="s">
        <v>237</v>
      </c>
      <c r="E61" s="3" t="s">
        <v>21</v>
      </c>
      <c r="F61" s="27">
        <v>330</v>
      </c>
      <c r="G61" s="26">
        <v>18</v>
      </c>
      <c r="H61" s="26" t="s">
        <v>47</v>
      </c>
      <c r="I61" s="3">
        <f>IF(ISBLANK(E61),0,VLOOKUP(E61,'Toelichting Categorie'!E:F,2,0))</f>
        <v>1</v>
      </c>
      <c r="J61" s="26">
        <f t="shared" si="0"/>
        <v>18</v>
      </c>
    </row>
    <row r="62" spans="1:10">
      <c r="A62" s="3" t="s">
        <v>53</v>
      </c>
      <c r="B62" s="3" t="s">
        <v>64</v>
      </c>
      <c r="C62" s="3" t="s">
        <v>141</v>
      </c>
      <c r="D62" s="3" t="s">
        <v>238</v>
      </c>
      <c r="E62" s="3" t="s">
        <v>2</v>
      </c>
      <c r="F62" s="27">
        <v>110</v>
      </c>
      <c r="G62" s="26">
        <v>14</v>
      </c>
      <c r="H62" s="26" t="s">
        <v>47</v>
      </c>
      <c r="I62" s="3">
        <f>IF(ISBLANK(E62),0,VLOOKUP(E62,'Toelichting Categorie'!E:F,2,0))</f>
        <v>1</v>
      </c>
      <c r="J62" s="26">
        <f t="shared" si="0"/>
        <v>14</v>
      </c>
    </row>
    <row r="63" spans="1:10">
      <c r="A63" s="3" t="s">
        <v>53</v>
      </c>
      <c r="B63" s="3" t="s">
        <v>65</v>
      </c>
      <c r="C63" s="3" t="s">
        <v>142</v>
      </c>
      <c r="D63" s="3" t="s">
        <v>239</v>
      </c>
      <c r="E63" s="3" t="s">
        <v>21</v>
      </c>
      <c r="F63" s="27">
        <v>65</v>
      </c>
      <c r="G63" s="26">
        <v>18</v>
      </c>
      <c r="H63" s="26" t="s">
        <v>47</v>
      </c>
      <c r="I63" s="3">
        <f>IF(ISBLANK(E63),0,VLOOKUP(E63,'Toelichting Categorie'!E:F,2,0))</f>
        <v>1</v>
      </c>
      <c r="J63" s="26">
        <f t="shared" si="0"/>
        <v>18</v>
      </c>
    </row>
    <row r="64" spans="1:10">
      <c r="A64" s="3" t="s">
        <v>53</v>
      </c>
      <c r="B64" s="3" t="s">
        <v>66</v>
      </c>
      <c r="C64" s="3" t="s">
        <v>143</v>
      </c>
      <c r="D64" s="3" t="s">
        <v>240</v>
      </c>
      <c r="E64" s="3" t="s">
        <v>28</v>
      </c>
      <c r="F64" s="27">
        <v>600</v>
      </c>
      <c r="G64" s="26">
        <v>54</v>
      </c>
      <c r="H64" s="26" t="s">
        <v>47</v>
      </c>
      <c r="I64" s="3">
        <f>IF(ISBLANK(E64),0,VLOOKUP(E64,'Toelichting Categorie'!E:F,2,0))</f>
        <v>0.5</v>
      </c>
      <c r="J64" s="26">
        <f t="shared" si="0"/>
        <v>27</v>
      </c>
    </row>
    <row r="65" spans="1:10">
      <c r="A65" s="3" t="s">
        <v>53</v>
      </c>
      <c r="B65" s="3" t="s">
        <v>67</v>
      </c>
      <c r="C65" s="3" t="s">
        <v>144</v>
      </c>
      <c r="D65" s="3" t="s">
        <v>241</v>
      </c>
      <c r="E65" s="3" t="s">
        <v>2</v>
      </c>
      <c r="F65" s="27">
        <v>145</v>
      </c>
      <c r="G65" s="26">
        <v>16</v>
      </c>
      <c r="H65" s="26" t="s">
        <v>47</v>
      </c>
      <c r="I65" s="3">
        <f>IF(ISBLANK(E65),0,VLOOKUP(E65,'Toelichting Categorie'!E:F,2,0))</f>
        <v>1</v>
      </c>
      <c r="J65" s="26">
        <f t="shared" si="0"/>
        <v>16</v>
      </c>
    </row>
    <row r="66" spans="1:10">
      <c r="A66" s="3" t="s">
        <v>53</v>
      </c>
    </row>
    <row r="67" spans="1:10" ht="13">
      <c r="A67" s="31" t="s">
        <v>53</v>
      </c>
      <c r="B67" s="31"/>
      <c r="C67" s="31"/>
      <c r="D67" s="31"/>
      <c r="E67" s="31"/>
      <c r="F67" s="32">
        <f t="shared" ref="F67:G67" si="1">SUM(F54:F66)</f>
        <v>2510</v>
      </c>
      <c r="G67" s="32">
        <f t="shared" si="1"/>
        <v>237</v>
      </c>
      <c r="H67" s="31"/>
      <c r="I67" s="31"/>
      <c r="J67" s="32">
        <f>SUM(J54:J66)</f>
        <v>210</v>
      </c>
    </row>
    <row r="68" spans="1:10">
      <c r="A68" s="3" t="s">
        <v>54</v>
      </c>
    </row>
    <row r="69" spans="1:10">
      <c r="A69" s="3" t="s">
        <v>54</v>
      </c>
      <c r="B69" s="3" t="s">
        <v>68</v>
      </c>
      <c r="C69" s="3" t="s">
        <v>145</v>
      </c>
      <c r="D69" s="3" t="s">
        <v>242</v>
      </c>
      <c r="E69" s="3" t="s">
        <v>28</v>
      </c>
      <c r="G69" s="26">
        <v>36</v>
      </c>
      <c r="H69" s="26" t="s">
        <v>47</v>
      </c>
      <c r="I69" s="3">
        <f>IF(ISBLANK(E69),0,VLOOKUP(E69,'Toelichting Categorie'!E:F,2,0))</f>
        <v>0.5</v>
      </c>
      <c r="J69" s="26">
        <f t="shared" si="0"/>
        <v>18</v>
      </c>
    </row>
    <row r="70" spans="1:10">
      <c r="A70" s="3" t="s">
        <v>54</v>
      </c>
      <c r="B70" s="3" t="s">
        <v>69</v>
      </c>
      <c r="C70" s="3" t="s">
        <v>146</v>
      </c>
      <c r="D70" s="3" t="s">
        <v>243</v>
      </c>
      <c r="E70" s="3" t="s">
        <v>21</v>
      </c>
      <c r="F70" s="27">
        <v>65</v>
      </c>
      <c r="G70" s="26">
        <v>27</v>
      </c>
      <c r="H70" s="26" t="s">
        <v>47</v>
      </c>
      <c r="I70" s="3">
        <f>IF(ISBLANK(E70),0,VLOOKUP(E70,'Toelichting Categorie'!E:F,2,0))</f>
        <v>1</v>
      </c>
      <c r="J70" s="26">
        <f t="shared" si="0"/>
        <v>27</v>
      </c>
    </row>
    <row r="71" spans="1:10">
      <c r="A71" s="3" t="s">
        <v>54</v>
      </c>
      <c r="B71" s="3" t="s">
        <v>70</v>
      </c>
      <c r="C71" s="3" t="s">
        <v>147</v>
      </c>
      <c r="D71" s="3" t="s">
        <v>244</v>
      </c>
      <c r="E71" s="3" t="s">
        <v>21</v>
      </c>
      <c r="F71" s="27">
        <v>398</v>
      </c>
      <c r="G71" s="26">
        <v>18</v>
      </c>
      <c r="H71" s="26" t="s">
        <v>47</v>
      </c>
      <c r="I71" s="3">
        <f>IF(ISBLANK(E71),0,VLOOKUP(E71,'Toelichting Categorie'!E:F,2,0))</f>
        <v>1</v>
      </c>
      <c r="J71" s="26">
        <f t="shared" si="0"/>
        <v>18</v>
      </c>
    </row>
    <row r="72" spans="1:10">
      <c r="A72" s="3" t="s">
        <v>54</v>
      </c>
      <c r="B72" s="3" t="s">
        <v>71</v>
      </c>
      <c r="C72" s="3" t="s">
        <v>148</v>
      </c>
      <c r="D72" s="3" t="s">
        <v>245</v>
      </c>
      <c r="E72" s="3" t="s">
        <v>2</v>
      </c>
      <c r="F72" s="27">
        <v>156</v>
      </c>
      <c r="G72" s="26">
        <v>12</v>
      </c>
      <c r="H72" s="26" t="s">
        <v>47</v>
      </c>
      <c r="I72" s="3">
        <f>IF(ISBLANK(E72),0,VLOOKUP(E72,'Toelichting Categorie'!E:F,2,0))</f>
        <v>1</v>
      </c>
      <c r="J72" s="26">
        <f t="shared" si="0"/>
        <v>12</v>
      </c>
    </row>
    <row r="73" spans="1:10">
      <c r="A73" s="3" t="s">
        <v>54</v>
      </c>
      <c r="B73" s="3" t="s">
        <v>72</v>
      </c>
      <c r="C73" s="3" t="s">
        <v>149</v>
      </c>
      <c r="D73" s="3" t="s">
        <v>246</v>
      </c>
      <c r="E73" s="3" t="s">
        <v>28</v>
      </c>
      <c r="F73" s="27">
        <v>862</v>
      </c>
      <c r="G73" s="26">
        <v>0</v>
      </c>
      <c r="H73" s="26" t="s">
        <v>47</v>
      </c>
      <c r="I73" s="3">
        <f>IF(ISBLANK(E73),0,VLOOKUP(E73,'Toelichting Categorie'!E:F,2,0))</f>
        <v>0.5</v>
      </c>
      <c r="J73" s="26">
        <f t="shared" si="0"/>
        <v>0</v>
      </c>
    </row>
    <row r="74" spans="1:10">
      <c r="A74" s="3" t="s">
        <v>54</v>
      </c>
      <c r="B74" s="3" t="s">
        <v>73</v>
      </c>
      <c r="C74" s="3" t="s">
        <v>150</v>
      </c>
      <c r="D74" s="3" t="s">
        <v>247</v>
      </c>
      <c r="E74" s="3" t="s">
        <v>2</v>
      </c>
      <c r="F74" s="27">
        <v>56</v>
      </c>
      <c r="G74" s="26">
        <v>4</v>
      </c>
      <c r="H74" s="26" t="s">
        <v>47</v>
      </c>
      <c r="I74" s="3">
        <f>IF(ISBLANK(E74),0,VLOOKUP(E74,'Toelichting Categorie'!E:F,2,0))</f>
        <v>1</v>
      </c>
      <c r="J74" s="26">
        <f t="shared" si="0"/>
        <v>4</v>
      </c>
    </row>
    <row r="75" spans="1:10">
      <c r="A75" s="3" t="s">
        <v>54</v>
      </c>
      <c r="B75" s="3" t="s">
        <v>74</v>
      </c>
      <c r="C75" s="3" t="s">
        <v>151</v>
      </c>
      <c r="D75" s="3" t="s">
        <v>248</v>
      </c>
      <c r="E75" s="3" t="s">
        <v>21</v>
      </c>
      <c r="F75" s="27">
        <v>60</v>
      </c>
      <c r="G75" s="26">
        <v>27</v>
      </c>
      <c r="H75" s="26" t="s">
        <v>47</v>
      </c>
      <c r="I75" s="3">
        <f>IF(ISBLANK(E75),0,VLOOKUP(E75,'Toelichting Categorie'!E:F,2,0))</f>
        <v>1</v>
      </c>
      <c r="J75" s="26">
        <f t="shared" si="0"/>
        <v>27</v>
      </c>
    </row>
    <row r="76" spans="1:10">
      <c r="A76" s="3" t="s">
        <v>54</v>
      </c>
    </row>
    <row r="77" spans="1:10" ht="13">
      <c r="A77" s="31" t="s">
        <v>54</v>
      </c>
      <c r="B77" s="31"/>
      <c r="C77" s="31"/>
      <c r="D77" s="31"/>
      <c r="E77" s="31"/>
      <c r="F77" s="32">
        <f>SUM(F68:F76)</f>
        <v>1597</v>
      </c>
      <c r="G77" s="32">
        <f>SUM(G68:G76)</f>
        <v>124</v>
      </c>
      <c r="H77" s="31"/>
      <c r="I77" s="31"/>
      <c r="J77" s="32">
        <f>SUM(J68:J76)</f>
        <v>106</v>
      </c>
    </row>
    <row r="78" spans="1:10">
      <c r="A78" s="3" t="s">
        <v>55</v>
      </c>
    </row>
    <row r="79" spans="1:10">
      <c r="A79" s="3" t="s">
        <v>55</v>
      </c>
      <c r="B79" s="3" t="s">
        <v>75</v>
      </c>
      <c r="C79" s="3" t="s">
        <v>152</v>
      </c>
      <c r="D79" s="3" t="s">
        <v>249</v>
      </c>
      <c r="E79" s="3" t="s">
        <v>22</v>
      </c>
      <c r="F79" s="27">
        <v>1050</v>
      </c>
      <c r="G79" s="26">
        <v>36</v>
      </c>
      <c r="H79" s="26" t="s">
        <v>47</v>
      </c>
      <c r="I79" s="3">
        <f>IF(ISBLANK(E79),0,VLOOKUP(E79,'Toelichting Categorie'!E:F,2,0))</f>
        <v>0.5</v>
      </c>
      <c r="J79" s="26">
        <f t="shared" si="0"/>
        <v>18</v>
      </c>
    </row>
    <row r="80" spans="1:10">
      <c r="A80" s="3" t="s">
        <v>55</v>
      </c>
      <c r="B80" s="3" t="s">
        <v>76</v>
      </c>
      <c r="C80" s="3" t="s">
        <v>153</v>
      </c>
      <c r="D80" s="3" t="s">
        <v>250</v>
      </c>
      <c r="E80" s="3" t="s">
        <v>2</v>
      </c>
      <c r="F80" s="27">
        <v>130</v>
      </c>
      <c r="G80" s="26">
        <v>40</v>
      </c>
      <c r="H80" s="26" t="s">
        <v>47</v>
      </c>
      <c r="I80" s="3">
        <f>IF(ISBLANK(E80),0,VLOOKUP(E80,'Toelichting Categorie'!E:F,2,0))</f>
        <v>1</v>
      </c>
      <c r="J80" s="26">
        <f t="shared" si="0"/>
        <v>40</v>
      </c>
    </row>
    <row r="81" spans="1:10">
      <c r="A81" s="3" t="s">
        <v>55</v>
      </c>
      <c r="B81" s="3" t="s">
        <v>77</v>
      </c>
      <c r="C81" s="3" t="s">
        <v>154</v>
      </c>
      <c r="D81" s="3" t="s">
        <v>251</v>
      </c>
      <c r="E81" s="3" t="s">
        <v>2</v>
      </c>
      <c r="F81" s="27">
        <v>50</v>
      </c>
      <c r="G81" s="26">
        <v>10</v>
      </c>
      <c r="H81" s="26" t="s">
        <v>47</v>
      </c>
      <c r="I81" s="3">
        <f>IF(ISBLANK(E81),0,VLOOKUP(E81,'Toelichting Categorie'!E:F,2,0))</f>
        <v>1</v>
      </c>
      <c r="J81" s="26">
        <f t="shared" si="0"/>
        <v>10</v>
      </c>
    </row>
    <row r="82" spans="1:10">
      <c r="A82" s="3" t="s">
        <v>55</v>
      </c>
      <c r="B82" s="3" t="s">
        <v>78</v>
      </c>
      <c r="C82" s="3" t="s">
        <v>155</v>
      </c>
      <c r="D82" s="3" t="s">
        <v>252</v>
      </c>
      <c r="E82" s="3" t="s">
        <v>21</v>
      </c>
      <c r="F82" s="27">
        <v>150</v>
      </c>
      <c r="G82" s="26">
        <v>0</v>
      </c>
      <c r="H82" s="26" t="s">
        <v>47</v>
      </c>
      <c r="I82" s="3">
        <f>IF(ISBLANK(E82),0,VLOOKUP(E82,'Toelichting Categorie'!E:F,2,0))</f>
        <v>1</v>
      </c>
      <c r="J82" s="26">
        <f t="shared" si="0"/>
        <v>0</v>
      </c>
    </row>
    <row r="83" spans="1:10">
      <c r="A83" s="3" t="s">
        <v>55</v>
      </c>
    </row>
    <row r="84" spans="1:10" ht="13">
      <c r="A84" s="31" t="s">
        <v>55</v>
      </c>
      <c r="B84" s="31"/>
      <c r="C84" s="31"/>
      <c r="D84" s="31"/>
      <c r="E84" s="31"/>
      <c r="F84" s="32">
        <f>SUM(F78:F83)</f>
        <v>1380</v>
      </c>
      <c r="G84" s="32">
        <f>SUM(G78:G83)</f>
        <v>86</v>
      </c>
      <c r="H84" s="31"/>
      <c r="I84" s="31"/>
      <c r="J84" s="32">
        <f>SUM(J78:J83)</f>
        <v>68</v>
      </c>
    </row>
    <row r="85" spans="1:10">
      <c r="A85" s="3" t="s">
        <v>56</v>
      </c>
    </row>
    <row r="86" spans="1:10">
      <c r="A86" s="3" t="s">
        <v>56</v>
      </c>
      <c r="B86" s="3" t="s">
        <v>79</v>
      </c>
      <c r="C86" s="3" t="s">
        <v>156</v>
      </c>
      <c r="D86" s="3" t="s">
        <v>253</v>
      </c>
      <c r="E86" s="3" t="s">
        <v>21</v>
      </c>
      <c r="F86" s="27">
        <v>70</v>
      </c>
      <c r="G86" s="26">
        <v>18</v>
      </c>
      <c r="H86" s="26" t="s">
        <v>47</v>
      </c>
      <c r="I86" s="3">
        <f>IF(ISBLANK(E86),0,VLOOKUP(E86,'Toelichting Categorie'!E:F,2,0))</f>
        <v>1</v>
      </c>
      <c r="J86" s="26">
        <f t="shared" si="0"/>
        <v>18</v>
      </c>
    </row>
    <row r="87" spans="1:10">
      <c r="A87" s="3" t="s">
        <v>56</v>
      </c>
      <c r="B87" s="3" t="s">
        <v>80</v>
      </c>
      <c r="C87" s="3" t="s">
        <v>157</v>
      </c>
      <c r="D87" s="3" t="s">
        <v>254</v>
      </c>
      <c r="E87" s="3" t="s">
        <v>28</v>
      </c>
      <c r="F87" s="27">
        <v>650</v>
      </c>
      <c r="G87" s="26">
        <v>36</v>
      </c>
      <c r="H87" s="26" t="s">
        <v>47</v>
      </c>
      <c r="I87" s="3">
        <f>IF(ISBLANK(E87),0,VLOOKUP(E87,'Toelichting Categorie'!E:F,2,0))</f>
        <v>0.5</v>
      </c>
      <c r="J87" s="26">
        <f t="shared" si="0"/>
        <v>18</v>
      </c>
    </row>
    <row r="88" spans="1:10">
      <c r="A88" s="3" t="s">
        <v>56</v>
      </c>
      <c r="B88" s="3" t="s">
        <v>81</v>
      </c>
      <c r="C88" s="3" t="s">
        <v>158</v>
      </c>
      <c r="D88" s="3" t="s">
        <v>255</v>
      </c>
      <c r="E88" s="3" t="s">
        <v>28</v>
      </c>
      <c r="F88" s="27">
        <v>850</v>
      </c>
      <c r="G88" s="26">
        <v>54</v>
      </c>
      <c r="H88" s="26" t="s">
        <v>47</v>
      </c>
      <c r="I88" s="3">
        <f>IF(ISBLANK(E88),0,VLOOKUP(E88,'Toelichting Categorie'!E:F,2,0))</f>
        <v>0.5</v>
      </c>
      <c r="J88" s="26">
        <f t="shared" ref="J88:J93" si="2">G88*I88</f>
        <v>27</v>
      </c>
    </row>
    <row r="89" spans="1:10">
      <c r="A89" s="3" t="s">
        <v>56</v>
      </c>
      <c r="B89" s="3" t="s">
        <v>82</v>
      </c>
      <c r="C89" s="3" t="s">
        <v>159</v>
      </c>
      <c r="D89" s="3" t="s">
        <v>256</v>
      </c>
      <c r="E89" s="3" t="s">
        <v>22</v>
      </c>
      <c r="F89" s="27">
        <v>2450</v>
      </c>
      <c r="G89" s="26">
        <v>54</v>
      </c>
      <c r="H89" s="26" t="s">
        <v>46</v>
      </c>
      <c r="I89" s="3">
        <f>IF(ISBLANK(E89),0,VLOOKUP(E89,'Toelichting Categorie'!E:F,2,0))</f>
        <v>0.5</v>
      </c>
      <c r="J89" s="26">
        <f t="shared" si="2"/>
        <v>27</v>
      </c>
    </row>
    <row r="90" spans="1:10">
      <c r="A90" s="3" t="s">
        <v>56</v>
      </c>
    </row>
    <row r="91" spans="1:10" ht="13">
      <c r="A91" s="31" t="s">
        <v>56</v>
      </c>
      <c r="B91" s="31"/>
      <c r="C91" s="31"/>
      <c r="D91" s="31"/>
      <c r="E91" s="31"/>
      <c r="F91" s="32">
        <f>SUM(F85:F90)</f>
        <v>4020</v>
      </c>
      <c r="G91" s="32">
        <f>SUM(G85:G90)</f>
        <v>162</v>
      </c>
      <c r="H91" s="31"/>
      <c r="I91" s="31"/>
      <c r="J91" s="32">
        <f>SUM(J85:J90)</f>
        <v>90</v>
      </c>
    </row>
    <row r="92" spans="1:10">
      <c r="A92" s="3" t="s">
        <v>299</v>
      </c>
    </row>
    <row r="93" spans="1:10">
      <c r="A93" s="3" t="s">
        <v>299</v>
      </c>
      <c r="B93" s="3" t="s">
        <v>260</v>
      </c>
      <c r="C93" s="3" t="s">
        <v>300</v>
      </c>
      <c r="D93" s="3" t="s">
        <v>301</v>
      </c>
      <c r="E93" s="3" t="s">
        <v>28</v>
      </c>
      <c r="G93" s="26">
        <v>72</v>
      </c>
      <c r="I93" s="3">
        <f>IF(ISBLANK(E93),0,VLOOKUP(E93,'Toelichting Categorie'!E:F,2,0))</f>
        <v>0.5</v>
      </c>
      <c r="J93" s="26">
        <f t="shared" si="2"/>
        <v>36</v>
      </c>
    </row>
    <row r="94" spans="1:10">
      <c r="A94" s="3" t="s">
        <v>299</v>
      </c>
    </row>
    <row r="95" spans="1:10" ht="13">
      <c r="A95" s="31" t="s">
        <v>299</v>
      </c>
      <c r="B95" s="31"/>
      <c r="C95" s="31"/>
      <c r="D95" s="31"/>
      <c r="E95" s="31"/>
      <c r="F95" s="32">
        <f>SUM(F92:F94)</f>
        <v>0</v>
      </c>
      <c r="G95" s="32">
        <f>SUM(G92:G94)</f>
        <v>72</v>
      </c>
      <c r="H95" s="31"/>
      <c r="I95" s="31"/>
      <c r="J95" s="32">
        <f>SUM(J92:J94)</f>
        <v>36</v>
      </c>
    </row>
    <row r="97" spans="1:10" s="5" customFormat="1" ht="13">
      <c r="A97" s="31"/>
      <c r="B97" s="40" t="s">
        <v>1</v>
      </c>
      <c r="C97" s="40"/>
      <c r="D97" s="40"/>
      <c r="E97" s="40"/>
      <c r="F97" s="41">
        <f>SUM(F4:F96)/2</f>
        <v>36978</v>
      </c>
      <c r="G97" s="41">
        <f>SUM(G4:G96)/2</f>
        <v>2116</v>
      </c>
      <c r="H97" s="41">
        <f>SUM(H48:H96)</f>
        <v>0</v>
      </c>
      <c r="I97" s="41"/>
      <c r="J97" s="41">
        <f>SUM(J4:J96)/2</f>
        <v>1526</v>
      </c>
    </row>
    <row r="99" spans="1:10">
      <c r="F99" s="2"/>
    </row>
  </sheetData>
  <autoFilter ref="A3:J99" xr:uid="{C26727AC-5571-4153-B129-7BA6275B34CE}"/>
  <phoneticPr fontId="63" type="noConversion"/>
  <pageMargins left="0.25" right="0.25" top="0.75" bottom="0.75" header="0.3" footer="0.3"/>
  <pageSetup paperSize="9" scale="84" fitToHeight="0" orientation="landscape" r:id="rId1"/>
  <rowBreaks count="2" manualBreakCount="2">
    <brk id="47" max="16383" man="1"/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FBFB-946C-4EC9-817D-5AB0E0179B7A}">
  <dimension ref="B1:F19"/>
  <sheetViews>
    <sheetView zoomScale="70" zoomScaleNormal="70" workbookViewId="0">
      <selection activeCell="N17" sqref="N17"/>
    </sheetView>
  </sheetViews>
  <sheetFormatPr defaultColWidth="9.1796875" defaultRowHeight="12.5"/>
  <cols>
    <col min="1" max="1" width="9.1796875" style="1"/>
    <col min="2" max="2" width="21.81640625" style="1" bestFit="1" customWidth="1"/>
    <col min="3" max="3" width="71.7265625" style="1" bestFit="1" customWidth="1"/>
    <col min="4" max="4" width="9.1796875" style="1"/>
    <col min="5" max="6" width="10.7265625" style="25" customWidth="1"/>
    <col min="7" max="16384" width="9.1796875" style="1"/>
  </cols>
  <sheetData>
    <row r="1" spans="2:6" ht="13" thickBot="1"/>
    <row r="2" spans="2:6" ht="13.5" thickBot="1">
      <c r="B2" s="60" t="s">
        <v>261</v>
      </c>
      <c r="C2" s="61"/>
      <c r="E2" s="48" t="s">
        <v>302</v>
      </c>
      <c r="F2" s="48" t="s">
        <v>27</v>
      </c>
    </row>
    <row r="3" spans="2:6">
      <c r="B3" s="62" t="s">
        <v>262</v>
      </c>
      <c r="C3" s="63" t="s">
        <v>263</v>
      </c>
      <c r="E3" s="25" t="s">
        <v>2</v>
      </c>
      <c r="F3" s="25">
        <v>1</v>
      </c>
    </row>
    <row r="4" spans="2:6">
      <c r="B4" s="63" t="s">
        <v>264</v>
      </c>
      <c r="C4" s="63" t="s">
        <v>265</v>
      </c>
      <c r="E4" s="25" t="s">
        <v>21</v>
      </c>
      <c r="F4" s="25">
        <v>1</v>
      </c>
    </row>
    <row r="5" spans="2:6">
      <c r="B5" s="63" t="s">
        <v>266</v>
      </c>
      <c r="C5" s="63"/>
      <c r="E5" s="25" t="s">
        <v>28</v>
      </c>
      <c r="F5" s="25">
        <v>0.5</v>
      </c>
    </row>
    <row r="6" spans="2:6" ht="13" thickBot="1">
      <c r="B6" s="61"/>
      <c r="C6" s="61"/>
      <c r="E6" s="25" t="s">
        <v>22</v>
      </c>
      <c r="F6" s="25">
        <v>0.5</v>
      </c>
    </row>
    <row r="7" spans="2:6" ht="13.5" thickBot="1">
      <c r="B7" s="60" t="s">
        <v>267</v>
      </c>
      <c r="C7" s="61"/>
    </row>
    <row r="8" spans="2:6">
      <c r="B8" s="62" t="s">
        <v>262</v>
      </c>
      <c r="C8" s="63" t="s">
        <v>263</v>
      </c>
    </row>
    <row r="9" spans="2:6">
      <c r="B9" s="63" t="s">
        <v>268</v>
      </c>
      <c r="C9" s="63" t="s">
        <v>269</v>
      </c>
    </row>
    <row r="10" spans="2:6" ht="13" thickBot="1">
      <c r="B10" s="61"/>
      <c r="C10" s="61"/>
    </row>
    <row r="11" spans="2:6" ht="13.5" thickBot="1">
      <c r="B11" s="60" t="s">
        <v>270</v>
      </c>
      <c r="C11" s="61"/>
    </row>
    <row r="12" spans="2:6">
      <c r="B12" s="62" t="s">
        <v>262</v>
      </c>
      <c r="C12" s="63" t="s">
        <v>263</v>
      </c>
    </row>
    <row r="13" spans="2:6">
      <c r="B13" s="63" t="s">
        <v>271</v>
      </c>
      <c r="C13" s="63" t="s">
        <v>272</v>
      </c>
    </row>
    <row r="14" spans="2:6">
      <c r="B14" s="63" t="s">
        <v>273</v>
      </c>
      <c r="C14" s="63" t="s">
        <v>274</v>
      </c>
    </row>
    <row r="15" spans="2:6" ht="13" thickBot="1">
      <c r="B15" s="61"/>
      <c r="C15" s="61"/>
    </row>
    <row r="16" spans="2:6" ht="13.5" thickBot="1">
      <c r="B16" s="60" t="s">
        <v>275</v>
      </c>
      <c r="C16" s="61"/>
    </row>
    <row r="17" spans="2:3">
      <c r="B17" s="62" t="s">
        <v>262</v>
      </c>
      <c r="C17" s="63" t="s">
        <v>263</v>
      </c>
    </row>
    <row r="18" spans="2:3">
      <c r="B18" s="63" t="s">
        <v>271</v>
      </c>
      <c r="C18" s="63" t="s">
        <v>272</v>
      </c>
    </row>
    <row r="19" spans="2:3">
      <c r="B19" s="63" t="s">
        <v>276</v>
      </c>
      <c r="C19" s="63" t="s">
        <v>274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C8BD-02FF-48D9-AE86-ABD930E54E2D}">
  <sheetPr codeName="Blad12"/>
  <dimension ref="A1:AS121"/>
  <sheetViews>
    <sheetView showZeros="0" topLeftCell="A63" zoomScale="70" zoomScaleNormal="70" workbookViewId="0">
      <selection activeCell="M79" sqref="M79"/>
    </sheetView>
  </sheetViews>
  <sheetFormatPr defaultColWidth="9.1796875" defaultRowHeight="12.5"/>
  <cols>
    <col min="1" max="1" width="36.26953125" style="3" bestFit="1" customWidth="1"/>
    <col min="2" max="2" width="24.54296875" style="3" bestFit="1" customWidth="1"/>
    <col min="3" max="3" width="30" style="3" customWidth="1"/>
    <col min="4" max="4" width="9.81640625" style="3" bestFit="1" customWidth="1"/>
    <col min="5" max="5" width="10.26953125" style="3" bestFit="1" customWidth="1"/>
    <col min="6" max="6" width="10.54296875" style="3" bestFit="1" customWidth="1"/>
    <col min="7" max="7" width="15.453125" style="3" bestFit="1" customWidth="1"/>
    <col min="8" max="8" width="15.26953125" style="3" bestFit="1" customWidth="1"/>
    <col min="9" max="9" width="17.7265625" style="3" bestFit="1" customWidth="1"/>
    <col min="10" max="10" width="14.453125" style="3" bestFit="1" customWidth="1"/>
    <col min="11" max="11" width="14.81640625" style="3" bestFit="1" customWidth="1"/>
    <col min="12" max="12" width="16.54296875" style="3" bestFit="1" customWidth="1"/>
    <col min="13" max="13" width="16.81640625" style="3" bestFit="1" customWidth="1"/>
    <col min="14" max="14" width="14" style="3" bestFit="1" customWidth="1"/>
    <col min="15" max="15" width="9.1796875" style="3"/>
    <col min="16" max="16384" width="9.1796875" style="2"/>
  </cols>
  <sheetData>
    <row r="1" spans="1:14" ht="13">
      <c r="A1" s="42"/>
      <c r="B1" s="42"/>
      <c r="C1" s="42"/>
      <c r="D1" s="42"/>
      <c r="E1" s="42"/>
      <c r="F1" s="42"/>
      <c r="G1" s="46"/>
      <c r="H1" s="42"/>
      <c r="I1" s="42"/>
      <c r="J1" s="46"/>
      <c r="K1" s="42"/>
      <c r="L1" s="42"/>
      <c r="M1" s="235" t="s">
        <v>9</v>
      </c>
      <c r="N1" s="236"/>
    </row>
    <row r="2" spans="1:14" ht="13">
      <c r="A2" s="43" t="s">
        <v>48</v>
      </c>
      <c r="B2" s="43" t="s">
        <v>3</v>
      </c>
      <c r="C2" s="43" t="s">
        <v>123</v>
      </c>
      <c r="D2" s="43" t="s">
        <v>189</v>
      </c>
      <c r="E2" s="43" t="s">
        <v>7</v>
      </c>
      <c r="F2" s="43" t="s">
        <v>5</v>
      </c>
      <c r="G2" s="48" t="s">
        <v>10</v>
      </c>
      <c r="H2" s="43" t="s">
        <v>11</v>
      </c>
      <c r="I2" s="43" t="s">
        <v>12</v>
      </c>
      <c r="J2" s="43" t="s">
        <v>13</v>
      </c>
      <c r="K2" s="43" t="s">
        <v>11</v>
      </c>
      <c r="L2" s="43" t="s">
        <v>14</v>
      </c>
      <c r="M2" s="237"/>
      <c r="N2" s="238"/>
    </row>
    <row r="3" spans="1:14" ht="11.25" customHeight="1">
      <c r="A3" s="43"/>
      <c r="B3" s="43"/>
      <c r="C3" s="43"/>
      <c r="D3" s="43"/>
      <c r="E3" s="43"/>
      <c r="F3" s="43" t="s">
        <v>15</v>
      </c>
      <c r="G3" s="48" t="s">
        <v>16</v>
      </c>
      <c r="H3" s="43" t="s">
        <v>17</v>
      </c>
      <c r="I3" s="43"/>
      <c r="J3" s="43" t="s">
        <v>16</v>
      </c>
      <c r="K3" s="43" t="s">
        <v>18</v>
      </c>
      <c r="L3" s="43"/>
      <c r="M3" s="43" t="s">
        <v>19</v>
      </c>
      <c r="N3" s="43" t="s">
        <v>20</v>
      </c>
    </row>
    <row r="4" spans="1:14" ht="13.5" thickBot="1">
      <c r="A4" s="44"/>
      <c r="B4" s="44"/>
      <c r="C4" s="44"/>
      <c r="D4" s="44"/>
      <c r="E4" s="44"/>
      <c r="F4" s="44"/>
      <c r="G4" s="50" t="s">
        <v>2</v>
      </c>
      <c r="H4" s="44" t="s">
        <v>28</v>
      </c>
      <c r="I4" s="44" t="s">
        <v>34</v>
      </c>
      <c r="J4" s="44" t="s">
        <v>22</v>
      </c>
      <c r="K4" s="44" t="s">
        <v>23</v>
      </c>
      <c r="L4" s="44" t="s">
        <v>24</v>
      </c>
      <c r="M4" s="44" t="s">
        <v>25</v>
      </c>
      <c r="N4" s="51">
        <v>0.21</v>
      </c>
    </row>
    <row r="5" spans="1:14" ht="13.5" thickTop="1">
      <c r="A5" s="115" t="s">
        <v>4</v>
      </c>
      <c r="B5" s="102"/>
      <c r="C5" s="102"/>
      <c r="D5" s="103"/>
      <c r="E5" s="103"/>
      <c r="F5" s="6"/>
      <c r="G5" s="11"/>
      <c r="H5" s="104"/>
      <c r="I5" s="8"/>
      <c r="J5" s="19"/>
      <c r="K5" s="104"/>
      <c r="L5" s="8"/>
      <c r="M5" s="9"/>
      <c r="N5" s="9"/>
    </row>
    <row r="6" spans="1:14" ht="13">
      <c r="A6" s="116" t="s">
        <v>26</v>
      </c>
      <c r="B6" s="105"/>
      <c r="C6" s="105"/>
      <c r="D6" s="105"/>
      <c r="E6" s="105"/>
      <c r="F6" s="6"/>
      <c r="G6" s="11"/>
      <c r="H6" s="8"/>
      <c r="I6" s="8"/>
      <c r="J6" s="8"/>
      <c r="K6" s="8"/>
      <c r="L6" s="8"/>
      <c r="M6" s="9"/>
      <c r="N6" s="9"/>
    </row>
    <row r="7" spans="1:14" ht="13">
      <c r="A7" s="106"/>
      <c r="B7" s="105"/>
      <c r="C7" s="105"/>
      <c r="D7" s="105"/>
      <c r="E7" s="105"/>
      <c r="F7" s="6"/>
      <c r="G7" s="7"/>
      <c r="H7" s="8"/>
      <c r="I7" s="8"/>
      <c r="J7" s="8"/>
      <c r="K7" s="8"/>
      <c r="L7" s="8"/>
      <c r="M7" s="9"/>
      <c r="N7" s="9"/>
    </row>
    <row r="8" spans="1:14">
      <c r="A8" s="117" t="s">
        <v>49</v>
      </c>
      <c r="B8" s="117" t="s">
        <v>83</v>
      </c>
      <c r="C8" s="117" t="s">
        <v>160</v>
      </c>
      <c r="D8" s="107" t="s">
        <v>190</v>
      </c>
      <c r="E8" s="107" t="s">
        <v>2</v>
      </c>
      <c r="F8" s="12">
        <v>1</v>
      </c>
      <c r="G8" s="7">
        <v>6</v>
      </c>
      <c r="H8" s="10"/>
      <c r="I8" s="10"/>
      <c r="J8" s="28"/>
      <c r="K8" s="10"/>
      <c r="L8" s="10"/>
      <c r="M8" s="10"/>
      <c r="N8" s="10"/>
    </row>
    <row r="9" spans="1:14">
      <c r="A9" s="117" t="s">
        <v>49</v>
      </c>
      <c r="B9" s="117" t="s">
        <v>84</v>
      </c>
      <c r="C9" s="117" t="s">
        <v>161</v>
      </c>
      <c r="D9" s="107" t="s">
        <v>191</v>
      </c>
      <c r="E9" s="107" t="s">
        <v>2</v>
      </c>
      <c r="F9" s="12">
        <v>1</v>
      </c>
      <c r="G9" s="7">
        <v>14</v>
      </c>
      <c r="H9" s="10"/>
      <c r="I9" s="10"/>
      <c r="J9" s="28"/>
      <c r="K9" s="10"/>
      <c r="L9" s="10"/>
      <c r="M9" s="10"/>
      <c r="N9" s="10"/>
    </row>
    <row r="10" spans="1:14">
      <c r="A10" s="117" t="s">
        <v>49</v>
      </c>
      <c r="B10" s="117" t="s">
        <v>85</v>
      </c>
      <c r="C10" s="117" t="s">
        <v>162</v>
      </c>
      <c r="D10" s="107" t="s">
        <v>192</v>
      </c>
      <c r="E10" s="107" t="s">
        <v>21</v>
      </c>
      <c r="F10" s="12">
        <v>1</v>
      </c>
      <c r="G10" s="7">
        <v>18</v>
      </c>
      <c r="H10" s="10"/>
      <c r="I10" s="10"/>
      <c r="J10" s="28"/>
      <c r="K10" s="10"/>
      <c r="L10" s="10"/>
      <c r="M10" s="10"/>
      <c r="N10" s="10"/>
    </row>
    <row r="11" spans="1:14">
      <c r="A11" s="118" t="s">
        <v>49</v>
      </c>
      <c r="B11" s="118" t="s">
        <v>86</v>
      </c>
      <c r="C11" s="117" t="s">
        <v>163</v>
      </c>
      <c r="D11" s="107" t="s">
        <v>193</v>
      </c>
      <c r="E11" s="107" t="s">
        <v>21</v>
      </c>
      <c r="F11" s="12">
        <v>1</v>
      </c>
      <c r="G11" s="7">
        <v>18</v>
      </c>
      <c r="H11" s="10"/>
      <c r="I11" s="10"/>
      <c r="J11" s="28"/>
      <c r="K11" s="10"/>
      <c r="L11" s="10"/>
      <c r="M11" s="10"/>
      <c r="N11" s="10"/>
    </row>
    <row r="12" spans="1:14">
      <c r="A12" s="118" t="s">
        <v>49</v>
      </c>
      <c r="B12" s="118" t="s">
        <v>87</v>
      </c>
      <c r="C12" s="117" t="s">
        <v>164</v>
      </c>
      <c r="D12" s="107" t="s">
        <v>194</v>
      </c>
      <c r="E12" s="107" t="s">
        <v>22</v>
      </c>
      <c r="F12" s="12">
        <v>0.5</v>
      </c>
      <c r="G12" s="7">
        <v>34</v>
      </c>
      <c r="H12" s="10"/>
      <c r="I12" s="10"/>
      <c r="J12" s="28"/>
      <c r="K12" s="10"/>
      <c r="L12" s="10"/>
      <c r="M12" s="10"/>
      <c r="N12" s="10"/>
    </row>
    <row r="13" spans="1:14">
      <c r="A13" s="118" t="s">
        <v>49</v>
      </c>
      <c r="B13" s="118" t="s">
        <v>88</v>
      </c>
      <c r="C13" s="117" t="s">
        <v>165</v>
      </c>
      <c r="D13" s="107" t="s">
        <v>195</v>
      </c>
      <c r="E13" s="107" t="s">
        <v>21</v>
      </c>
      <c r="F13" s="12">
        <v>1</v>
      </c>
      <c r="G13" s="7">
        <v>20</v>
      </c>
      <c r="H13" s="10"/>
      <c r="I13" s="10"/>
      <c r="J13" s="28"/>
      <c r="K13" s="10"/>
      <c r="L13" s="10"/>
      <c r="M13" s="10"/>
      <c r="N13" s="10"/>
    </row>
    <row r="14" spans="1:14">
      <c r="A14" s="118" t="s">
        <v>49</v>
      </c>
      <c r="B14" s="118" t="s">
        <v>89</v>
      </c>
      <c r="C14" s="117" t="s">
        <v>166</v>
      </c>
      <c r="D14" s="107" t="s">
        <v>196</v>
      </c>
      <c r="E14" s="107" t="s">
        <v>28</v>
      </c>
      <c r="F14" s="12">
        <v>0.5</v>
      </c>
      <c r="G14" s="7">
        <v>16</v>
      </c>
      <c r="H14" s="10"/>
      <c r="I14" s="10"/>
      <c r="J14" s="28"/>
      <c r="K14" s="10"/>
      <c r="L14" s="10"/>
      <c r="M14" s="10"/>
      <c r="N14" s="10"/>
    </row>
    <row r="15" spans="1:14">
      <c r="A15" s="118" t="s">
        <v>49</v>
      </c>
      <c r="B15" s="118" t="s">
        <v>90</v>
      </c>
      <c r="C15" s="117" t="s">
        <v>167</v>
      </c>
      <c r="D15" s="107" t="s">
        <v>197</v>
      </c>
      <c r="E15" s="107" t="s">
        <v>21</v>
      </c>
      <c r="F15" s="12">
        <v>1</v>
      </c>
      <c r="G15" s="7">
        <v>26</v>
      </c>
      <c r="H15" s="10"/>
      <c r="I15" s="10"/>
      <c r="J15" s="28"/>
      <c r="K15" s="10"/>
      <c r="L15" s="10"/>
      <c r="M15" s="10"/>
      <c r="N15" s="10"/>
    </row>
    <row r="16" spans="1:14">
      <c r="A16" s="118" t="s">
        <v>49</v>
      </c>
      <c r="B16" s="118" t="s">
        <v>91</v>
      </c>
      <c r="C16" s="117" t="s">
        <v>168</v>
      </c>
      <c r="D16" s="107" t="s">
        <v>198</v>
      </c>
      <c r="E16" s="107" t="s">
        <v>21</v>
      </c>
      <c r="F16" s="12">
        <v>1</v>
      </c>
      <c r="G16" s="7">
        <v>14</v>
      </c>
      <c r="H16" s="10"/>
      <c r="I16" s="10"/>
      <c r="J16" s="28"/>
      <c r="K16" s="10"/>
      <c r="L16" s="10"/>
      <c r="M16" s="10"/>
      <c r="N16" s="10"/>
    </row>
    <row r="17" spans="1:14">
      <c r="A17" s="119" t="s">
        <v>50</v>
      </c>
      <c r="B17" s="119" t="s">
        <v>92</v>
      </c>
      <c r="C17" s="117" t="s">
        <v>169</v>
      </c>
      <c r="D17" s="107" t="s">
        <v>199</v>
      </c>
      <c r="E17" s="107" t="s">
        <v>2</v>
      </c>
      <c r="F17" s="12">
        <v>1</v>
      </c>
      <c r="G17" s="7">
        <v>8</v>
      </c>
      <c r="H17" s="10"/>
      <c r="I17" s="10"/>
      <c r="J17" s="28"/>
      <c r="K17" s="10"/>
      <c r="L17" s="10"/>
      <c r="M17" s="10"/>
      <c r="N17" s="10"/>
    </row>
    <row r="18" spans="1:14">
      <c r="A18" s="119" t="s">
        <v>50</v>
      </c>
      <c r="B18" s="119" t="s">
        <v>93</v>
      </c>
      <c r="C18" s="117" t="s">
        <v>170</v>
      </c>
      <c r="D18" s="107" t="s">
        <v>200</v>
      </c>
      <c r="E18" s="107" t="s">
        <v>21</v>
      </c>
      <c r="F18" s="12">
        <v>1</v>
      </c>
      <c r="G18" s="7">
        <v>13</v>
      </c>
      <c r="H18" s="10"/>
      <c r="I18" s="10"/>
      <c r="J18" s="28"/>
      <c r="K18" s="10"/>
      <c r="L18" s="10"/>
      <c r="M18" s="10"/>
      <c r="N18" s="10"/>
    </row>
    <row r="19" spans="1:14">
      <c r="A19" s="117" t="s">
        <v>50</v>
      </c>
      <c r="B19" s="117" t="s">
        <v>94</v>
      </c>
      <c r="C19" s="117" t="s">
        <v>171</v>
      </c>
      <c r="D19" s="107" t="s">
        <v>201</v>
      </c>
      <c r="E19" s="107" t="s">
        <v>2</v>
      </c>
      <c r="F19" s="12">
        <v>1</v>
      </c>
      <c r="G19" s="7">
        <v>8</v>
      </c>
      <c r="H19" s="10"/>
      <c r="I19" s="10"/>
      <c r="J19" s="28"/>
      <c r="K19" s="10"/>
      <c r="L19" s="10"/>
      <c r="M19" s="10"/>
      <c r="N19" s="10"/>
    </row>
    <row r="20" spans="1:14">
      <c r="A20" s="117" t="s">
        <v>50</v>
      </c>
      <c r="B20" s="117" t="s">
        <v>95</v>
      </c>
      <c r="C20" s="117" t="s">
        <v>172</v>
      </c>
      <c r="D20" s="107" t="s">
        <v>202</v>
      </c>
      <c r="E20" s="107" t="s">
        <v>28</v>
      </c>
      <c r="F20" s="12">
        <v>0.5</v>
      </c>
      <c r="G20" s="7">
        <v>18</v>
      </c>
      <c r="H20" s="10"/>
      <c r="I20" s="10"/>
      <c r="J20" s="28"/>
      <c r="K20" s="10"/>
      <c r="L20" s="10"/>
      <c r="M20" s="10"/>
      <c r="N20" s="10"/>
    </row>
    <row r="21" spans="1:14">
      <c r="A21" s="118" t="s">
        <v>50</v>
      </c>
      <c r="B21" s="118" t="s">
        <v>96</v>
      </c>
      <c r="C21" s="117" t="s">
        <v>173</v>
      </c>
      <c r="D21" s="107" t="s">
        <v>203</v>
      </c>
      <c r="E21" s="107" t="s">
        <v>21</v>
      </c>
      <c r="F21" s="12">
        <v>1</v>
      </c>
      <c r="G21" s="7">
        <v>18</v>
      </c>
      <c r="H21" s="10"/>
      <c r="I21" s="10"/>
      <c r="J21" s="28"/>
      <c r="K21" s="10"/>
      <c r="L21" s="10"/>
      <c r="M21" s="10"/>
      <c r="N21" s="10"/>
    </row>
    <row r="22" spans="1:14">
      <c r="A22" s="120" t="s">
        <v>50</v>
      </c>
      <c r="B22" s="121" t="s">
        <v>97</v>
      </c>
      <c r="C22" s="121" t="s">
        <v>174</v>
      </c>
      <c r="D22" s="107" t="s">
        <v>204</v>
      </c>
      <c r="E22" s="107" t="s">
        <v>28</v>
      </c>
      <c r="F22" s="12">
        <v>0.5</v>
      </c>
      <c r="G22" s="7">
        <v>12</v>
      </c>
      <c r="H22" s="10"/>
      <c r="I22" s="10"/>
      <c r="J22" s="28"/>
      <c r="K22" s="10"/>
      <c r="L22" s="10"/>
      <c r="M22" s="10"/>
      <c r="N22" s="10"/>
    </row>
    <row r="23" spans="1:14">
      <c r="A23" s="120" t="s">
        <v>50</v>
      </c>
      <c r="B23" s="118" t="s">
        <v>98</v>
      </c>
      <c r="C23" s="121" t="s">
        <v>175</v>
      </c>
      <c r="D23" s="107" t="s">
        <v>205</v>
      </c>
      <c r="E23" s="107" t="s">
        <v>28</v>
      </c>
      <c r="F23" s="12">
        <v>0.5</v>
      </c>
      <c r="G23" s="7">
        <v>14</v>
      </c>
      <c r="H23" s="10"/>
      <c r="I23" s="10"/>
      <c r="J23" s="28"/>
      <c r="K23" s="10"/>
      <c r="L23" s="10"/>
      <c r="M23" s="10"/>
      <c r="N23" s="10"/>
    </row>
    <row r="24" spans="1:14">
      <c r="A24" s="120" t="s">
        <v>51</v>
      </c>
      <c r="B24" s="122" t="s">
        <v>99</v>
      </c>
      <c r="C24" s="121" t="s">
        <v>176</v>
      </c>
      <c r="D24" s="107" t="s">
        <v>206</v>
      </c>
      <c r="E24" s="107" t="s">
        <v>22</v>
      </c>
      <c r="F24" s="12">
        <v>0.5</v>
      </c>
      <c r="G24" s="7">
        <v>90</v>
      </c>
      <c r="H24" s="10"/>
      <c r="I24" s="10"/>
      <c r="J24" s="28"/>
      <c r="K24" s="10"/>
      <c r="L24" s="10"/>
      <c r="M24" s="10"/>
      <c r="N24" s="10"/>
    </row>
    <row r="25" spans="1:14">
      <c r="A25" s="120" t="s">
        <v>51</v>
      </c>
      <c r="B25" s="118" t="s">
        <v>100</v>
      </c>
      <c r="C25" s="118" t="s">
        <v>177</v>
      </c>
      <c r="D25" s="107" t="s">
        <v>207</v>
      </c>
      <c r="E25" s="107" t="s">
        <v>21</v>
      </c>
      <c r="F25" s="12">
        <v>1</v>
      </c>
      <c r="G25" s="7">
        <v>8</v>
      </c>
      <c r="H25" s="10"/>
      <c r="I25" s="10"/>
      <c r="J25" s="28"/>
      <c r="K25" s="10"/>
      <c r="L25" s="10"/>
      <c r="M25" s="10"/>
      <c r="N25" s="10"/>
    </row>
    <row r="26" spans="1:14">
      <c r="A26" s="120" t="s">
        <v>51</v>
      </c>
      <c r="B26" s="118" t="s">
        <v>101</v>
      </c>
      <c r="C26" s="118" t="s">
        <v>178</v>
      </c>
      <c r="D26" s="107" t="s">
        <v>208</v>
      </c>
      <c r="E26" s="107" t="s">
        <v>21</v>
      </c>
      <c r="F26" s="12">
        <v>1</v>
      </c>
      <c r="G26" s="7">
        <v>70</v>
      </c>
      <c r="H26" s="10"/>
      <c r="I26" s="10"/>
      <c r="J26" s="28"/>
      <c r="K26" s="10"/>
      <c r="L26" s="10"/>
      <c r="M26" s="10"/>
      <c r="N26" s="10"/>
    </row>
    <row r="27" spans="1:14">
      <c r="A27" s="117" t="s">
        <v>51</v>
      </c>
      <c r="B27" s="117" t="s">
        <v>102</v>
      </c>
      <c r="C27" s="117" t="s">
        <v>179</v>
      </c>
      <c r="D27" s="107" t="s">
        <v>209</v>
      </c>
      <c r="E27" s="107" t="s">
        <v>2</v>
      </c>
      <c r="F27" s="12">
        <v>1</v>
      </c>
      <c r="G27" s="7">
        <v>0</v>
      </c>
      <c r="H27" s="10"/>
      <c r="I27" s="10"/>
      <c r="J27" s="28"/>
      <c r="K27" s="10"/>
      <c r="L27" s="10"/>
      <c r="M27" s="10"/>
      <c r="N27" s="10"/>
    </row>
    <row r="28" spans="1:14">
      <c r="A28" s="117" t="s">
        <v>51</v>
      </c>
      <c r="B28" s="117" t="s">
        <v>102</v>
      </c>
      <c r="C28" s="117" t="s">
        <v>180</v>
      </c>
      <c r="D28" s="107" t="s">
        <v>210</v>
      </c>
      <c r="E28" s="107" t="s">
        <v>22</v>
      </c>
      <c r="F28" s="12">
        <v>0.5</v>
      </c>
      <c r="G28" s="7">
        <v>45</v>
      </c>
      <c r="H28" s="10"/>
      <c r="I28" s="10"/>
      <c r="J28" s="28"/>
      <c r="K28" s="10"/>
      <c r="L28" s="10"/>
      <c r="M28" s="10"/>
      <c r="N28" s="10"/>
    </row>
    <row r="29" spans="1:14">
      <c r="A29" s="118" t="s">
        <v>51</v>
      </c>
      <c r="B29" s="118" t="s">
        <v>103</v>
      </c>
      <c r="C29" s="117" t="s">
        <v>181</v>
      </c>
      <c r="D29" s="107" t="s">
        <v>211</v>
      </c>
      <c r="E29" s="107" t="s">
        <v>2</v>
      </c>
      <c r="F29" s="12">
        <v>1</v>
      </c>
      <c r="G29" s="7">
        <v>12</v>
      </c>
      <c r="H29" s="10"/>
      <c r="I29" s="10"/>
      <c r="J29" s="28"/>
      <c r="K29" s="10"/>
      <c r="L29" s="10"/>
      <c r="M29" s="10"/>
      <c r="N29" s="10"/>
    </row>
    <row r="30" spans="1:14">
      <c r="A30" s="118" t="s">
        <v>51</v>
      </c>
      <c r="B30" s="118" t="s">
        <v>104</v>
      </c>
      <c r="C30" s="117" t="s">
        <v>182</v>
      </c>
      <c r="D30" s="107" t="s">
        <v>212</v>
      </c>
      <c r="E30" s="107" t="s">
        <v>21</v>
      </c>
      <c r="F30" s="12">
        <v>1</v>
      </c>
      <c r="G30" s="7">
        <v>32</v>
      </c>
      <c r="H30" s="10"/>
      <c r="I30" s="10"/>
      <c r="J30" s="28"/>
      <c r="K30" s="10"/>
      <c r="L30" s="10"/>
      <c r="M30" s="10"/>
      <c r="N30" s="10"/>
    </row>
    <row r="31" spans="1:14">
      <c r="A31" s="118" t="s">
        <v>51</v>
      </c>
      <c r="B31" s="118" t="s">
        <v>105</v>
      </c>
      <c r="C31" s="117" t="s">
        <v>183</v>
      </c>
      <c r="D31" s="107" t="s">
        <v>213</v>
      </c>
      <c r="E31" s="107" t="s">
        <v>22</v>
      </c>
      <c r="F31" s="12">
        <v>0.5</v>
      </c>
      <c r="G31" s="7">
        <v>27</v>
      </c>
      <c r="H31" s="10"/>
      <c r="I31" s="10"/>
      <c r="J31" s="28"/>
      <c r="K31" s="10"/>
      <c r="L31" s="10"/>
      <c r="M31" s="10"/>
      <c r="N31" s="10"/>
    </row>
    <row r="32" spans="1:14">
      <c r="A32" s="118" t="s">
        <v>51</v>
      </c>
      <c r="B32" s="118" t="s">
        <v>106</v>
      </c>
      <c r="C32" s="117" t="s">
        <v>184</v>
      </c>
      <c r="D32" s="107" t="s">
        <v>214</v>
      </c>
      <c r="E32" s="107" t="s">
        <v>2</v>
      </c>
      <c r="F32" s="12">
        <v>1</v>
      </c>
      <c r="G32" s="7">
        <v>8</v>
      </c>
      <c r="H32" s="10"/>
      <c r="I32" s="10"/>
      <c r="J32" s="28"/>
      <c r="K32" s="10"/>
      <c r="L32" s="10"/>
      <c r="M32" s="10"/>
      <c r="N32" s="10"/>
    </row>
    <row r="33" spans="1:14">
      <c r="A33" s="118" t="s">
        <v>51</v>
      </c>
      <c r="B33" s="118" t="s">
        <v>107</v>
      </c>
      <c r="C33" s="117" t="s">
        <v>185</v>
      </c>
      <c r="D33" s="107" t="s">
        <v>215</v>
      </c>
      <c r="E33" s="107" t="s">
        <v>21</v>
      </c>
      <c r="F33" s="12">
        <v>1</v>
      </c>
      <c r="G33" s="7">
        <v>36</v>
      </c>
      <c r="H33" s="10"/>
      <c r="I33" s="10"/>
      <c r="J33" s="28"/>
      <c r="K33" s="10"/>
      <c r="L33" s="10"/>
      <c r="M33" s="10"/>
      <c r="N33" s="10"/>
    </row>
    <row r="34" spans="1:14">
      <c r="A34" s="118" t="s">
        <v>51</v>
      </c>
      <c r="B34" s="118" t="s">
        <v>108</v>
      </c>
      <c r="C34" s="117" t="s">
        <v>186</v>
      </c>
      <c r="D34" s="107" t="s">
        <v>216</v>
      </c>
      <c r="E34" s="107" t="s">
        <v>22</v>
      </c>
      <c r="F34" s="12">
        <v>0.5</v>
      </c>
      <c r="G34" s="7">
        <v>39</v>
      </c>
      <c r="H34" s="10"/>
      <c r="I34" s="10"/>
      <c r="J34" s="28"/>
      <c r="K34" s="10"/>
      <c r="L34" s="10"/>
      <c r="M34" s="10"/>
      <c r="N34" s="10"/>
    </row>
    <row r="35" spans="1:14">
      <c r="A35" s="119" t="s">
        <v>51</v>
      </c>
      <c r="B35" s="119" t="s">
        <v>109</v>
      </c>
      <c r="C35" s="117" t="s">
        <v>31</v>
      </c>
      <c r="D35" s="107" t="s">
        <v>217</v>
      </c>
      <c r="E35" s="107" t="s">
        <v>28</v>
      </c>
      <c r="F35" s="12">
        <v>0.5</v>
      </c>
      <c r="G35" s="7">
        <v>54</v>
      </c>
      <c r="H35" s="10"/>
      <c r="I35" s="10"/>
      <c r="J35" s="28"/>
      <c r="K35" s="10"/>
      <c r="L35" s="10"/>
      <c r="M35" s="10"/>
      <c r="N35" s="10"/>
    </row>
    <row r="36" spans="1:14">
      <c r="A36" s="119" t="s">
        <v>51</v>
      </c>
      <c r="B36" s="119" t="s">
        <v>110</v>
      </c>
      <c r="C36" s="117" t="s">
        <v>187</v>
      </c>
      <c r="D36" s="107" t="s">
        <v>218</v>
      </c>
      <c r="E36" s="107" t="s">
        <v>2</v>
      </c>
      <c r="F36" s="12">
        <v>1</v>
      </c>
      <c r="G36" s="7">
        <v>12</v>
      </c>
      <c r="H36" s="10"/>
      <c r="I36" s="10"/>
      <c r="J36" s="28"/>
      <c r="K36" s="10"/>
      <c r="L36" s="10"/>
      <c r="M36" s="10"/>
      <c r="N36" s="10"/>
    </row>
    <row r="37" spans="1:14">
      <c r="A37" s="117" t="s">
        <v>51</v>
      </c>
      <c r="B37" s="117" t="s">
        <v>111</v>
      </c>
      <c r="C37" s="117" t="s">
        <v>188</v>
      </c>
      <c r="D37" s="107" t="s">
        <v>219</v>
      </c>
      <c r="E37" s="107" t="s">
        <v>21</v>
      </c>
      <c r="F37" s="12">
        <v>1</v>
      </c>
      <c r="G37" s="7">
        <v>36</v>
      </c>
      <c r="H37" s="10"/>
      <c r="I37" s="10"/>
      <c r="J37" s="28"/>
      <c r="K37" s="10"/>
      <c r="L37" s="10"/>
      <c r="M37" s="10"/>
      <c r="N37" s="10"/>
    </row>
    <row r="38" spans="1:14">
      <c r="A38" s="117" t="s">
        <v>51</v>
      </c>
      <c r="B38" s="117" t="s">
        <v>112</v>
      </c>
      <c r="C38" s="117" t="s">
        <v>124</v>
      </c>
      <c r="D38" s="107" t="s">
        <v>220</v>
      </c>
      <c r="E38" s="107" t="s">
        <v>2</v>
      </c>
      <c r="F38" s="12">
        <v>1</v>
      </c>
      <c r="G38" s="7">
        <v>0</v>
      </c>
      <c r="H38" s="10"/>
      <c r="I38" s="10"/>
      <c r="J38" s="28"/>
      <c r="K38" s="10"/>
      <c r="L38" s="10"/>
      <c r="M38" s="10"/>
      <c r="N38" s="10"/>
    </row>
    <row r="39" spans="1:14">
      <c r="A39" s="118" t="s">
        <v>51</v>
      </c>
      <c r="B39" s="118" t="s">
        <v>113</v>
      </c>
      <c r="C39" s="117" t="s">
        <v>125</v>
      </c>
      <c r="D39" s="107" t="s">
        <v>221</v>
      </c>
      <c r="E39" s="107" t="s">
        <v>28</v>
      </c>
      <c r="F39" s="12">
        <v>0.5</v>
      </c>
      <c r="G39" s="7">
        <v>27</v>
      </c>
      <c r="H39" s="10"/>
      <c r="I39" s="10"/>
      <c r="J39" s="28"/>
      <c r="K39" s="10"/>
      <c r="L39" s="10"/>
      <c r="M39" s="10"/>
      <c r="N39" s="10"/>
    </row>
    <row r="40" spans="1:14">
      <c r="A40" s="120" t="s">
        <v>51</v>
      </c>
      <c r="B40" s="121" t="s">
        <v>114</v>
      </c>
      <c r="C40" s="121" t="s">
        <v>126</v>
      </c>
      <c r="D40" s="107" t="s">
        <v>222</v>
      </c>
      <c r="E40" s="107" t="s">
        <v>21</v>
      </c>
      <c r="F40" s="12">
        <v>1</v>
      </c>
      <c r="G40" s="7">
        <v>54</v>
      </c>
      <c r="H40" s="10"/>
      <c r="I40" s="10"/>
      <c r="J40" s="28"/>
      <c r="K40" s="10"/>
      <c r="L40" s="10"/>
      <c r="M40" s="10"/>
      <c r="N40" s="10"/>
    </row>
    <row r="41" spans="1:14">
      <c r="A41" s="120" t="s">
        <v>51</v>
      </c>
      <c r="B41" s="118" t="s">
        <v>115</v>
      </c>
      <c r="C41" s="121" t="s">
        <v>127</v>
      </c>
      <c r="D41" s="107" t="s">
        <v>223</v>
      </c>
      <c r="E41" s="107" t="s">
        <v>21</v>
      </c>
      <c r="F41" s="12">
        <v>1</v>
      </c>
      <c r="G41" s="7">
        <v>35</v>
      </c>
      <c r="H41" s="10"/>
      <c r="I41" s="10"/>
      <c r="J41" s="28"/>
      <c r="K41" s="10"/>
      <c r="L41" s="10"/>
      <c r="M41" s="10"/>
      <c r="N41" s="10"/>
    </row>
    <row r="42" spans="1:14">
      <c r="A42" s="120" t="s">
        <v>51</v>
      </c>
      <c r="B42" s="122" t="s">
        <v>116</v>
      </c>
      <c r="C42" s="121" t="s">
        <v>128</v>
      </c>
      <c r="D42" s="107" t="s">
        <v>224</v>
      </c>
      <c r="E42" s="107" t="s">
        <v>28</v>
      </c>
      <c r="F42" s="12">
        <v>0.5</v>
      </c>
      <c r="G42" s="7">
        <v>27</v>
      </c>
      <c r="H42" s="10"/>
      <c r="I42" s="10"/>
      <c r="J42" s="28"/>
      <c r="K42" s="10"/>
      <c r="L42" s="10"/>
      <c r="M42" s="10"/>
      <c r="N42" s="10"/>
    </row>
    <row r="43" spans="1:14">
      <c r="A43" s="120" t="s">
        <v>51</v>
      </c>
      <c r="B43" s="118" t="s">
        <v>117</v>
      </c>
      <c r="C43" s="118" t="s">
        <v>129</v>
      </c>
      <c r="D43" s="107" t="s">
        <v>225</v>
      </c>
      <c r="E43" s="107" t="s">
        <v>21</v>
      </c>
      <c r="F43" s="12">
        <v>1</v>
      </c>
      <c r="G43" s="7">
        <v>40</v>
      </c>
      <c r="H43" s="10"/>
      <c r="I43" s="10"/>
      <c r="J43" s="28"/>
      <c r="K43" s="10"/>
      <c r="L43" s="10"/>
      <c r="M43" s="10"/>
      <c r="N43" s="10"/>
    </row>
    <row r="44" spans="1:14">
      <c r="A44" s="120" t="s">
        <v>51</v>
      </c>
      <c r="B44" s="118" t="s">
        <v>118</v>
      </c>
      <c r="C44" s="118" t="s">
        <v>130</v>
      </c>
      <c r="D44" s="107" t="s">
        <v>226</v>
      </c>
      <c r="E44" s="107" t="s">
        <v>21</v>
      </c>
      <c r="F44" s="12">
        <v>1</v>
      </c>
      <c r="G44" s="7">
        <v>57</v>
      </c>
      <c r="H44" s="10"/>
      <c r="I44" s="10"/>
      <c r="J44" s="28"/>
      <c r="K44" s="10"/>
      <c r="L44" s="10"/>
      <c r="M44" s="10"/>
      <c r="N44" s="10"/>
    </row>
    <row r="45" spans="1:14">
      <c r="A45" s="117" t="s">
        <v>51</v>
      </c>
      <c r="B45" s="117" t="s">
        <v>119</v>
      </c>
      <c r="C45" s="117" t="s">
        <v>131</v>
      </c>
      <c r="D45" s="107" t="s">
        <v>227</v>
      </c>
      <c r="E45" s="107" t="s">
        <v>21</v>
      </c>
      <c r="F45" s="12">
        <v>1</v>
      </c>
      <c r="G45" s="7">
        <v>34</v>
      </c>
      <c r="H45" s="10"/>
      <c r="I45" s="10"/>
      <c r="J45" s="28"/>
      <c r="K45" s="10"/>
      <c r="L45" s="10"/>
      <c r="M45" s="10"/>
      <c r="N45" s="10"/>
    </row>
    <row r="46" spans="1:14">
      <c r="A46" s="117" t="s">
        <v>51</v>
      </c>
      <c r="B46" s="117" t="s">
        <v>120</v>
      </c>
      <c r="C46" s="117" t="s">
        <v>32</v>
      </c>
      <c r="D46" s="107" t="s">
        <v>228</v>
      </c>
      <c r="E46" s="107">
        <v>0</v>
      </c>
      <c r="F46" s="12"/>
      <c r="G46" s="7">
        <v>0</v>
      </c>
      <c r="H46" s="10"/>
      <c r="I46" s="10"/>
      <c r="J46" s="28"/>
      <c r="K46" s="10"/>
      <c r="L46" s="10"/>
      <c r="M46" s="10"/>
      <c r="N46" s="10"/>
    </row>
    <row r="47" spans="1:14">
      <c r="A47" s="118" t="s">
        <v>51</v>
      </c>
      <c r="B47" s="118" t="s">
        <v>121</v>
      </c>
      <c r="C47" s="117" t="s">
        <v>132</v>
      </c>
      <c r="D47" s="107" t="s">
        <v>229</v>
      </c>
      <c r="E47" s="107" t="s">
        <v>28</v>
      </c>
      <c r="F47" s="12">
        <v>0.5</v>
      </c>
      <c r="G47" s="7">
        <v>0</v>
      </c>
      <c r="H47" s="10"/>
      <c r="I47" s="10"/>
      <c r="J47" s="28"/>
      <c r="K47" s="10"/>
      <c r="L47" s="10"/>
      <c r="M47" s="10"/>
      <c r="N47" s="10"/>
    </row>
    <row r="48" spans="1:14">
      <c r="A48" s="118" t="s">
        <v>51</v>
      </c>
      <c r="B48" s="118" t="s">
        <v>122</v>
      </c>
      <c r="C48" s="117" t="s">
        <v>133</v>
      </c>
      <c r="D48" s="107" t="s">
        <v>230</v>
      </c>
      <c r="E48" s="107" t="s">
        <v>22</v>
      </c>
      <c r="F48" s="12">
        <v>0.5</v>
      </c>
      <c r="G48" s="7">
        <v>16</v>
      </c>
      <c r="H48" s="10"/>
      <c r="I48" s="10"/>
      <c r="J48" s="28"/>
      <c r="K48" s="10"/>
      <c r="L48" s="10"/>
      <c r="M48" s="10"/>
      <c r="N48" s="10"/>
    </row>
    <row r="49" spans="1:14">
      <c r="A49" s="118" t="s">
        <v>52</v>
      </c>
      <c r="B49" s="118" t="s">
        <v>57</v>
      </c>
      <c r="C49" s="117" t="s">
        <v>134</v>
      </c>
      <c r="D49" s="107" t="s">
        <v>231</v>
      </c>
      <c r="E49" s="107" t="s">
        <v>21</v>
      </c>
      <c r="F49" s="12">
        <v>1</v>
      </c>
      <c r="G49" s="7">
        <v>27</v>
      </c>
      <c r="H49" s="10"/>
      <c r="I49" s="10"/>
      <c r="J49" s="28"/>
      <c r="K49" s="10"/>
      <c r="L49" s="10"/>
      <c r="M49" s="10"/>
      <c r="N49" s="10"/>
    </row>
    <row r="50" spans="1:14">
      <c r="A50" s="118" t="s">
        <v>52</v>
      </c>
      <c r="B50" s="118" t="s">
        <v>58</v>
      </c>
      <c r="C50" s="117" t="s">
        <v>135</v>
      </c>
      <c r="D50" s="107" t="s">
        <v>232</v>
      </c>
      <c r="E50" s="107" t="s">
        <v>21</v>
      </c>
      <c r="F50" s="12">
        <v>1</v>
      </c>
      <c r="G50" s="7">
        <v>18</v>
      </c>
      <c r="H50" s="10"/>
      <c r="I50" s="10"/>
      <c r="J50" s="28"/>
      <c r="K50" s="10"/>
      <c r="L50" s="10"/>
      <c r="M50" s="10"/>
      <c r="N50" s="10"/>
    </row>
    <row r="51" spans="1:14">
      <c r="A51" s="118" t="s">
        <v>52</v>
      </c>
      <c r="B51" s="118" t="s">
        <v>59</v>
      </c>
      <c r="C51" s="117" t="s">
        <v>136</v>
      </c>
      <c r="D51" s="107" t="s">
        <v>233</v>
      </c>
      <c r="E51" s="107" t="s">
        <v>2</v>
      </c>
      <c r="F51" s="12">
        <v>1</v>
      </c>
      <c r="G51" s="7">
        <v>18</v>
      </c>
      <c r="H51" s="10"/>
      <c r="I51" s="10"/>
      <c r="J51" s="28"/>
      <c r="K51" s="10"/>
      <c r="L51" s="10"/>
      <c r="M51" s="10"/>
      <c r="N51" s="10"/>
    </row>
    <row r="52" spans="1:14">
      <c r="A52" s="118" t="s">
        <v>53</v>
      </c>
      <c r="B52" s="118" t="s">
        <v>60</v>
      </c>
      <c r="C52" s="117" t="s">
        <v>137</v>
      </c>
      <c r="D52" s="107" t="s">
        <v>234</v>
      </c>
      <c r="E52" s="107" t="s">
        <v>21</v>
      </c>
      <c r="F52" s="12">
        <v>1</v>
      </c>
      <c r="G52" s="7">
        <v>18</v>
      </c>
      <c r="H52" s="10"/>
      <c r="I52" s="10"/>
      <c r="J52" s="28"/>
      <c r="K52" s="10"/>
      <c r="L52" s="10"/>
      <c r="M52" s="10"/>
      <c r="N52" s="10"/>
    </row>
    <row r="53" spans="1:14">
      <c r="A53" s="119" t="s">
        <v>53</v>
      </c>
      <c r="B53" s="119" t="s">
        <v>61</v>
      </c>
      <c r="C53" s="117" t="s">
        <v>138</v>
      </c>
      <c r="D53" s="107" t="s">
        <v>235</v>
      </c>
      <c r="E53" s="107" t="s">
        <v>21</v>
      </c>
      <c r="F53" s="12">
        <v>1</v>
      </c>
      <c r="G53" s="7">
        <v>18</v>
      </c>
      <c r="H53" s="10"/>
      <c r="I53" s="10"/>
      <c r="J53" s="28"/>
      <c r="K53" s="10"/>
      <c r="L53" s="10"/>
      <c r="M53" s="10"/>
      <c r="N53" s="10"/>
    </row>
    <row r="54" spans="1:14">
      <c r="A54" s="119" t="s">
        <v>53</v>
      </c>
      <c r="B54" s="119" t="s">
        <v>62</v>
      </c>
      <c r="C54" s="117" t="s">
        <v>139</v>
      </c>
      <c r="D54" s="107" t="s">
        <v>236</v>
      </c>
      <c r="E54" s="107" t="s">
        <v>21</v>
      </c>
      <c r="F54" s="12">
        <v>1</v>
      </c>
      <c r="G54" s="7">
        <v>18</v>
      </c>
      <c r="H54" s="10"/>
      <c r="I54" s="10"/>
      <c r="J54" s="28"/>
      <c r="K54" s="10"/>
      <c r="L54" s="10"/>
      <c r="M54" s="10"/>
      <c r="N54" s="10"/>
    </row>
    <row r="55" spans="1:14">
      <c r="A55" s="117" t="s">
        <v>53</v>
      </c>
      <c r="B55" s="117" t="s">
        <v>63</v>
      </c>
      <c r="C55" s="117" t="s">
        <v>140</v>
      </c>
      <c r="D55" s="107" t="s">
        <v>237</v>
      </c>
      <c r="E55" s="107" t="s">
        <v>21</v>
      </c>
      <c r="F55" s="12">
        <v>1</v>
      </c>
      <c r="G55" s="7">
        <v>18</v>
      </c>
      <c r="H55" s="10"/>
      <c r="I55" s="10"/>
      <c r="J55" s="28"/>
      <c r="K55" s="10"/>
      <c r="L55" s="10"/>
      <c r="M55" s="10"/>
      <c r="N55" s="10"/>
    </row>
    <row r="56" spans="1:14">
      <c r="A56" s="117" t="s">
        <v>53</v>
      </c>
      <c r="B56" s="117" t="s">
        <v>64</v>
      </c>
      <c r="C56" s="117" t="s">
        <v>141</v>
      </c>
      <c r="D56" s="107" t="s">
        <v>238</v>
      </c>
      <c r="E56" s="107" t="s">
        <v>2</v>
      </c>
      <c r="F56" s="12">
        <v>1</v>
      </c>
      <c r="G56" s="7">
        <v>14</v>
      </c>
      <c r="H56" s="10"/>
      <c r="I56" s="10"/>
      <c r="J56" s="28"/>
      <c r="K56" s="10"/>
      <c r="L56" s="10"/>
      <c r="M56" s="10"/>
      <c r="N56" s="10"/>
    </row>
    <row r="57" spans="1:14">
      <c r="A57" s="117" t="s">
        <v>53</v>
      </c>
      <c r="B57" s="117" t="s">
        <v>65</v>
      </c>
      <c r="C57" s="117" t="s">
        <v>142</v>
      </c>
      <c r="D57" s="107" t="s">
        <v>239</v>
      </c>
      <c r="E57" s="107" t="s">
        <v>21</v>
      </c>
      <c r="F57" s="12">
        <v>1</v>
      </c>
      <c r="G57" s="7">
        <v>18</v>
      </c>
      <c r="H57" s="10"/>
      <c r="I57" s="10"/>
      <c r="J57" s="28"/>
      <c r="K57" s="10"/>
      <c r="L57" s="10"/>
      <c r="M57" s="10"/>
      <c r="N57" s="10"/>
    </row>
    <row r="58" spans="1:14">
      <c r="A58" s="118" t="s">
        <v>53</v>
      </c>
      <c r="B58" s="118" t="s">
        <v>66</v>
      </c>
      <c r="C58" s="117" t="s">
        <v>143</v>
      </c>
      <c r="D58" s="107" t="s">
        <v>240</v>
      </c>
      <c r="E58" s="107" t="s">
        <v>28</v>
      </c>
      <c r="F58" s="12">
        <v>0.5</v>
      </c>
      <c r="G58" s="7">
        <v>27</v>
      </c>
      <c r="H58" s="10"/>
      <c r="I58" s="10"/>
      <c r="J58" s="28"/>
      <c r="K58" s="10"/>
      <c r="L58" s="10"/>
      <c r="M58" s="10"/>
      <c r="N58" s="10"/>
    </row>
    <row r="59" spans="1:14">
      <c r="A59" s="118" t="s">
        <v>53</v>
      </c>
      <c r="B59" s="118" t="s">
        <v>67</v>
      </c>
      <c r="C59" s="117" t="s">
        <v>144</v>
      </c>
      <c r="D59" s="107" t="s">
        <v>241</v>
      </c>
      <c r="E59" s="107" t="s">
        <v>2</v>
      </c>
      <c r="F59" s="12">
        <v>1</v>
      </c>
      <c r="G59" s="7">
        <v>16</v>
      </c>
      <c r="H59" s="10"/>
      <c r="I59" s="10"/>
      <c r="J59" s="28"/>
      <c r="K59" s="10"/>
      <c r="L59" s="10"/>
      <c r="M59" s="10"/>
      <c r="N59" s="10"/>
    </row>
    <row r="60" spans="1:14">
      <c r="A60" s="118" t="s">
        <v>54</v>
      </c>
      <c r="B60" s="118" t="s">
        <v>68</v>
      </c>
      <c r="C60" s="117" t="s">
        <v>145</v>
      </c>
      <c r="D60" s="107" t="s">
        <v>242</v>
      </c>
      <c r="E60" s="107" t="s">
        <v>28</v>
      </c>
      <c r="F60" s="12">
        <v>0.5</v>
      </c>
      <c r="G60" s="7">
        <v>18</v>
      </c>
      <c r="H60" s="10"/>
      <c r="I60" s="10"/>
      <c r="J60" s="28"/>
      <c r="K60" s="10"/>
      <c r="L60" s="10"/>
      <c r="M60" s="10"/>
      <c r="N60" s="10"/>
    </row>
    <row r="61" spans="1:14">
      <c r="A61" s="118" t="s">
        <v>54</v>
      </c>
      <c r="B61" s="118" t="s">
        <v>69</v>
      </c>
      <c r="C61" s="117" t="s">
        <v>146</v>
      </c>
      <c r="D61" s="107" t="s">
        <v>243</v>
      </c>
      <c r="E61" s="107" t="s">
        <v>21</v>
      </c>
      <c r="F61" s="12">
        <v>1</v>
      </c>
      <c r="G61" s="7">
        <v>27</v>
      </c>
      <c r="H61" s="10"/>
      <c r="I61" s="10"/>
      <c r="J61" s="28"/>
      <c r="K61" s="10"/>
      <c r="L61" s="10"/>
      <c r="M61" s="10"/>
      <c r="N61" s="10"/>
    </row>
    <row r="62" spans="1:14">
      <c r="A62" s="118" t="s">
        <v>54</v>
      </c>
      <c r="B62" s="118" t="s">
        <v>70</v>
      </c>
      <c r="C62" s="117" t="s">
        <v>147</v>
      </c>
      <c r="D62" s="107" t="s">
        <v>244</v>
      </c>
      <c r="E62" s="107" t="s">
        <v>21</v>
      </c>
      <c r="F62" s="12">
        <v>1</v>
      </c>
      <c r="G62" s="7">
        <v>18</v>
      </c>
      <c r="H62" s="10"/>
      <c r="I62" s="10"/>
      <c r="J62" s="28"/>
      <c r="K62" s="10"/>
      <c r="L62" s="10"/>
      <c r="M62" s="10"/>
      <c r="N62" s="10"/>
    </row>
    <row r="63" spans="1:14">
      <c r="A63" s="118" t="s">
        <v>54</v>
      </c>
      <c r="B63" s="118" t="s">
        <v>71</v>
      </c>
      <c r="C63" s="117" t="s">
        <v>148</v>
      </c>
      <c r="D63" s="107" t="s">
        <v>245</v>
      </c>
      <c r="E63" s="107" t="s">
        <v>2</v>
      </c>
      <c r="F63" s="12">
        <v>1</v>
      </c>
      <c r="G63" s="7">
        <v>12</v>
      </c>
      <c r="H63" s="10"/>
      <c r="I63" s="10"/>
      <c r="J63" s="28"/>
      <c r="K63" s="10"/>
      <c r="L63" s="10"/>
      <c r="M63" s="10"/>
      <c r="N63" s="10"/>
    </row>
    <row r="64" spans="1:14">
      <c r="A64" s="119" t="s">
        <v>54</v>
      </c>
      <c r="B64" s="119" t="s">
        <v>72</v>
      </c>
      <c r="C64" s="117" t="s">
        <v>149</v>
      </c>
      <c r="D64" s="107" t="s">
        <v>246</v>
      </c>
      <c r="E64" s="107" t="s">
        <v>28</v>
      </c>
      <c r="F64" s="12">
        <v>0.5</v>
      </c>
      <c r="G64" s="7">
        <v>0</v>
      </c>
      <c r="H64" s="10"/>
      <c r="I64" s="10"/>
      <c r="J64" s="28"/>
      <c r="K64" s="10"/>
      <c r="L64" s="10"/>
      <c r="M64" s="10"/>
      <c r="N64" s="10"/>
    </row>
    <row r="65" spans="1:14">
      <c r="A65" s="119" t="s">
        <v>54</v>
      </c>
      <c r="B65" s="119" t="s">
        <v>73</v>
      </c>
      <c r="C65" s="117" t="s">
        <v>150</v>
      </c>
      <c r="D65" s="107" t="s">
        <v>247</v>
      </c>
      <c r="E65" s="107" t="s">
        <v>2</v>
      </c>
      <c r="F65" s="12">
        <v>1</v>
      </c>
      <c r="G65" s="7">
        <v>4</v>
      </c>
      <c r="H65" s="10"/>
      <c r="I65" s="10"/>
      <c r="J65" s="28"/>
      <c r="K65" s="10"/>
      <c r="L65" s="10"/>
      <c r="M65" s="10"/>
      <c r="N65" s="10"/>
    </row>
    <row r="66" spans="1:14">
      <c r="A66" s="119" t="s">
        <v>54</v>
      </c>
      <c r="B66" s="119" t="s">
        <v>74</v>
      </c>
      <c r="C66" s="117" t="s">
        <v>151</v>
      </c>
      <c r="D66" s="107" t="s">
        <v>248</v>
      </c>
      <c r="E66" s="107" t="s">
        <v>21</v>
      </c>
      <c r="F66" s="12">
        <v>1</v>
      </c>
      <c r="G66" s="7">
        <v>27</v>
      </c>
      <c r="H66" s="10"/>
      <c r="I66" s="10"/>
      <c r="J66" s="28"/>
      <c r="K66" s="10"/>
      <c r="L66" s="10"/>
      <c r="M66" s="10"/>
      <c r="N66" s="10"/>
    </row>
    <row r="67" spans="1:14">
      <c r="A67" s="119" t="s">
        <v>55</v>
      </c>
      <c r="B67" s="119" t="s">
        <v>75</v>
      </c>
      <c r="C67" s="117" t="s">
        <v>152</v>
      </c>
      <c r="D67" s="107" t="s">
        <v>249</v>
      </c>
      <c r="E67" s="107" t="s">
        <v>22</v>
      </c>
      <c r="F67" s="12">
        <v>0.5</v>
      </c>
      <c r="G67" s="7">
        <v>18</v>
      </c>
      <c r="H67" s="10"/>
      <c r="I67" s="10"/>
      <c r="J67" s="28"/>
      <c r="K67" s="10"/>
      <c r="L67" s="10"/>
      <c r="M67" s="10"/>
      <c r="N67" s="10"/>
    </row>
    <row r="68" spans="1:14">
      <c r="A68" s="117" t="s">
        <v>55</v>
      </c>
      <c r="B68" s="117" t="s">
        <v>76</v>
      </c>
      <c r="C68" s="117" t="s">
        <v>153</v>
      </c>
      <c r="D68" s="107" t="s">
        <v>250</v>
      </c>
      <c r="E68" s="107" t="s">
        <v>2</v>
      </c>
      <c r="F68" s="12">
        <v>1</v>
      </c>
      <c r="G68" s="7">
        <v>40</v>
      </c>
      <c r="H68" s="10"/>
      <c r="I68" s="10"/>
      <c r="J68" s="28"/>
      <c r="K68" s="10"/>
      <c r="L68" s="10"/>
      <c r="M68" s="10"/>
      <c r="N68" s="10"/>
    </row>
    <row r="69" spans="1:14">
      <c r="A69" s="117" t="s">
        <v>55</v>
      </c>
      <c r="B69" s="117" t="s">
        <v>77</v>
      </c>
      <c r="C69" s="117" t="s">
        <v>154</v>
      </c>
      <c r="D69" s="107" t="s">
        <v>251</v>
      </c>
      <c r="E69" s="107" t="s">
        <v>2</v>
      </c>
      <c r="F69" s="12">
        <v>1</v>
      </c>
      <c r="G69" s="7">
        <v>10</v>
      </c>
      <c r="H69" s="10"/>
      <c r="I69" s="10"/>
      <c r="J69" s="28"/>
      <c r="K69" s="10"/>
      <c r="L69" s="10"/>
      <c r="M69" s="10"/>
      <c r="N69" s="10"/>
    </row>
    <row r="70" spans="1:14">
      <c r="A70" s="118" t="s">
        <v>55</v>
      </c>
      <c r="B70" s="118" t="s">
        <v>78</v>
      </c>
      <c r="C70" s="117" t="s">
        <v>155</v>
      </c>
      <c r="D70" s="107" t="s">
        <v>252</v>
      </c>
      <c r="E70" s="107" t="s">
        <v>21</v>
      </c>
      <c r="F70" s="12">
        <v>1</v>
      </c>
      <c r="G70" s="7">
        <v>0</v>
      </c>
      <c r="H70" s="10"/>
      <c r="I70" s="10"/>
      <c r="J70" s="28"/>
      <c r="K70" s="10"/>
      <c r="L70" s="10"/>
      <c r="M70" s="10"/>
      <c r="N70" s="10"/>
    </row>
    <row r="71" spans="1:14">
      <c r="A71" s="120" t="s">
        <v>56</v>
      </c>
      <c r="B71" s="121" t="s">
        <v>79</v>
      </c>
      <c r="C71" s="121" t="s">
        <v>156</v>
      </c>
      <c r="D71" s="107" t="s">
        <v>253</v>
      </c>
      <c r="E71" s="107" t="s">
        <v>21</v>
      </c>
      <c r="F71" s="12">
        <v>1</v>
      </c>
      <c r="G71" s="7">
        <v>18</v>
      </c>
      <c r="H71" s="10"/>
      <c r="I71" s="10"/>
      <c r="J71" s="28"/>
      <c r="K71" s="10"/>
      <c r="L71" s="10"/>
      <c r="M71" s="10"/>
      <c r="N71" s="10"/>
    </row>
    <row r="72" spans="1:14">
      <c r="A72" s="120" t="s">
        <v>56</v>
      </c>
      <c r="B72" s="118" t="s">
        <v>80</v>
      </c>
      <c r="C72" s="121" t="s">
        <v>157</v>
      </c>
      <c r="D72" s="107" t="s">
        <v>254</v>
      </c>
      <c r="E72" s="107" t="s">
        <v>28</v>
      </c>
      <c r="F72" s="12">
        <v>0.5</v>
      </c>
      <c r="G72" s="7">
        <v>18</v>
      </c>
      <c r="H72" s="10"/>
      <c r="I72" s="10"/>
      <c r="J72" s="28"/>
      <c r="K72" s="10"/>
      <c r="L72" s="10"/>
      <c r="M72" s="10"/>
      <c r="N72" s="10"/>
    </row>
    <row r="73" spans="1:14">
      <c r="A73" s="120" t="s">
        <v>56</v>
      </c>
      <c r="B73" s="122" t="s">
        <v>81</v>
      </c>
      <c r="C73" s="121" t="s">
        <v>158</v>
      </c>
      <c r="D73" s="107" t="s">
        <v>255</v>
      </c>
      <c r="E73" s="107" t="s">
        <v>28</v>
      </c>
      <c r="F73" s="12">
        <v>0.5</v>
      </c>
      <c r="G73" s="7">
        <v>27</v>
      </c>
      <c r="H73" s="10"/>
      <c r="I73" s="10"/>
      <c r="J73" s="28"/>
      <c r="K73" s="10"/>
      <c r="L73" s="10"/>
      <c r="M73" s="10"/>
      <c r="N73" s="10"/>
    </row>
    <row r="74" spans="1:14">
      <c r="A74" s="120" t="s">
        <v>56</v>
      </c>
      <c r="B74" s="118" t="s">
        <v>82</v>
      </c>
      <c r="C74" s="118" t="s">
        <v>159</v>
      </c>
      <c r="D74" s="107" t="s">
        <v>256</v>
      </c>
      <c r="E74" s="107" t="s">
        <v>22</v>
      </c>
      <c r="F74" s="12">
        <v>0.5</v>
      </c>
      <c r="G74" s="7">
        <v>27</v>
      </c>
      <c r="H74" s="10"/>
      <c r="I74" s="10"/>
      <c r="J74" s="28"/>
      <c r="K74" s="10"/>
      <c r="L74" s="10"/>
      <c r="M74" s="10"/>
      <c r="N74" s="10"/>
    </row>
    <row r="75" spans="1:14">
      <c r="A75" s="120" t="s">
        <v>299</v>
      </c>
      <c r="B75" s="118" t="s">
        <v>260</v>
      </c>
      <c r="C75" s="118" t="s">
        <v>300</v>
      </c>
      <c r="D75" s="107" t="s">
        <v>301</v>
      </c>
      <c r="E75" s="107" t="s">
        <v>28</v>
      </c>
      <c r="F75" s="12">
        <v>0.5</v>
      </c>
      <c r="G75" s="7">
        <v>36</v>
      </c>
      <c r="H75" s="10"/>
      <c r="I75" s="10"/>
      <c r="J75" s="28"/>
      <c r="K75" s="10"/>
      <c r="L75" s="10"/>
      <c r="M75" s="10"/>
      <c r="N75" s="10"/>
    </row>
    <row r="76" spans="1:14">
      <c r="A76" s="110"/>
      <c r="B76" s="111"/>
      <c r="C76" s="111"/>
      <c r="D76" s="111"/>
      <c r="E76" s="111"/>
      <c r="F76" s="101"/>
      <c r="G76" s="20"/>
      <c r="H76" s="22"/>
      <c r="I76" s="22"/>
      <c r="J76" s="100"/>
      <c r="K76" s="22"/>
      <c r="L76" s="22"/>
      <c r="M76" s="22"/>
      <c r="N76" s="22"/>
    </row>
    <row r="77" spans="1:14">
      <c r="A77" s="109" t="s">
        <v>327</v>
      </c>
      <c r="B77" s="108" t="s">
        <v>326</v>
      </c>
      <c r="C77" s="108" t="s">
        <v>326</v>
      </c>
      <c r="D77" s="108"/>
      <c r="E77" s="108"/>
      <c r="F77" s="12">
        <v>1</v>
      </c>
      <c r="G77" s="7">
        <v>500</v>
      </c>
      <c r="H77" s="10"/>
      <c r="I77" s="10"/>
      <c r="J77" s="28"/>
      <c r="K77" s="10"/>
      <c r="L77" s="10"/>
      <c r="M77" s="10"/>
      <c r="N77" s="10"/>
    </row>
    <row r="78" spans="1:14">
      <c r="A78" s="110"/>
      <c r="B78" s="111"/>
      <c r="C78" s="111"/>
      <c r="D78" s="111"/>
      <c r="E78" s="111"/>
      <c r="F78" s="101"/>
      <c r="G78" s="20"/>
      <c r="H78" s="22"/>
      <c r="I78" s="22"/>
      <c r="J78" s="21"/>
      <c r="K78" s="22"/>
      <c r="L78" s="22"/>
      <c r="M78" s="22"/>
      <c r="N78" s="22"/>
    </row>
    <row r="79" spans="1:14" ht="13">
      <c r="A79" s="53"/>
      <c r="B79" s="53"/>
      <c r="C79" s="53" t="s">
        <v>29</v>
      </c>
      <c r="D79" s="53"/>
      <c r="E79" s="53"/>
      <c r="F79" s="112"/>
      <c r="G79" s="52">
        <v>2026</v>
      </c>
      <c r="H79" s="53"/>
      <c r="I79" s="54"/>
      <c r="J79" s="55"/>
      <c r="K79" s="53"/>
      <c r="L79" s="54"/>
      <c r="M79" s="54"/>
      <c r="N79" s="54"/>
    </row>
    <row r="80" spans="1:14">
      <c r="F80" s="113"/>
    </row>
    <row r="81" spans="6:45">
      <c r="F81" s="113"/>
      <c r="G81" s="24"/>
      <c r="I81" s="24"/>
      <c r="K81" s="114"/>
      <c r="M81" s="24"/>
      <c r="N81" s="24"/>
    </row>
    <row r="82" spans="6:45">
      <c r="F82" s="113"/>
      <c r="I82" s="24"/>
    </row>
    <row r="83" spans="6:45">
      <c r="I83" s="24"/>
    </row>
    <row r="84" spans="6:45">
      <c r="I84" s="24"/>
    </row>
    <row r="85" spans="6:45">
      <c r="I85" s="24"/>
    </row>
    <row r="86" spans="6:45">
      <c r="I86" s="24"/>
      <c r="AS86" s="2" t="e">
        <f>#REF!*'Invulmatrix SMO'!$U$3</f>
        <v>#REF!</v>
      </c>
    </row>
    <row r="87" spans="6:45">
      <c r="I87" s="24"/>
      <c r="AS87" s="2" t="e">
        <f>#REF!*'Invulmatrix SMO'!$U$3</f>
        <v>#REF!</v>
      </c>
    </row>
    <row r="88" spans="6:45">
      <c r="I88" s="24"/>
      <c r="AS88" s="2" t="e">
        <f>#REF!*'Invulmatrix SMO'!$U$3</f>
        <v>#REF!</v>
      </c>
    </row>
    <row r="89" spans="6:45">
      <c r="I89" s="24"/>
      <c r="AP89" s="2" t="e">
        <f>#REF!*'Invulmatrix SMO'!$U$3</f>
        <v>#REF!</v>
      </c>
      <c r="AS89" s="2" t="e">
        <f>#REF!*'Invulmatrix SMO'!$U$3</f>
        <v>#REF!</v>
      </c>
    </row>
    <row r="90" spans="6:45">
      <c r="I90" s="24"/>
    </row>
    <row r="91" spans="6:45">
      <c r="I91" s="24"/>
    </row>
    <row r="92" spans="6:45">
      <c r="I92" s="24"/>
    </row>
    <row r="93" spans="6:45">
      <c r="I93" s="24"/>
    </row>
    <row r="94" spans="6:45">
      <c r="I94" s="24"/>
    </row>
    <row r="95" spans="6:45">
      <c r="I95" s="24"/>
    </row>
    <row r="96" spans="6:45">
      <c r="I96" s="24"/>
    </row>
    <row r="97" spans="9:45">
      <c r="I97" s="24"/>
    </row>
    <row r="98" spans="9:45">
      <c r="I98" s="24"/>
    </row>
    <row r="99" spans="9:45">
      <c r="I99" s="24"/>
    </row>
    <row r="100" spans="9:45">
      <c r="I100" s="24"/>
    </row>
    <row r="101" spans="9:45">
      <c r="I101" s="24"/>
    </row>
    <row r="102" spans="9:45">
      <c r="I102" s="24"/>
    </row>
    <row r="103" spans="9:45">
      <c r="I103" s="24"/>
      <c r="AP103" s="2" t="e">
        <f>#REF!*'Invulmatrix SMO'!$U$3</f>
        <v>#REF!</v>
      </c>
      <c r="AS103" s="2" t="e">
        <f>#REF!*'Invulmatrix SMO'!$U$3</f>
        <v>#REF!</v>
      </c>
    </row>
    <row r="104" spans="9:45">
      <c r="I104" s="24"/>
      <c r="AP104" s="2" t="e">
        <f>#REF!*'Invulmatrix SMO'!$U$3</f>
        <v>#REF!</v>
      </c>
      <c r="AS104" s="30" t="e">
        <f>#REF!*'Invulmatrix SMO'!$U$3</f>
        <v>#REF!</v>
      </c>
    </row>
    <row r="105" spans="9:45">
      <c r="AP105" s="2" t="e">
        <f>#REF!*'Invulmatrix SMO'!$U$3</f>
        <v>#REF!</v>
      </c>
      <c r="AS105" s="2" t="e">
        <f>#REF!*'Invulmatrix SMO'!$U$3</f>
        <v>#REF!</v>
      </c>
    </row>
    <row r="106" spans="9:45">
      <c r="AP106" s="2" t="e">
        <f>#REF!*'Invulmatrix SMO'!$U$3</f>
        <v>#REF!</v>
      </c>
      <c r="AS106" s="2" t="e">
        <f>#REF!*'Invulmatrix SMO'!$U$3</f>
        <v>#REF!</v>
      </c>
    </row>
    <row r="112" spans="9:45">
      <c r="AP112" s="2" t="e">
        <f>#REF!*'Invulmatrix SMO'!$U$3</f>
        <v>#REF!</v>
      </c>
      <c r="AS112" s="2" t="e">
        <f>#REF!*'Invulmatrix SMO'!$U$3</f>
        <v>#REF!</v>
      </c>
    </row>
    <row r="113" spans="42:43">
      <c r="AP113" s="2" t="e">
        <f>#REF!*'Invulmatrix SMO'!$U$3</f>
        <v>#REF!</v>
      </c>
    </row>
    <row r="114" spans="42:43">
      <c r="AP114" s="2" t="e">
        <f>#REF!*'Invulmatrix SMO'!$U$3</f>
        <v>#REF!</v>
      </c>
    </row>
    <row r="115" spans="42:43">
      <c r="AP115" s="2" t="e">
        <f>#REF!*'Invulmatrix SMO'!$U$3</f>
        <v>#REF!</v>
      </c>
    </row>
    <row r="119" spans="42:43">
      <c r="AQ119" s="2" t="e">
        <f>#REF!*'Invulmatrix SMO'!$U$3</f>
        <v>#REF!</v>
      </c>
    </row>
    <row r="120" spans="42:43">
      <c r="AQ120" s="2" t="e">
        <f>#REF!*'Invulmatrix SMO'!$U$3</f>
        <v>#REF!</v>
      </c>
    </row>
    <row r="121" spans="42:43">
      <c r="AQ121" s="2" t="e">
        <f>#REF!*'Invulmatrix SMO'!$U$3</f>
        <v>#REF!</v>
      </c>
    </row>
  </sheetData>
  <mergeCells count="1">
    <mergeCell ref="M1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8932-7A15-4A32-B26E-F7EA24516A35}">
  <dimension ref="A1:P20"/>
  <sheetViews>
    <sheetView topLeftCell="D1" zoomScale="70" zoomScaleNormal="70" workbookViewId="0">
      <selection activeCell="O14" sqref="O14"/>
    </sheetView>
  </sheetViews>
  <sheetFormatPr defaultRowHeight="12.5"/>
  <cols>
    <col min="1" max="1" width="29.1796875" style="69" customWidth="1"/>
    <col min="2" max="2" width="23.54296875" style="69" customWidth="1"/>
    <col min="3" max="3" width="68.7265625" style="69" bestFit="1" customWidth="1"/>
    <col min="4" max="4" width="8.1796875" style="96" customWidth="1"/>
    <col min="5" max="6" width="11.26953125" style="96" bestFit="1" customWidth="1"/>
    <col min="7" max="8" width="15.26953125" style="96" bestFit="1" customWidth="1"/>
    <col min="9" max="9" width="17.54296875" style="96" bestFit="1" customWidth="1"/>
    <col min="10" max="10" width="15.1796875" style="96" bestFit="1" customWidth="1"/>
    <col min="11" max="11" width="17.54296875" style="96" bestFit="1" customWidth="1"/>
    <col min="12" max="12" width="14.26953125" style="96" bestFit="1" customWidth="1"/>
    <col min="13" max="13" width="14.7265625" style="96" bestFit="1" customWidth="1"/>
    <col min="14" max="14" width="16.453125" style="96" bestFit="1" customWidth="1"/>
    <col min="15" max="16" width="11.81640625" style="96" bestFit="1" customWidth="1"/>
    <col min="17" max="256" width="9.1796875" style="69"/>
    <col min="257" max="257" width="29.1796875" style="69" customWidth="1"/>
    <col min="258" max="258" width="23.54296875" style="69" customWidth="1"/>
    <col min="259" max="259" width="68.7265625" style="69" bestFit="1" customWidth="1"/>
    <col min="260" max="260" width="8.1796875" style="69" customWidth="1"/>
    <col min="261" max="262" width="11.26953125" style="69" bestFit="1" customWidth="1"/>
    <col min="263" max="264" width="15.26953125" style="69" bestFit="1" customWidth="1"/>
    <col min="265" max="265" width="17.54296875" style="69" bestFit="1" customWidth="1"/>
    <col min="266" max="266" width="15.1796875" style="69" bestFit="1" customWidth="1"/>
    <col min="267" max="267" width="17.54296875" style="69" bestFit="1" customWidth="1"/>
    <col min="268" max="268" width="14.26953125" style="69" bestFit="1" customWidth="1"/>
    <col min="269" max="269" width="14.7265625" style="69" bestFit="1" customWidth="1"/>
    <col min="270" max="270" width="16.453125" style="69" bestFit="1" customWidth="1"/>
    <col min="271" max="272" width="11.81640625" style="69" bestFit="1" customWidth="1"/>
    <col min="273" max="512" width="9.1796875" style="69"/>
    <col min="513" max="513" width="29.1796875" style="69" customWidth="1"/>
    <col min="514" max="514" width="23.54296875" style="69" customWidth="1"/>
    <col min="515" max="515" width="68.7265625" style="69" bestFit="1" customWidth="1"/>
    <col min="516" max="516" width="8.1796875" style="69" customWidth="1"/>
    <col min="517" max="518" width="11.26953125" style="69" bestFit="1" customWidth="1"/>
    <col min="519" max="520" width="15.26953125" style="69" bestFit="1" customWidth="1"/>
    <col min="521" max="521" width="17.54296875" style="69" bestFit="1" customWidth="1"/>
    <col min="522" max="522" width="15.1796875" style="69" bestFit="1" customWidth="1"/>
    <col min="523" max="523" width="17.54296875" style="69" bestFit="1" customWidth="1"/>
    <col min="524" max="524" width="14.26953125" style="69" bestFit="1" customWidth="1"/>
    <col min="525" max="525" width="14.7265625" style="69" bestFit="1" customWidth="1"/>
    <col min="526" max="526" width="16.453125" style="69" bestFit="1" customWidth="1"/>
    <col min="527" max="528" width="11.81640625" style="69" bestFit="1" customWidth="1"/>
    <col min="529" max="768" width="9.1796875" style="69"/>
    <col min="769" max="769" width="29.1796875" style="69" customWidth="1"/>
    <col min="770" max="770" width="23.54296875" style="69" customWidth="1"/>
    <col min="771" max="771" width="68.7265625" style="69" bestFit="1" customWidth="1"/>
    <col min="772" max="772" width="8.1796875" style="69" customWidth="1"/>
    <col min="773" max="774" width="11.26953125" style="69" bestFit="1" customWidth="1"/>
    <col min="775" max="776" width="15.26953125" style="69" bestFit="1" customWidth="1"/>
    <col min="777" max="777" width="17.54296875" style="69" bestFit="1" customWidth="1"/>
    <col min="778" max="778" width="15.1796875" style="69" bestFit="1" customWidth="1"/>
    <col min="779" max="779" width="17.54296875" style="69" bestFit="1" customWidth="1"/>
    <col min="780" max="780" width="14.26953125" style="69" bestFit="1" customWidth="1"/>
    <col min="781" max="781" width="14.7265625" style="69" bestFit="1" customWidth="1"/>
    <col min="782" max="782" width="16.453125" style="69" bestFit="1" customWidth="1"/>
    <col min="783" max="784" width="11.81640625" style="69" bestFit="1" customWidth="1"/>
    <col min="785" max="1024" width="9.1796875" style="69"/>
    <col min="1025" max="1025" width="29.1796875" style="69" customWidth="1"/>
    <col min="1026" max="1026" width="23.54296875" style="69" customWidth="1"/>
    <col min="1027" max="1027" width="68.7265625" style="69" bestFit="1" customWidth="1"/>
    <col min="1028" max="1028" width="8.1796875" style="69" customWidth="1"/>
    <col min="1029" max="1030" width="11.26953125" style="69" bestFit="1" customWidth="1"/>
    <col min="1031" max="1032" width="15.26953125" style="69" bestFit="1" customWidth="1"/>
    <col min="1033" max="1033" width="17.54296875" style="69" bestFit="1" customWidth="1"/>
    <col min="1034" max="1034" width="15.1796875" style="69" bestFit="1" customWidth="1"/>
    <col min="1035" max="1035" width="17.54296875" style="69" bestFit="1" customWidth="1"/>
    <col min="1036" max="1036" width="14.26953125" style="69" bestFit="1" customWidth="1"/>
    <col min="1037" max="1037" width="14.7265625" style="69" bestFit="1" customWidth="1"/>
    <col min="1038" max="1038" width="16.453125" style="69" bestFit="1" customWidth="1"/>
    <col min="1039" max="1040" width="11.81640625" style="69" bestFit="1" customWidth="1"/>
    <col min="1041" max="1280" width="9.1796875" style="69"/>
    <col min="1281" max="1281" width="29.1796875" style="69" customWidth="1"/>
    <col min="1282" max="1282" width="23.54296875" style="69" customWidth="1"/>
    <col min="1283" max="1283" width="68.7265625" style="69" bestFit="1" customWidth="1"/>
    <col min="1284" max="1284" width="8.1796875" style="69" customWidth="1"/>
    <col min="1285" max="1286" width="11.26953125" style="69" bestFit="1" customWidth="1"/>
    <col min="1287" max="1288" width="15.26953125" style="69" bestFit="1" customWidth="1"/>
    <col min="1289" max="1289" width="17.54296875" style="69" bestFit="1" customWidth="1"/>
    <col min="1290" max="1290" width="15.1796875" style="69" bestFit="1" customWidth="1"/>
    <col min="1291" max="1291" width="17.54296875" style="69" bestFit="1" customWidth="1"/>
    <col min="1292" max="1292" width="14.26953125" style="69" bestFit="1" customWidth="1"/>
    <col min="1293" max="1293" width="14.7265625" style="69" bestFit="1" customWidth="1"/>
    <col min="1294" max="1294" width="16.453125" style="69" bestFit="1" customWidth="1"/>
    <col min="1295" max="1296" width="11.81640625" style="69" bestFit="1" customWidth="1"/>
    <col min="1297" max="1536" width="9.1796875" style="69"/>
    <col min="1537" max="1537" width="29.1796875" style="69" customWidth="1"/>
    <col min="1538" max="1538" width="23.54296875" style="69" customWidth="1"/>
    <col min="1539" max="1539" width="68.7265625" style="69" bestFit="1" customWidth="1"/>
    <col min="1540" max="1540" width="8.1796875" style="69" customWidth="1"/>
    <col min="1541" max="1542" width="11.26953125" style="69" bestFit="1" customWidth="1"/>
    <col min="1543" max="1544" width="15.26953125" style="69" bestFit="1" customWidth="1"/>
    <col min="1545" max="1545" width="17.54296875" style="69" bestFit="1" customWidth="1"/>
    <col min="1546" max="1546" width="15.1796875" style="69" bestFit="1" customWidth="1"/>
    <col min="1547" max="1547" width="17.54296875" style="69" bestFit="1" customWidth="1"/>
    <col min="1548" max="1548" width="14.26953125" style="69" bestFit="1" customWidth="1"/>
    <col min="1549" max="1549" width="14.7265625" style="69" bestFit="1" customWidth="1"/>
    <col min="1550" max="1550" width="16.453125" style="69" bestFit="1" customWidth="1"/>
    <col min="1551" max="1552" width="11.81640625" style="69" bestFit="1" customWidth="1"/>
    <col min="1553" max="1792" width="9.1796875" style="69"/>
    <col min="1793" max="1793" width="29.1796875" style="69" customWidth="1"/>
    <col min="1794" max="1794" width="23.54296875" style="69" customWidth="1"/>
    <col min="1795" max="1795" width="68.7265625" style="69" bestFit="1" customWidth="1"/>
    <col min="1796" max="1796" width="8.1796875" style="69" customWidth="1"/>
    <col min="1797" max="1798" width="11.26953125" style="69" bestFit="1" customWidth="1"/>
    <col min="1799" max="1800" width="15.26953125" style="69" bestFit="1" customWidth="1"/>
    <col min="1801" max="1801" width="17.54296875" style="69" bestFit="1" customWidth="1"/>
    <col min="1802" max="1802" width="15.1796875" style="69" bestFit="1" customWidth="1"/>
    <col min="1803" max="1803" width="17.54296875" style="69" bestFit="1" customWidth="1"/>
    <col min="1804" max="1804" width="14.26953125" style="69" bestFit="1" customWidth="1"/>
    <col min="1805" max="1805" width="14.7265625" style="69" bestFit="1" customWidth="1"/>
    <col min="1806" max="1806" width="16.453125" style="69" bestFit="1" customWidth="1"/>
    <col min="1807" max="1808" width="11.81640625" style="69" bestFit="1" customWidth="1"/>
    <col min="1809" max="2048" width="9.1796875" style="69"/>
    <col min="2049" max="2049" width="29.1796875" style="69" customWidth="1"/>
    <col min="2050" max="2050" width="23.54296875" style="69" customWidth="1"/>
    <col min="2051" max="2051" width="68.7265625" style="69" bestFit="1" customWidth="1"/>
    <col min="2052" max="2052" width="8.1796875" style="69" customWidth="1"/>
    <col min="2053" max="2054" width="11.26953125" style="69" bestFit="1" customWidth="1"/>
    <col min="2055" max="2056" width="15.26953125" style="69" bestFit="1" customWidth="1"/>
    <col min="2057" max="2057" width="17.54296875" style="69" bestFit="1" customWidth="1"/>
    <col min="2058" max="2058" width="15.1796875" style="69" bestFit="1" customWidth="1"/>
    <col min="2059" max="2059" width="17.54296875" style="69" bestFit="1" customWidth="1"/>
    <col min="2060" max="2060" width="14.26953125" style="69" bestFit="1" customWidth="1"/>
    <col min="2061" max="2061" width="14.7265625" style="69" bestFit="1" customWidth="1"/>
    <col min="2062" max="2062" width="16.453125" style="69" bestFit="1" customWidth="1"/>
    <col min="2063" max="2064" width="11.81640625" style="69" bestFit="1" customWidth="1"/>
    <col min="2065" max="2304" width="9.1796875" style="69"/>
    <col min="2305" max="2305" width="29.1796875" style="69" customWidth="1"/>
    <col min="2306" max="2306" width="23.54296875" style="69" customWidth="1"/>
    <col min="2307" max="2307" width="68.7265625" style="69" bestFit="1" customWidth="1"/>
    <col min="2308" max="2308" width="8.1796875" style="69" customWidth="1"/>
    <col min="2309" max="2310" width="11.26953125" style="69" bestFit="1" customWidth="1"/>
    <col min="2311" max="2312" width="15.26953125" style="69" bestFit="1" customWidth="1"/>
    <col min="2313" max="2313" width="17.54296875" style="69" bestFit="1" customWidth="1"/>
    <col min="2314" max="2314" width="15.1796875" style="69" bestFit="1" customWidth="1"/>
    <col min="2315" max="2315" width="17.54296875" style="69" bestFit="1" customWidth="1"/>
    <col min="2316" max="2316" width="14.26953125" style="69" bestFit="1" customWidth="1"/>
    <col min="2317" max="2317" width="14.7265625" style="69" bestFit="1" customWidth="1"/>
    <col min="2318" max="2318" width="16.453125" style="69" bestFit="1" customWidth="1"/>
    <col min="2319" max="2320" width="11.81640625" style="69" bestFit="1" customWidth="1"/>
    <col min="2321" max="2560" width="9.1796875" style="69"/>
    <col min="2561" max="2561" width="29.1796875" style="69" customWidth="1"/>
    <col min="2562" max="2562" width="23.54296875" style="69" customWidth="1"/>
    <col min="2563" max="2563" width="68.7265625" style="69" bestFit="1" customWidth="1"/>
    <col min="2564" max="2564" width="8.1796875" style="69" customWidth="1"/>
    <col min="2565" max="2566" width="11.26953125" style="69" bestFit="1" customWidth="1"/>
    <col min="2567" max="2568" width="15.26953125" style="69" bestFit="1" customWidth="1"/>
    <col min="2569" max="2569" width="17.54296875" style="69" bestFit="1" customWidth="1"/>
    <col min="2570" max="2570" width="15.1796875" style="69" bestFit="1" customWidth="1"/>
    <col min="2571" max="2571" width="17.54296875" style="69" bestFit="1" customWidth="1"/>
    <col min="2572" max="2572" width="14.26953125" style="69" bestFit="1" customWidth="1"/>
    <col min="2573" max="2573" width="14.7265625" style="69" bestFit="1" customWidth="1"/>
    <col min="2574" max="2574" width="16.453125" style="69" bestFit="1" customWidth="1"/>
    <col min="2575" max="2576" width="11.81640625" style="69" bestFit="1" customWidth="1"/>
    <col min="2577" max="2816" width="9.1796875" style="69"/>
    <col min="2817" max="2817" width="29.1796875" style="69" customWidth="1"/>
    <col min="2818" max="2818" width="23.54296875" style="69" customWidth="1"/>
    <col min="2819" max="2819" width="68.7265625" style="69" bestFit="1" customWidth="1"/>
    <col min="2820" max="2820" width="8.1796875" style="69" customWidth="1"/>
    <col min="2821" max="2822" width="11.26953125" style="69" bestFit="1" customWidth="1"/>
    <col min="2823" max="2824" width="15.26953125" style="69" bestFit="1" customWidth="1"/>
    <col min="2825" max="2825" width="17.54296875" style="69" bestFit="1" customWidth="1"/>
    <col min="2826" max="2826" width="15.1796875" style="69" bestFit="1" customWidth="1"/>
    <col min="2827" max="2827" width="17.54296875" style="69" bestFit="1" customWidth="1"/>
    <col min="2828" max="2828" width="14.26953125" style="69" bestFit="1" customWidth="1"/>
    <col min="2829" max="2829" width="14.7265625" style="69" bestFit="1" customWidth="1"/>
    <col min="2830" max="2830" width="16.453125" style="69" bestFit="1" customWidth="1"/>
    <col min="2831" max="2832" width="11.81640625" style="69" bestFit="1" customWidth="1"/>
    <col min="2833" max="3072" width="9.1796875" style="69"/>
    <col min="3073" max="3073" width="29.1796875" style="69" customWidth="1"/>
    <col min="3074" max="3074" width="23.54296875" style="69" customWidth="1"/>
    <col min="3075" max="3075" width="68.7265625" style="69" bestFit="1" customWidth="1"/>
    <col min="3076" max="3076" width="8.1796875" style="69" customWidth="1"/>
    <col min="3077" max="3078" width="11.26953125" style="69" bestFit="1" customWidth="1"/>
    <col min="3079" max="3080" width="15.26953125" style="69" bestFit="1" customWidth="1"/>
    <col min="3081" max="3081" width="17.54296875" style="69" bestFit="1" customWidth="1"/>
    <col min="3082" max="3082" width="15.1796875" style="69" bestFit="1" customWidth="1"/>
    <col min="3083" max="3083" width="17.54296875" style="69" bestFit="1" customWidth="1"/>
    <col min="3084" max="3084" width="14.26953125" style="69" bestFit="1" customWidth="1"/>
    <col min="3085" max="3085" width="14.7265625" style="69" bestFit="1" customWidth="1"/>
    <col min="3086" max="3086" width="16.453125" style="69" bestFit="1" customWidth="1"/>
    <col min="3087" max="3088" width="11.81640625" style="69" bestFit="1" customWidth="1"/>
    <col min="3089" max="3328" width="9.1796875" style="69"/>
    <col min="3329" max="3329" width="29.1796875" style="69" customWidth="1"/>
    <col min="3330" max="3330" width="23.54296875" style="69" customWidth="1"/>
    <col min="3331" max="3331" width="68.7265625" style="69" bestFit="1" customWidth="1"/>
    <col min="3332" max="3332" width="8.1796875" style="69" customWidth="1"/>
    <col min="3333" max="3334" width="11.26953125" style="69" bestFit="1" customWidth="1"/>
    <col min="3335" max="3336" width="15.26953125" style="69" bestFit="1" customWidth="1"/>
    <col min="3337" max="3337" width="17.54296875" style="69" bestFit="1" customWidth="1"/>
    <col min="3338" max="3338" width="15.1796875" style="69" bestFit="1" customWidth="1"/>
    <col min="3339" max="3339" width="17.54296875" style="69" bestFit="1" customWidth="1"/>
    <col min="3340" max="3340" width="14.26953125" style="69" bestFit="1" customWidth="1"/>
    <col min="3341" max="3341" width="14.7265625" style="69" bestFit="1" customWidth="1"/>
    <col min="3342" max="3342" width="16.453125" style="69" bestFit="1" customWidth="1"/>
    <col min="3343" max="3344" width="11.81640625" style="69" bestFit="1" customWidth="1"/>
    <col min="3345" max="3584" width="9.1796875" style="69"/>
    <col min="3585" max="3585" width="29.1796875" style="69" customWidth="1"/>
    <col min="3586" max="3586" width="23.54296875" style="69" customWidth="1"/>
    <col min="3587" max="3587" width="68.7265625" style="69" bestFit="1" customWidth="1"/>
    <col min="3588" max="3588" width="8.1796875" style="69" customWidth="1"/>
    <col min="3589" max="3590" width="11.26953125" style="69" bestFit="1" customWidth="1"/>
    <col min="3591" max="3592" width="15.26953125" style="69" bestFit="1" customWidth="1"/>
    <col min="3593" max="3593" width="17.54296875" style="69" bestFit="1" customWidth="1"/>
    <col min="3594" max="3594" width="15.1796875" style="69" bestFit="1" customWidth="1"/>
    <col min="3595" max="3595" width="17.54296875" style="69" bestFit="1" customWidth="1"/>
    <col min="3596" max="3596" width="14.26953125" style="69" bestFit="1" customWidth="1"/>
    <col min="3597" max="3597" width="14.7265625" style="69" bestFit="1" customWidth="1"/>
    <col min="3598" max="3598" width="16.453125" style="69" bestFit="1" customWidth="1"/>
    <col min="3599" max="3600" width="11.81640625" style="69" bestFit="1" customWidth="1"/>
    <col min="3601" max="3840" width="9.1796875" style="69"/>
    <col min="3841" max="3841" width="29.1796875" style="69" customWidth="1"/>
    <col min="3842" max="3842" width="23.54296875" style="69" customWidth="1"/>
    <col min="3843" max="3843" width="68.7265625" style="69" bestFit="1" customWidth="1"/>
    <col min="3844" max="3844" width="8.1796875" style="69" customWidth="1"/>
    <col min="3845" max="3846" width="11.26953125" style="69" bestFit="1" customWidth="1"/>
    <col min="3847" max="3848" width="15.26953125" style="69" bestFit="1" customWidth="1"/>
    <col min="3849" max="3849" width="17.54296875" style="69" bestFit="1" customWidth="1"/>
    <col min="3850" max="3850" width="15.1796875" style="69" bestFit="1" customWidth="1"/>
    <col min="3851" max="3851" width="17.54296875" style="69" bestFit="1" customWidth="1"/>
    <col min="3852" max="3852" width="14.26953125" style="69" bestFit="1" customWidth="1"/>
    <col min="3853" max="3853" width="14.7265625" style="69" bestFit="1" customWidth="1"/>
    <col min="3854" max="3854" width="16.453125" style="69" bestFit="1" customWidth="1"/>
    <col min="3855" max="3856" width="11.81640625" style="69" bestFit="1" customWidth="1"/>
    <col min="3857" max="4096" width="9.1796875" style="69"/>
    <col min="4097" max="4097" width="29.1796875" style="69" customWidth="1"/>
    <col min="4098" max="4098" width="23.54296875" style="69" customWidth="1"/>
    <col min="4099" max="4099" width="68.7265625" style="69" bestFit="1" customWidth="1"/>
    <col min="4100" max="4100" width="8.1796875" style="69" customWidth="1"/>
    <col min="4101" max="4102" width="11.26953125" style="69" bestFit="1" customWidth="1"/>
    <col min="4103" max="4104" width="15.26953125" style="69" bestFit="1" customWidth="1"/>
    <col min="4105" max="4105" width="17.54296875" style="69" bestFit="1" customWidth="1"/>
    <col min="4106" max="4106" width="15.1796875" style="69" bestFit="1" customWidth="1"/>
    <col min="4107" max="4107" width="17.54296875" style="69" bestFit="1" customWidth="1"/>
    <col min="4108" max="4108" width="14.26953125" style="69" bestFit="1" customWidth="1"/>
    <col min="4109" max="4109" width="14.7265625" style="69" bestFit="1" customWidth="1"/>
    <col min="4110" max="4110" width="16.453125" style="69" bestFit="1" customWidth="1"/>
    <col min="4111" max="4112" width="11.81640625" style="69" bestFit="1" customWidth="1"/>
    <col min="4113" max="4352" width="9.1796875" style="69"/>
    <col min="4353" max="4353" width="29.1796875" style="69" customWidth="1"/>
    <col min="4354" max="4354" width="23.54296875" style="69" customWidth="1"/>
    <col min="4355" max="4355" width="68.7265625" style="69" bestFit="1" customWidth="1"/>
    <col min="4356" max="4356" width="8.1796875" style="69" customWidth="1"/>
    <col min="4357" max="4358" width="11.26953125" style="69" bestFit="1" customWidth="1"/>
    <col min="4359" max="4360" width="15.26953125" style="69" bestFit="1" customWidth="1"/>
    <col min="4361" max="4361" width="17.54296875" style="69" bestFit="1" customWidth="1"/>
    <col min="4362" max="4362" width="15.1796875" style="69" bestFit="1" customWidth="1"/>
    <col min="4363" max="4363" width="17.54296875" style="69" bestFit="1" customWidth="1"/>
    <col min="4364" max="4364" width="14.26953125" style="69" bestFit="1" customWidth="1"/>
    <col min="4365" max="4365" width="14.7265625" style="69" bestFit="1" customWidth="1"/>
    <col min="4366" max="4366" width="16.453125" style="69" bestFit="1" customWidth="1"/>
    <col min="4367" max="4368" width="11.81640625" style="69" bestFit="1" customWidth="1"/>
    <col min="4369" max="4608" width="9.1796875" style="69"/>
    <col min="4609" max="4609" width="29.1796875" style="69" customWidth="1"/>
    <col min="4610" max="4610" width="23.54296875" style="69" customWidth="1"/>
    <col min="4611" max="4611" width="68.7265625" style="69" bestFit="1" customWidth="1"/>
    <col min="4612" max="4612" width="8.1796875" style="69" customWidth="1"/>
    <col min="4613" max="4614" width="11.26953125" style="69" bestFit="1" customWidth="1"/>
    <col min="4615" max="4616" width="15.26953125" style="69" bestFit="1" customWidth="1"/>
    <col min="4617" max="4617" width="17.54296875" style="69" bestFit="1" customWidth="1"/>
    <col min="4618" max="4618" width="15.1796875" style="69" bestFit="1" customWidth="1"/>
    <col min="4619" max="4619" width="17.54296875" style="69" bestFit="1" customWidth="1"/>
    <col min="4620" max="4620" width="14.26953125" style="69" bestFit="1" customWidth="1"/>
    <col min="4621" max="4621" width="14.7265625" style="69" bestFit="1" customWidth="1"/>
    <col min="4622" max="4622" width="16.453125" style="69" bestFit="1" customWidth="1"/>
    <col min="4623" max="4624" width="11.81640625" style="69" bestFit="1" customWidth="1"/>
    <col min="4625" max="4864" width="9.1796875" style="69"/>
    <col min="4865" max="4865" width="29.1796875" style="69" customWidth="1"/>
    <col min="4866" max="4866" width="23.54296875" style="69" customWidth="1"/>
    <col min="4867" max="4867" width="68.7265625" style="69" bestFit="1" customWidth="1"/>
    <col min="4868" max="4868" width="8.1796875" style="69" customWidth="1"/>
    <col min="4869" max="4870" width="11.26953125" style="69" bestFit="1" customWidth="1"/>
    <col min="4871" max="4872" width="15.26953125" style="69" bestFit="1" customWidth="1"/>
    <col min="4873" max="4873" width="17.54296875" style="69" bestFit="1" customWidth="1"/>
    <col min="4874" max="4874" width="15.1796875" style="69" bestFit="1" customWidth="1"/>
    <col min="4875" max="4875" width="17.54296875" style="69" bestFit="1" customWidth="1"/>
    <col min="4876" max="4876" width="14.26953125" style="69" bestFit="1" customWidth="1"/>
    <col min="4877" max="4877" width="14.7265625" style="69" bestFit="1" customWidth="1"/>
    <col min="4878" max="4878" width="16.453125" style="69" bestFit="1" customWidth="1"/>
    <col min="4879" max="4880" width="11.81640625" style="69" bestFit="1" customWidth="1"/>
    <col min="4881" max="5120" width="9.1796875" style="69"/>
    <col min="5121" max="5121" width="29.1796875" style="69" customWidth="1"/>
    <col min="5122" max="5122" width="23.54296875" style="69" customWidth="1"/>
    <col min="5123" max="5123" width="68.7265625" style="69" bestFit="1" customWidth="1"/>
    <col min="5124" max="5124" width="8.1796875" style="69" customWidth="1"/>
    <col min="5125" max="5126" width="11.26953125" style="69" bestFit="1" customWidth="1"/>
    <col min="5127" max="5128" width="15.26953125" style="69" bestFit="1" customWidth="1"/>
    <col min="5129" max="5129" width="17.54296875" style="69" bestFit="1" customWidth="1"/>
    <col min="5130" max="5130" width="15.1796875" style="69" bestFit="1" customWidth="1"/>
    <col min="5131" max="5131" width="17.54296875" style="69" bestFit="1" customWidth="1"/>
    <col min="5132" max="5132" width="14.26953125" style="69" bestFit="1" customWidth="1"/>
    <col min="5133" max="5133" width="14.7265625" style="69" bestFit="1" customWidth="1"/>
    <col min="5134" max="5134" width="16.453125" style="69" bestFit="1" customWidth="1"/>
    <col min="5135" max="5136" width="11.81640625" style="69" bestFit="1" customWidth="1"/>
    <col min="5137" max="5376" width="9.1796875" style="69"/>
    <col min="5377" max="5377" width="29.1796875" style="69" customWidth="1"/>
    <col min="5378" max="5378" width="23.54296875" style="69" customWidth="1"/>
    <col min="5379" max="5379" width="68.7265625" style="69" bestFit="1" customWidth="1"/>
    <col min="5380" max="5380" width="8.1796875" style="69" customWidth="1"/>
    <col min="5381" max="5382" width="11.26953125" style="69" bestFit="1" customWidth="1"/>
    <col min="5383" max="5384" width="15.26953125" style="69" bestFit="1" customWidth="1"/>
    <col min="5385" max="5385" width="17.54296875" style="69" bestFit="1" customWidth="1"/>
    <col min="5386" max="5386" width="15.1796875" style="69" bestFit="1" customWidth="1"/>
    <col min="5387" max="5387" width="17.54296875" style="69" bestFit="1" customWidth="1"/>
    <col min="5388" max="5388" width="14.26953125" style="69" bestFit="1" customWidth="1"/>
    <col min="5389" max="5389" width="14.7265625" style="69" bestFit="1" customWidth="1"/>
    <col min="5390" max="5390" width="16.453125" style="69" bestFit="1" customWidth="1"/>
    <col min="5391" max="5392" width="11.81640625" style="69" bestFit="1" customWidth="1"/>
    <col min="5393" max="5632" width="9.1796875" style="69"/>
    <col min="5633" max="5633" width="29.1796875" style="69" customWidth="1"/>
    <col min="5634" max="5634" width="23.54296875" style="69" customWidth="1"/>
    <col min="5635" max="5635" width="68.7265625" style="69" bestFit="1" customWidth="1"/>
    <col min="5636" max="5636" width="8.1796875" style="69" customWidth="1"/>
    <col min="5637" max="5638" width="11.26953125" style="69" bestFit="1" customWidth="1"/>
    <col min="5639" max="5640" width="15.26953125" style="69" bestFit="1" customWidth="1"/>
    <col min="5641" max="5641" width="17.54296875" style="69" bestFit="1" customWidth="1"/>
    <col min="5642" max="5642" width="15.1796875" style="69" bestFit="1" customWidth="1"/>
    <col min="5643" max="5643" width="17.54296875" style="69" bestFit="1" customWidth="1"/>
    <col min="5644" max="5644" width="14.26953125" style="69" bestFit="1" customWidth="1"/>
    <col min="5645" max="5645" width="14.7265625" style="69" bestFit="1" customWidth="1"/>
    <col min="5646" max="5646" width="16.453125" style="69" bestFit="1" customWidth="1"/>
    <col min="5647" max="5648" width="11.81640625" style="69" bestFit="1" customWidth="1"/>
    <col min="5649" max="5888" width="9.1796875" style="69"/>
    <col min="5889" max="5889" width="29.1796875" style="69" customWidth="1"/>
    <col min="5890" max="5890" width="23.54296875" style="69" customWidth="1"/>
    <col min="5891" max="5891" width="68.7265625" style="69" bestFit="1" customWidth="1"/>
    <col min="5892" max="5892" width="8.1796875" style="69" customWidth="1"/>
    <col min="5893" max="5894" width="11.26953125" style="69" bestFit="1" customWidth="1"/>
    <col min="5895" max="5896" width="15.26953125" style="69" bestFit="1" customWidth="1"/>
    <col min="5897" max="5897" width="17.54296875" style="69" bestFit="1" customWidth="1"/>
    <col min="5898" max="5898" width="15.1796875" style="69" bestFit="1" customWidth="1"/>
    <col min="5899" max="5899" width="17.54296875" style="69" bestFit="1" customWidth="1"/>
    <col min="5900" max="5900" width="14.26953125" style="69" bestFit="1" customWidth="1"/>
    <col min="5901" max="5901" width="14.7265625" style="69" bestFit="1" customWidth="1"/>
    <col min="5902" max="5902" width="16.453125" style="69" bestFit="1" customWidth="1"/>
    <col min="5903" max="5904" width="11.81640625" style="69" bestFit="1" customWidth="1"/>
    <col min="5905" max="6144" width="9.1796875" style="69"/>
    <col min="6145" max="6145" width="29.1796875" style="69" customWidth="1"/>
    <col min="6146" max="6146" width="23.54296875" style="69" customWidth="1"/>
    <col min="6147" max="6147" width="68.7265625" style="69" bestFit="1" customWidth="1"/>
    <col min="6148" max="6148" width="8.1796875" style="69" customWidth="1"/>
    <col min="6149" max="6150" width="11.26953125" style="69" bestFit="1" customWidth="1"/>
    <col min="6151" max="6152" width="15.26953125" style="69" bestFit="1" customWidth="1"/>
    <col min="6153" max="6153" width="17.54296875" style="69" bestFit="1" customWidth="1"/>
    <col min="6154" max="6154" width="15.1796875" style="69" bestFit="1" customWidth="1"/>
    <col min="6155" max="6155" width="17.54296875" style="69" bestFit="1" customWidth="1"/>
    <col min="6156" max="6156" width="14.26953125" style="69" bestFit="1" customWidth="1"/>
    <col min="6157" max="6157" width="14.7265625" style="69" bestFit="1" customWidth="1"/>
    <col min="6158" max="6158" width="16.453125" style="69" bestFit="1" customWidth="1"/>
    <col min="6159" max="6160" width="11.81640625" style="69" bestFit="1" customWidth="1"/>
    <col min="6161" max="6400" width="9.1796875" style="69"/>
    <col min="6401" max="6401" width="29.1796875" style="69" customWidth="1"/>
    <col min="6402" max="6402" width="23.54296875" style="69" customWidth="1"/>
    <col min="6403" max="6403" width="68.7265625" style="69" bestFit="1" customWidth="1"/>
    <col min="6404" max="6404" width="8.1796875" style="69" customWidth="1"/>
    <col min="6405" max="6406" width="11.26953125" style="69" bestFit="1" customWidth="1"/>
    <col min="6407" max="6408" width="15.26953125" style="69" bestFit="1" customWidth="1"/>
    <col min="6409" max="6409" width="17.54296875" style="69" bestFit="1" customWidth="1"/>
    <col min="6410" max="6410" width="15.1796875" style="69" bestFit="1" customWidth="1"/>
    <col min="6411" max="6411" width="17.54296875" style="69" bestFit="1" customWidth="1"/>
    <col min="6412" max="6412" width="14.26953125" style="69" bestFit="1" customWidth="1"/>
    <col min="6413" max="6413" width="14.7265625" style="69" bestFit="1" customWidth="1"/>
    <col min="6414" max="6414" width="16.453125" style="69" bestFit="1" customWidth="1"/>
    <col min="6415" max="6416" width="11.81640625" style="69" bestFit="1" customWidth="1"/>
    <col min="6417" max="6656" width="9.1796875" style="69"/>
    <col min="6657" max="6657" width="29.1796875" style="69" customWidth="1"/>
    <col min="6658" max="6658" width="23.54296875" style="69" customWidth="1"/>
    <col min="6659" max="6659" width="68.7265625" style="69" bestFit="1" customWidth="1"/>
    <col min="6660" max="6660" width="8.1796875" style="69" customWidth="1"/>
    <col min="6661" max="6662" width="11.26953125" style="69" bestFit="1" customWidth="1"/>
    <col min="6663" max="6664" width="15.26953125" style="69" bestFit="1" customWidth="1"/>
    <col min="6665" max="6665" width="17.54296875" style="69" bestFit="1" customWidth="1"/>
    <col min="6666" max="6666" width="15.1796875" style="69" bestFit="1" customWidth="1"/>
    <col min="6667" max="6667" width="17.54296875" style="69" bestFit="1" customWidth="1"/>
    <col min="6668" max="6668" width="14.26953125" style="69" bestFit="1" customWidth="1"/>
    <col min="6669" max="6669" width="14.7265625" style="69" bestFit="1" customWidth="1"/>
    <col min="6670" max="6670" width="16.453125" style="69" bestFit="1" customWidth="1"/>
    <col min="6671" max="6672" width="11.81640625" style="69" bestFit="1" customWidth="1"/>
    <col min="6673" max="6912" width="9.1796875" style="69"/>
    <col min="6913" max="6913" width="29.1796875" style="69" customWidth="1"/>
    <col min="6914" max="6914" width="23.54296875" style="69" customWidth="1"/>
    <col min="6915" max="6915" width="68.7265625" style="69" bestFit="1" customWidth="1"/>
    <col min="6916" max="6916" width="8.1796875" style="69" customWidth="1"/>
    <col min="6917" max="6918" width="11.26953125" style="69" bestFit="1" customWidth="1"/>
    <col min="6919" max="6920" width="15.26953125" style="69" bestFit="1" customWidth="1"/>
    <col min="6921" max="6921" width="17.54296875" style="69" bestFit="1" customWidth="1"/>
    <col min="6922" max="6922" width="15.1796875" style="69" bestFit="1" customWidth="1"/>
    <col min="6923" max="6923" width="17.54296875" style="69" bestFit="1" customWidth="1"/>
    <col min="6924" max="6924" width="14.26953125" style="69" bestFit="1" customWidth="1"/>
    <col min="6925" max="6925" width="14.7265625" style="69" bestFit="1" customWidth="1"/>
    <col min="6926" max="6926" width="16.453125" style="69" bestFit="1" customWidth="1"/>
    <col min="6927" max="6928" width="11.81640625" style="69" bestFit="1" customWidth="1"/>
    <col min="6929" max="7168" width="9.1796875" style="69"/>
    <col min="7169" max="7169" width="29.1796875" style="69" customWidth="1"/>
    <col min="7170" max="7170" width="23.54296875" style="69" customWidth="1"/>
    <col min="7171" max="7171" width="68.7265625" style="69" bestFit="1" customWidth="1"/>
    <col min="7172" max="7172" width="8.1796875" style="69" customWidth="1"/>
    <col min="7173" max="7174" width="11.26953125" style="69" bestFit="1" customWidth="1"/>
    <col min="7175" max="7176" width="15.26953125" style="69" bestFit="1" customWidth="1"/>
    <col min="7177" max="7177" width="17.54296875" style="69" bestFit="1" customWidth="1"/>
    <col min="7178" max="7178" width="15.1796875" style="69" bestFit="1" customWidth="1"/>
    <col min="7179" max="7179" width="17.54296875" style="69" bestFit="1" customWidth="1"/>
    <col min="7180" max="7180" width="14.26953125" style="69" bestFit="1" customWidth="1"/>
    <col min="7181" max="7181" width="14.7265625" style="69" bestFit="1" customWidth="1"/>
    <col min="7182" max="7182" width="16.453125" style="69" bestFit="1" customWidth="1"/>
    <col min="7183" max="7184" width="11.81640625" style="69" bestFit="1" customWidth="1"/>
    <col min="7185" max="7424" width="9.1796875" style="69"/>
    <col min="7425" max="7425" width="29.1796875" style="69" customWidth="1"/>
    <col min="7426" max="7426" width="23.54296875" style="69" customWidth="1"/>
    <col min="7427" max="7427" width="68.7265625" style="69" bestFit="1" customWidth="1"/>
    <col min="7428" max="7428" width="8.1796875" style="69" customWidth="1"/>
    <col min="7429" max="7430" width="11.26953125" style="69" bestFit="1" customWidth="1"/>
    <col min="7431" max="7432" width="15.26953125" style="69" bestFit="1" customWidth="1"/>
    <col min="7433" max="7433" width="17.54296875" style="69" bestFit="1" customWidth="1"/>
    <col min="7434" max="7434" width="15.1796875" style="69" bestFit="1" customWidth="1"/>
    <col min="7435" max="7435" width="17.54296875" style="69" bestFit="1" customWidth="1"/>
    <col min="7436" max="7436" width="14.26953125" style="69" bestFit="1" customWidth="1"/>
    <col min="7437" max="7437" width="14.7265625" style="69" bestFit="1" customWidth="1"/>
    <col min="7438" max="7438" width="16.453125" style="69" bestFit="1" customWidth="1"/>
    <col min="7439" max="7440" width="11.81640625" style="69" bestFit="1" customWidth="1"/>
    <col min="7441" max="7680" width="9.1796875" style="69"/>
    <col min="7681" max="7681" width="29.1796875" style="69" customWidth="1"/>
    <col min="7682" max="7682" width="23.54296875" style="69" customWidth="1"/>
    <col min="7683" max="7683" width="68.7265625" style="69" bestFit="1" customWidth="1"/>
    <col min="7684" max="7684" width="8.1796875" style="69" customWidth="1"/>
    <col min="7685" max="7686" width="11.26953125" style="69" bestFit="1" customWidth="1"/>
    <col min="7687" max="7688" width="15.26953125" style="69" bestFit="1" customWidth="1"/>
    <col min="7689" max="7689" width="17.54296875" style="69" bestFit="1" customWidth="1"/>
    <col min="7690" max="7690" width="15.1796875" style="69" bestFit="1" customWidth="1"/>
    <col min="7691" max="7691" width="17.54296875" style="69" bestFit="1" customWidth="1"/>
    <col min="7692" max="7692" width="14.26953125" style="69" bestFit="1" customWidth="1"/>
    <col min="7693" max="7693" width="14.7265625" style="69" bestFit="1" customWidth="1"/>
    <col min="7694" max="7694" width="16.453125" style="69" bestFit="1" customWidth="1"/>
    <col min="7695" max="7696" width="11.81640625" style="69" bestFit="1" customWidth="1"/>
    <col min="7697" max="7936" width="9.1796875" style="69"/>
    <col min="7937" max="7937" width="29.1796875" style="69" customWidth="1"/>
    <col min="7938" max="7938" width="23.54296875" style="69" customWidth="1"/>
    <col min="7939" max="7939" width="68.7265625" style="69" bestFit="1" customWidth="1"/>
    <col min="7940" max="7940" width="8.1796875" style="69" customWidth="1"/>
    <col min="7941" max="7942" width="11.26953125" style="69" bestFit="1" customWidth="1"/>
    <col min="7943" max="7944" width="15.26953125" style="69" bestFit="1" customWidth="1"/>
    <col min="7945" max="7945" width="17.54296875" style="69" bestFit="1" customWidth="1"/>
    <col min="7946" max="7946" width="15.1796875" style="69" bestFit="1" customWidth="1"/>
    <col min="7947" max="7947" width="17.54296875" style="69" bestFit="1" customWidth="1"/>
    <col min="7948" max="7948" width="14.26953125" style="69" bestFit="1" customWidth="1"/>
    <col min="7949" max="7949" width="14.7265625" style="69" bestFit="1" customWidth="1"/>
    <col min="7950" max="7950" width="16.453125" style="69" bestFit="1" customWidth="1"/>
    <col min="7951" max="7952" width="11.81640625" style="69" bestFit="1" customWidth="1"/>
    <col min="7953" max="8192" width="9.1796875" style="69"/>
    <col min="8193" max="8193" width="29.1796875" style="69" customWidth="1"/>
    <col min="8194" max="8194" width="23.54296875" style="69" customWidth="1"/>
    <col min="8195" max="8195" width="68.7265625" style="69" bestFit="1" customWidth="1"/>
    <col min="8196" max="8196" width="8.1796875" style="69" customWidth="1"/>
    <col min="8197" max="8198" width="11.26953125" style="69" bestFit="1" customWidth="1"/>
    <col min="8199" max="8200" width="15.26953125" style="69" bestFit="1" customWidth="1"/>
    <col min="8201" max="8201" width="17.54296875" style="69" bestFit="1" customWidth="1"/>
    <col min="8202" max="8202" width="15.1796875" style="69" bestFit="1" customWidth="1"/>
    <col min="8203" max="8203" width="17.54296875" style="69" bestFit="1" customWidth="1"/>
    <col min="8204" max="8204" width="14.26953125" style="69" bestFit="1" customWidth="1"/>
    <col min="8205" max="8205" width="14.7265625" style="69" bestFit="1" customWidth="1"/>
    <col min="8206" max="8206" width="16.453125" style="69" bestFit="1" customWidth="1"/>
    <col min="8207" max="8208" width="11.81640625" style="69" bestFit="1" customWidth="1"/>
    <col min="8209" max="8448" width="9.1796875" style="69"/>
    <col min="8449" max="8449" width="29.1796875" style="69" customWidth="1"/>
    <col min="8450" max="8450" width="23.54296875" style="69" customWidth="1"/>
    <col min="8451" max="8451" width="68.7265625" style="69" bestFit="1" customWidth="1"/>
    <col min="8452" max="8452" width="8.1796875" style="69" customWidth="1"/>
    <col min="8453" max="8454" width="11.26953125" style="69" bestFit="1" customWidth="1"/>
    <col min="8455" max="8456" width="15.26953125" style="69" bestFit="1" customWidth="1"/>
    <col min="8457" max="8457" width="17.54296875" style="69" bestFit="1" customWidth="1"/>
    <col min="8458" max="8458" width="15.1796875" style="69" bestFit="1" customWidth="1"/>
    <col min="8459" max="8459" width="17.54296875" style="69" bestFit="1" customWidth="1"/>
    <col min="8460" max="8460" width="14.26953125" style="69" bestFit="1" customWidth="1"/>
    <col min="8461" max="8461" width="14.7265625" style="69" bestFit="1" customWidth="1"/>
    <col min="8462" max="8462" width="16.453125" style="69" bestFit="1" customWidth="1"/>
    <col min="8463" max="8464" width="11.81640625" style="69" bestFit="1" customWidth="1"/>
    <col min="8465" max="8704" width="9.1796875" style="69"/>
    <col min="8705" max="8705" width="29.1796875" style="69" customWidth="1"/>
    <col min="8706" max="8706" width="23.54296875" style="69" customWidth="1"/>
    <col min="8707" max="8707" width="68.7265625" style="69" bestFit="1" customWidth="1"/>
    <col min="8708" max="8708" width="8.1796875" style="69" customWidth="1"/>
    <col min="8709" max="8710" width="11.26953125" style="69" bestFit="1" customWidth="1"/>
    <col min="8711" max="8712" width="15.26953125" style="69" bestFit="1" customWidth="1"/>
    <col min="8713" max="8713" width="17.54296875" style="69" bestFit="1" customWidth="1"/>
    <col min="8714" max="8714" width="15.1796875" style="69" bestFit="1" customWidth="1"/>
    <col min="8715" max="8715" width="17.54296875" style="69" bestFit="1" customWidth="1"/>
    <col min="8716" max="8716" width="14.26953125" style="69" bestFit="1" customWidth="1"/>
    <col min="8717" max="8717" width="14.7265625" style="69" bestFit="1" customWidth="1"/>
    <col min="8718" max="8718" width="16.453125" style="69" bestFit="1" customWidth="1"/>
    <col min="8719" max="8720" width="11.81640625" style="69" bestFit="1" customWidth="1"/>
    <col min="8721" max="8960" width="9.1796875" style="69"/>
    <col min="8961" max="8961" width="29.1796875" style="69" customWidth="1"/>
    <col min="8962" max="8962" width="23.54296875" style="69" customWidth="1"/>
    <col min="8963" max="8963" width="68.7265625" style="69" bestFit="1" customWidth="1"/>
    <col min="8964" max="8964" width="8.1796875" style="69" customWidth="1"/>
    <col min="8965" max="8966" width="11.26953125" style="69" bestFit="1" customWidth="1"/>
    <col min="8967" max="8968" width="15.26953125" style="69" bestFit="1" customWidth="1"/>
    <col min="8969" max="8969" width="17.54296875" style="69" bestFit="1" customWidth="1"/>
    <col min="8970" max="8970" width="15.1796875" style="69" bestFit="1" customWidth="1"/>
    <col min="8971" max="8971" width="17.54296875" style="69" bestFit="1" customWidth="1"/>
    <col min="8972" max="8972" width="14.26953125" style="69" bestFit="1" customWidth="1"/>
    <col min="8973" max="8973" width="14.7265625" style="69" bestFit="1" customWidth="1"/>
    <col min="8974" max="8974" width="16.453125" style="69" bestFit="1" customWidth="1"/>
    <col min="8975" max="8976" width="11.81640625" style="69" bestFit="1" customWidth="1"/>
    <col min="8977" max="9216" width="9.1796875" style="69"/>
    <col min="9217" max="9217" width="29.1796875" style="69" customWidth="1"/>
    <col min="9218" max="9218" width="23.54296875" style="69" customWidth="1"/>
    <col min="9219" max="9219" width="68.7265625" style="69" bestFit="1" customWidth="1"/>
    <col min="9220" max="9220" width="8.1796875" style="69" customWidth="1"/>
    <col min="9221" max="9222" width="11.26953125" style="69" bestFit="1" customWidth="1"/>
    <col min="9223" max="9224" width="15.26953125" style="69" bestFit="1" customWidth="1"/>
    <col min="9225" max="9225" width="17.54296875" style="69" bestFit="1" customWidth="1"/>
    <col min="9226" max="9226" width="15.1796875" style="69" bestFit="1" customWidth="1"/>
    <col min="9227" max="9227" width="17.54296875" style="69" bestFit="1" customWidth="1"/>
    <col min="9228" max="9228" width="14.26953125" style="69" bestFit="1" customWidth="1"/>
    <col min="9229" max="9229" width="14.7265625" style="69" bestFit="1" customWidth="1"/>
    <col min="9230" max="9230" width="16.453125" style="69" bestFit="1" customWidth="1"/>
    <col min="9231" max="9232" width="11.81640625" style="69" bestFit="1" customWidth="1"/>
    <col min="9233" max="9472" width="9.1796875" style="69"/>
    <col min="9473" max="9473" width="29.1796875" style="69" customWidth="1"/>
    <col min="9474" max="9474" width="23.54296875" style="69" customWidth="1"/>
    <col min="9475" max="9475" width="68.7265625" style="69" bestFit="1" customWidth="1"/>
    <col min="9476" max="9476" width="8.1796875" style="69" customWidth="1"/>
    <col min="9477" max="9478" width="11.26953125" style="69" bestFit="1" customWidth="1"/>
    <col min="9479" max="9480" width="15.26953125" style="69" bestFit="1" customWidth="1"/>
    <col min="9481" max="9481" width="17.54296875" style="69" bestFit="1" customWidth="1"/>
    <col min="9482" max="9482" width="15.1796875" style="69" bestFit="1" customWidth="1"/>
    <col min="9483" max="9483" width="17.54296875" style="69" bestFit="1" customWidth="1"/>
    <col min="9484" max="9484" width="14.26953125" style="69" bestFit="1" customWidth="1"/>
    <col min="9485" max="9485" width="14.7265625" style="69" bestFit="1" customWidth="1"/>
    <col min="9486" max="9486" width="16.453125" style="69" bestFit="1" customWidth="1"/>
    <col min="9487" max="9488" width="11.81640625" style="69" bestFit="1" customWidth="1"/>
    <col min="9489" max="9728" width="9.1796875" style="69"/>
    <col min="9729" max="9729" width="29.1796875" style="69" customWidth="1"/>
    <col min="9730" max="9730" width="23.54296875" style="69" customWidth="1"/>
    <col min="9731" max="9731" width="68.7265625" style="69" bestFit="1" customWidth="1"/>
    <col min="9732" max="9732" width="8.1796875" style="69" customWidth="1"/>
    <col min="9733" max="9734" width="11.26953125" style="69" bestFit="1" customWidth="1"/>
    <col min="9735" max="9736" width="15.26953125" style="69" bestFit="1" customWidth="1"/>
    <col min="9737" max="9737" width="17.54296875" style="69" bestFit="1" customWidth="1"/>
    <col min="9738" max="9738" width="15.1796875" style="69" bestFit="1" customWidth="1"/>
    <col min="9739" max="9739" width="17.54296875" style="69" bestFit="1" customWidth="1"/>
    <col min="9740" max="9740" width="14.26953125" style="69" bestFit="1" customWidth="1"/>
    <col min="9741" max="9741" width="14.7265625" style="69" bestFit="1" customWidth="1"/>
    <col min="9742" max="9742" width="16.453125" style="69" bestFit="1" customWidth="1"/>
    <col min="9743" max="9744" width="11.81640625" style="69" bestFit="1" customWidth="1"/>
    <col min="9745" max="9984" width="9.1796875" style="69"/>
    <col min="9985" max="9985" width="29.1796875" style="69" customWidth="1"/>
    <col min="9986" max="9986" width="23.54296875" style="69" customWidth="1"/>
    <col min="9987" max="9987" width="68.7265625" style="69" bestFit="1" customWidth="1"/>
    <col min="9988" max="9988" width="8.1796875" style="69" customWidth="1"/>
    <col min="9989" max="9990" width="11.26953125" style="69" bestFit="1" customWidth="1"/>
    <col min="9991" max="9992" width="15.26953125" style="69" bestFit="1" customWidth="1"/>
    <col min="9993" max="9993" width="17.54296875" style="69" bestFit="1" customWidth="1"/>
    <col min="9994" max="9994" width="15.1796875" style="69" bestFit="1" customWidth="1"/>
    <col min="9995" max="9995" width="17.54296875" style="69" bestFit="1" customWidth="1"/>
    <col min="9996" max="9996" width="14.26953125" style="69" bestFit="1" customWidth="1"/>
    <col min="9997" max="9997" width="14.7265625" style="69" bestFit="1" customWidth="1"/>
    <col min="9998" max="9998" width="16.453125" style="69" bestFit="1" customWidth="1"/>
    <col min="9999" max="10000" width="11.81640625" style="69" bestFit="1" customWidth="1"/>
    <col min="10001" max="10240" width="9.1796875" style="69"/>
    <col min="10241" max="10241" width="29.1796875" style="69" customWidth="1"/>
    <col min="10242" max="10242" width="23.54296875" style="69" customWidth="1"/>
    <col min="10243" max="10243" width="68.7265625" style="69" bestFit="1" customWidth="1"/>
    <col min="10244" max="10244" width="8.1796875" style="69" customWidth="1"/>
    <col min="10245" max="10246" width="11.26953125" style="69" bestFit="1" customWidth="1"/>
    <col min="10247" max="10248" width="15.26953125" style="69" bestFit="1" customWidth="1"/>
    <col min="10249" max="10249" width="17.54296875" style="69" bestFit="1" customWidth="1"/>
    <col min="10250" max="10250" width="15.1796875" style="69" bestFit="1" customWidth="1"/>
    <col min="10251" max="10251" width="17.54296875" style="69" bestFit="1" customWidth="1"/>
    <col min="10252" max="10252" width="14.26953125" style="69" bestFit="1" customWidth="1"/>
    <col min="10253" max="10253" width="14.7265625" style="69" bestFit="1" customWidth="1"/>
    <col min="10254" max="10254" width="16.453125" style="69" bestFit="1" customWidth="1"/>
    <col min="10255" max="10256" width="11.81640625" style="69" bestFit="1" customWidth="1"/>
    <col min="10257" max="10496" width="9.1796875" style="69"/>
    <col min="10497" max="10497" width="29.1796875" style="69" customWidth="1"/>
    <col min="10498" max="10498" width="23.54296875" style="69" customWidth="1"/>
    <col min="10499" max="10499" width="68.7265625" style="69" bestFit="1" customWidth="1"/>
    <col min="10500" max="10500" width="8.1796875" style="69" customWidth="1"/>
    <col min="10501" max="10502" width="11.26953125" style="69" bestFit="1" customWidth="1"/>
    <col min="10503" max="10504" width="15.26953125" style="69" bestFit="1" customWidth="1"/>
    <col min="10505" max="10505" width="17.54296875" style="69" bestFit="1" customWidth="1"/>
    <col min="10506" max="10506" width="15.1796875" style="69" bestFit="1" customWidth="1"/>
    <col min="10507" max="10507" width="17.54296875" style="69" bestFit="1" customWidth="1"/>
    <col min="10508" max="10508" width="14.26953125" style="69" bestFit="1" customWidth="1"/>
    <col min="10509" max="10509" width="14.7265625" style="69" bestFit="1" customWidth="1"/>
    <col min="10510" max="10510" width="16.453125" style="69" bestFit="1" customWidth="1"/>
    <col min="10511" max="10512" width="11.81640625" style="69" bestFit="1" customWidth="1"/>
    <col min="10513" max="10752" width="9.1796875" style="69"/>
    <col min="10753" max="10753" width="29.1796875" style="69" customWidth="1"/>
    <col min="10754" max="10754" width="23.54296875" style="69" customWidth="1"/>
    <col min="10755" max="10755" width="68.7265625" style="69" bestFit="1" customWidth="1"/>
    <col min="10756" max="10756" width="8.1796875" style="69" customWidth="1"/>
    <col min="10757" max="10758" width="11.26953125" style="69" bestFit="1" customWidth="1"/>
    <col min="10759" max="10760" width="15.26953125" style="69" bestFit="1" customWidth="1"/>
    <col min="10761" max="10761" width="17.54296875" style="69" bestFit="1" customWidth="1"/>
    <col min="10762" max="10762" width="15.1796875" style="69" bestFit="1" customWidth="1"/>
    <col min="10763" max="10763" width="17.54296875" style="69" bestFit="1" customWidth="1"/>
    <col min="10764" max="10764" width="14.26953125" style="69" bestFit="1" customWidth="1"/>
    <col min="10765" max="10765" width="14.7265625" style="69" bestFit="1" customWidth="1"/>
    <col min="10766" max="10766" width="16.453125" style="69" bestFit="1" customWidth="1"/>
    <col min="10767" max="10768" width="11.81640625" style="69" bestFit="1" customWidth="1"/>
    <col min="10769" max="11008" width="9.1796875" style="69"/>
    <col min="11009" max="11009" width="29.1796875" style="69" customWidth="1"/>
    <col min="11010" max="11010" width="23.54296875" style="69" customWidth="1"/>
    <col min="11011" max="11011" width="68.7265625" style="69" bestFit="1" customWidth="1"/>
    <col min="11012" max="11012" width="8.1796875" style="69" customWidth="1"/>
    <col min="11013" max="11014" width="11.26953125" style="69" bestFit="1" customWidth="1"/>
    <col min="11015" max="11016" width="15.26953125" style="69" bestFit="1" customWidth="1"/>
    <col min="11017" max="11017" width="17.54296875" style="69" bestFit="1" customWidth="1"/>
    <col min="11018" max="11018" width="15.1796875" style="69" bestFit="1" customWidth="1"/>
    <col min="11019" max="11019" width="17.54296875" style="69" bestFit="1" customWidth="1"/>
    <col min="11020" max="11020" width="14.26953125" style="69" bestFit="1" customWidth="1"/>
    <col min="11021" max="11021" width="14.7265625" style="69" bestFit="1" customWidth="1"/>
    <col min="11022" max="11022" width="16.453125" style="69" bestFit="1" customWidth="1"/>
    <col min="11023" max="11024" width="11.81640625" style="69" bestFit="1" customWidth="1"/>
    <col min="11025" max="11264" width="9.1796875" style="69"/>
    <col min="11265" max="11265" width="29.1796875" style="69" customWidth="1"/>
    <col min="11266" max="11266" width="23.54296875" style="69" customWidth="1"/>
    <col min="11267" max="11267" width="68.7265625" style="69" bestFit="1" customWidth="1"/>
    <col min="11268" max="11268" width="8.1796875" style="69" customWidth="1"/>
    <col min="11269" max="11270" width="11.26953125" style="69" bestFit="1" customWidth="1"/>
    <col min="11271" max="11272" width="15.26953125" style="69" bestFit="1" customWidth="1"/>
    <col min="11273" max="11273" width="17.54296875" style="69" bestFit="1" customWidth="1"/>
    <col min="11274" max="11274" width="15.1796875" style="69" bestFit="1" customWidth="1"/>
    <col min="11275" max="11275" width="17.54296875" style="69" bestFit="1" customWidth="1"/>
    <col min="11276" max="11276" width="14.26953125" style="69" bestFit="1" customWidth="1"/>
    <col min="11277" max="11277" width="14.7265625" style="69" bestFit="1" customWidth="1"/>
    <col min="11278" max="11278" width="16.453125" style="69" bestFit="1" customWidth="1"/>
    <col min="11279" max="11280" width="11.81640625" style="69" bestFit="1" customWidth="1"/>
    <col min="11281" max="11520" width="9.1796875" style="69"/>
    <col min="11521" max="11521" width="29.1796875" style="69" customWidth="1"/>
    <col min="11522" max="11522" width="23.54296875" style="69" customWidth="1"/>
    <col min="11523" max="11523" width="68.7265625" style="69" bestFit="1" customWidth="1"/>
    <col min="11524" max="11524" width="8.1796875" style="69" customWidth="1"/>
    <col min="11525" max="11526" width="11.26953125" style="69" bestFit="1" customWidth="1"/>
    <col min="11527" max="11528" width="15.26953125" style="69" bestFit="1" customWidth="1"/>
    <col min="11529" max="11529" width="17.54296875" style="69" bestFit="1" customWidth="1"/>
    <col min="11530" max="11530" width="15.1796875" style="69" bestFit="1" customWidth="1"/>
    <col min="11531" max="11531" width="17.54296875" style="69" bestFit="1" customWidth="1"/>
    <col min="11532" max="11532" width="14.26953125" style="69" bestFit="1" customWidth="1"/>
    <col min="11533" max="11533" width="14.7265625" style="69" bestFit="1" customWidth="1"/>
    <col min="11534" max="11534" width="16.453125" style="69" bestFit="1" customWidth="1"/>
    <col min="11535" max="11536" width="11.81640625" style="69" bestFit="1" customWidth="1"/>
    <col min="11537" max="11776" width="9.1796875" style="69"/>
    <col min="11777" max="11777" width="29.1796875" style="69" customWidth="1"/>
    <col min="11778" max="11778" width="23.54296875" style="69" customWidth="1"/>
    <col min="11779" max="11779" width="68.7265625" style="69" bestFit="1" customWidth="1"/>
    <col min="11780" max="11780" width="8.1796875" style="69" customWidth="1"/>
    <col min="11781" max="11782" width="11.26953125" style="69" bestFit="1" customWidth="1"/>
    <col min="11783" max="11784" width="15.26953125" style="69" bestFit="1" customWidth="1"/>
    <col min="11785" max="11785" width="17.54296875" style="69" bestFit="1" customWidth="1"/>
    <col min="11786" max="11786" width="15.1796875" style="69" bestFit="1" customWidth="1"/>
    <col min="11787" max="11787" width="17.54296875" style="69" bestFit="1" customWidth="1"/>
    <col min="11788" max="11788" width="14.26953125" style="69" bestFit="1" customWidth="1"/>
    <col min="11789" max="11789" width="14.7265625" style="69" bestFit="1" customWidth="1"/>
    <col min="11790" max="11790" width="16.453125" style="69" bestFit="1" customWidth="1"/>
    <col min="11791" max="11792" width="11.81640625" style="69" bestFit="1" customWidth="1"/>
    <col min="11793" max="12032" width="9.1796875" style="69"/>
    <col min="12033" max="12033" width="29.1796875" style="69" customWidth="1"/>
    <col min="12034" max="12034" width="23.54296875" style="69" customWidth="1"/>
    <col min="12035" max="12035" width="68.7265625" style="69" bestFit="1" customWidth="1"/>
    <col min="12036" max="12036" width="8.1796875" style="69" customWidth="1"/>
    <col min="12037" max="12038" width="11.26953125" style="69" bestFit="1" customWidth="1"/>
    <col min="12039" max="12040" width="15.26953125" style="69" bestFit="1" customWidth="1"/>
    <col min="12041" max="12041" width="17.54296875" style="69" bestFit="1" customWidth="1"/>
    <col min="12042" max="12042" width="15.1796875" style="69" bestFit="1" customWidth="1"/>
    <col min="12043" max="12043" width="17.54296875" style="69" bestFit="1" customWidth="1"/>
    <col min="12044" max="12044" width="14.26953125" style="69" bestFit="1" customWidth="1"/>
    <col min="12045" max="12045" width="14.7265625" style="69" bestFit="1" customWidth="1"/>
    <col min="12046" max="12046" width="16.453125" style="69" bestFit="1" customWidth="1"/>
    <col min="12047" max="12048" width="11.81640625" style="69" bestFit="1" customWidth="1"/>
    <col min="12049" max="12288" width="9.1796875" style="69"/>
    <col min="12289" max="12289" width="29.1796875" style="69" customWidth="1"/>
    <col min="12290" max="12290" width="23.54296875" style="69" customWidth="1"/>
    <col min="12291" max="12291" width="68.7265625" style="69" bestFit="1" customWidth="1"/>
    <col min="12292" max="12292" width="8.1796875" style="69" customWidth="1"/>
    <col min="12293" max="12294" width="11.26953125" style="69" bestFit="1" customWidth="1"/>
    <col min="12295" max="12296" width="15.26953125" style="69" bestFit="1" customWidth="1"/>
    <col min="12297" max="12297" width="17.54296875" style="69" bestFit="1" customWidth="1"/>
    <col min="12298" max="12298" width="15.1796875" style="69" bestFit="1" customWidth="1"/>
    <col min="12299" max="12299" width="17.54296875" style="69" bestFit="1" customWidth="1"/>
    <col min="12300" max="12300" width="14.26953125" style="69" bestFit="1" customWidth="1"/>
    <col min="12301" max="12301" width="14.7265625" style="69" bestFit="1" customWidth="1"/>
    <col min="12302" max="12302" width="16.453125" style="69" bestFit="1" customWidth="1"/>
    <col min="12303" max="12304" width="11.81640625" style="69" bestFit="1" customWidth="1"/>
    <col min="12305" max="12544" width="9.1796875" style="69"/>
    <col min="12545" max="12545" width="29.1796875" style="69" customWidth="1"/>
    <col min="12546" max="12546" width="23.54296875" style="69" customWidth="1"/>
    <col min="12547" max="12547" width="68.7265625" style="69" bestFit="1" customWidth="1"/>
    <col min="12548" max="12548" width="8.1796875" style="69" customWidth="1"/>
    <col min="12549" max="12550" width="11.26953125" style="69" bestFit="1" customWidth="1"/>
    <col min="12551" max="12552" width="15.26953125" style="69" bestFit="1" customWidth="1"/>
    <col min="12553" max="12553" width="17.54296875" style="69" bestFit="1" customWidth="1"/>
    <col min="12554" max="12554" width="15.1796875" style="69" bestFit="1" customWidth="1"/>
    <col min="12555" max="12555" width="17.54296875" style="69" bestFit="1" customWidth="1"/>
    <col min="12556" max="12556" width="14.26953125" style="69" bestFit="1" customWidth="1"/>
    <col min="12557" max="12557" width="14.7265625" style="69" bestFit="1" customWidth="1"/>
    <col min="12558" max="12558" width="16.453125" style="69" bestFit="1" customWidth="1"/>
    <col min="12559" max="12560" width="11.81640625" style="69" bestFit="1" customWidth="1"/>
    <col min="12561" max="12800" width="9.1796875" style="69"/>
    <col min="12801" max="12801" width="29.1796875" style="69" customWidth="1"/>
    <col min="12802" max="12802" width="23.54296875" style="69" customWidth="1"/>
    <col min="12803" max="12803" width="68.7265625" style="69" bestFit="1" customWidth="1"/>
    <col min="12804" max="12804" width="8.1796875" style="69" customWidth="1"/>
    <col min="12805" max="12806" width="11.26953125" style="69" bestFit="1" customWidth="1"/>
    <col min="12807" max="12808" width="15.26953125" style="69" bestFit="1" customWidth="1"/>
    <col min="12809" max="12809" width="17.54296875" style="69" bestFit="1" customWidth="1"/>
    <col min="12810" max="12810" width="15.1796875" style="69" bestFit="1" customWidth="1"/>
    <col min="12811" max="12811" width="17.54296875" style="69" bestFit="1" customWidth="1"/>
    <col min="12812" max="12812" width="14.26953125" style="69" bestFit="1" customWidth="1"/>
    <col min="12813" max="12813" width="14.7265625" style="69" bestFit="1" customWidth="1"/>
    <col min="12814" max="12814" width="16.453125" style="69" bestFit="1" customWidth="1"/>
    <col min="12815" max="12816" width="11.81640625" style="69" bestFit="1" customWidth="1"/>
    <col min="12817" max="13056" width="9.1796875" style="69"/>
    <col min="13057" max="13057" width="29.1796875" style="69" customWidth="1"/>
    <col min="13058" max="13058" width="23.54296875" style="69" customWidth="1"/>
    <col min="13059" max="13059" width="68.7265625" style="69" bestFit="1" customWidth="1"/>
    <col min="13060" max="13060" width="8.1796875" style="69" customWidth="1"/>
    <col min="13061" max="13062" width="11.26953125" style="69" bestFit="1" customWidth="1"/>
    <col min="13063" max="13064" width="15.26953125" style="69" bestFit="1" customWidth="1"/>
    <col min="13065" max="13065" width="17.54296875" style="69" bestFit="1" customWidth="1"/>
    <col min="13066" max="13066" width="15.1796875" style="69" bestFit="1" customWidth="1"/>
    <col min="13067" max="13067" width="17.54296875" style="69" bestFit="1" customWidth="1"/>
    <col min="13068" max="13068" width="14.26953125" style="69" bestFit="1" customWidth="1"/>
    <col min="13069" max="13069" width="14.7265625" style="69" bestFit="1" customWidth="1"/>
    <col min="13070" max="13070" width="16.453125" style="69" bestFit="1" customWidth="1"/>
    <col min="13071" max="13072" width="11.81640625" style="69" bestFit="1" customWidth="1"/>
    <col min="13073" max="13312" width="9.1796875" style="69"/>
    <col min="13313" max="13313" width="29.1796875" style="69" customWidth="1"/>
    <col min="13314" max="13314" width="23.54296875" style="69" customWidth="1"/>
    <col min="13315" max="13315" width="68.7265625" style="69" bestFit="1" customWidth="1"/>
    <col min="13316" max="13316" width="8.1796875" style="69" customWidth="1"/>
    <col min="13317" max="13318" width="11.26953125" style="69" bestFit="1" customWidth="1"/>
    <col min="13319" max="13320" width="15.26953125" style="69" bestFit="1" customWidth="1"/>
    <col min="13321" max="13321" width="17.54296875" style="69" bestFit="1" customWidth="1"/>
    <col min="13322" max="13322" width="15.1796875" style="69" bestFit="1" customWidth="1"/>
    <col min="13323" max="13323" width="17.54296875" style="69" bestFit="1" customWidth="1"/>
    <col min="13324" max="13324" width="14.26953125" style="69" bestFit="1" customWidth="1"/>
    <col min="13325" max="13325" width="14.7265625" style="69" bestFit="1" customWidth="1"/>
    <col min="13326" max="13326" width="16.453125" style="69" bestFit="1" customWidth="1"/>
    <col min="13327" max="13328" width="11.81640625" style="69" bestFit="1" customWidth="1"/>
    <col min="13329" max="13568" width="9.1796875" style="69"/>
    <col min="13569" max="13569" width="29.1796875" style="69" customWidth="1"/>
    <col min="13570" max="13570" width="23.54296875" style="69" customWidth="1"/>
    <col min="13571" max="13571" width="68.7265625" style="69" bestFit="1" customWidth="1"/>
    <col min="13572" max="13572" width="8.1796875" style="69" customWidth="1"/>
    <col min="13573" max="13574" width="11.26953125" style="69" bestFit="1" customWidth="1"/>
    <col min="13575" max="13576" width="15.26953125" style="69" bestFit="1" customWidth="1"/>
    <col min="13577" max="13577" width="17.54296875" style="69" bestFit="1" customWidth="1"/>
    <col min="13578" max="13578" width="15.1796875" style="69" bestFit="1" customWidth="1"/>
    <col min="13579" max="13579" width="17.54296875" style="69" bestFit="1" customWidth="1"/>
    <col min="13580" max="13580" width="14.26953125" style="69" bestFit="1" customWidth="1"/>
    <col min="13581" max="13581" width="14.7265625" style="69" bestFit="1" customWidth="1"/>
    <col min="13582" max="13582" width="16.453125" style="69" bestFit="1" customWidth="1"/>
    <col min="13583" max="13584" width="11.81640625" style="69" bestFit="1" customWidth="1"/>
    <col min="13585" max="13824" width="9.1796875" style="69"/>
    <col min="13825" max="13825" width="29.1796875" style="69" customWidth="1"/>
    <col min="13826" max="13826" width="23.54296875" style="69" customWidth="1"/>
    <col min="13827" max="13827" width="68.7265625" style="69" bestFit="1" customWidth="1"/>
    <col min="13828" max="13828" width="8.1796875" style="69" customWidth="1"/>
    <col min="13829" max="13830" width="11.26953125" style="69" bestFit="1" customWidth="1"/>
    <col min="13831" max="13832" width="15.26953125" style="69" bestFit="1" customWidth="1"/>
    <col min="13833" max="13833" width="17.54296875" style="69" bestFit="1" customWidth="1"/>
    <col min="13834" max="13834" width="15.1796875" style="69" bestFit="1" customWidth="1"/>
    <col min="13835" max="13835" width="17.54296875" style="69" bestFit="1" customWidth="1"/>
    <col min="13836" max="13836" width="14.26953125" style="69" bestFit="1" customWidth="1"/>
    <col min="13837" max="13837" width="14.7265625" style="69" bestFit="1" customWidth="1"/>
    <col min="13838" max="13838" width="16.453125" style="69" bestFit="1" customWidth="1"/>
    <col min="13839" max="13840" width="11.81640625" style="69" bestFit="1" customWidth="1"/>
    <col min="13841" max="14080" width="9.1796875" style="69"/>
    <col min="14081" max="14081" width="29.1796875" style="69" customWidth="1"/>
    <col min="14082" max="14082" width="23.54296875" style="69" customWidth="1"/>
    <col min="14083" max="14083" width="68.7265625" style="69" bestFit="1" customWidth="1"/>
    <col min="14084" max="14084" width="8.1796875" style="69" customWidth="1"/>
    <col min="14085" max="14086" width="11.26953125" style="69" bestFit="1" customWidth="1"/>
    <col min="14087" max="14088" width="15.26953125" style="69" bestFit="1" customWidth="1"/>
    <col min="14089" max="14089" width="17.54296875" style="69" bestFit="1" customWidth="1"/>
    <col min="14090" max="14090" width="15.1796875" style="69" bestFit="1" customWidth="1"/>
    <col min="14091" max="14091" width="17.54296875" style="69" bestFit="1" customWidth="1"/>
    <col min="14092" max="14092" width="14.26953125" style="69" bestFit="1" customWidth="1"/>
    <col min="14093" max="14093" width="14.7265625" style="69" bestFit="1" customWidth="1"/>
    <col min="14094" max="14094" width="16.453125" style="69" bestFit="1" customWidth="1"/>
    <col min="14095" max="14096" width="11.81640625" style="69" bestFit="1" customWidth="1"/>
    <col min="14097" max="14336" width="9.1796875" style="69"/>
    <col min="14337" max="14337" width="29.1796875" style="69" customWidth="1"/>
    <col min="14338" max="14338" width="23.54296875" style="69" customWidth="1"/>
    <col min="14339" max="14339" width="68.7265625" style="69" bestFit="1" customWidth="1"/>
    <col min="14340" max="14340" width="8.1796875" style="69" customWidth="1"/>
    <col min="14341" max="14342" width="11.26953125" style="69" bestFit="1" customWidth="1"/>
    <col min="14343" max="14344" width="15.26953125" style="69" bestFit="1" customWidth="1"/>
    <col min="14345" max="14345" width="17.54296875" style="69" bestFit="1" customWidth="1"/>
    <col min="14346" max="14346" width="15.1796875" style="69" bestFit="1" customWidth="1"/>
    <col min="14347" max="14347" width="17.54296875" style="69" bestFit="1" customWidth="1"/>
    <col min="14348" max="14348" width="14.26953125" style="69" bestFit="1" customWidth="1"/>
    <col min="14349" max="14349" width="14.7265625" style="69" bestFit="1" customWidth="1"/>
    <col min="14350" max="14350" width="16.453125" style="69" bestFit="1" customWidth="1"/>
    <col min="14351" max="14352" width="11.81640625" style="69" bestFit="1" customWidth="1"/>
    <col min="14353" max="14592" width="9.1796875" style="69"/>
    <col min="14593" max="14593" width="29.1796875" style="69" customWidth="1"/>
    <col min="14594" max="14594" width="23.54296875" style="69" customWidth="1"/>
    <col min="14595" max="14595" width="68.7265625" style="69" bestFit="1" customWidth="1"/>
    <col min="14596" max="14596" width="8.1796875" style="69" customWidth="1"/>
    <col min="14597" max="14598" width="11.26953125" style="69" bestFit="1" customWidth="1"/>
    <col min="14599" max="14600" width="15.26953125" style="69" bestFit="1" customWidth="1"/>
    <col min="14601" max="14601" width="17.54296875" style="69" bestFit="1" customWidth="1"/>
    <col min="14602" max="14602" width="15.1796875" style="69" bestFit="1" customWidth="1"/>
    <col min="14603" max="14603" width="17.54296875" style="69" bestFit="1" customWidth="1"/>
    <col min="14604" max="14604" width="14.26953125" style="69" bestFit="1" customWidth="1"/>
    <col min="14605" max="14605" width="14.7265625" style="69" bestFit="1" customWidth="1"/>
    <col min="14606" max="14606" width="16.453125" style="69" bestFit="1" customWidth="1"/>
    <col min="14607" max="14608" width="11.81640625" style="69" bestFit="1" customWidth="1"/>
    <col min="14609" max="14848" width="9.1796875" style="69"/>
    <col min="14849" max="14849" width="29.1796875" style="69" customWidth="1"/>
    <col min="14850" max="14850" width="23.54296875" style="69" customWidth="1"/>
    <col min="14851" max="14851" width="68.7265625" style="69" bestFit="1" customWidth="1"/>
    <col min="14852" max="14852" width="8.1796875" style="69" customWidth="1"/>
    <col min="14853" max="14854" width="11.26953125" style="69" bestFit="1" customWidth="1"/>
    <col min="14855" max="14856" width="15.26953125" style="69" bestFit="1" customWidth="1"/>
    <col min="14857" max="14857" width="17.54296875" style="69" bestFit="1" customWidth="1"/>
    <col min="14858" max="14858" width="15.1796875" style="69" bestFit="1" customWidth="1"/>
    <col min="14859" max="14859" width="17.54296875" style="69" bestFit="1" customWidth="1"/>
    <col min="14860" max="14860" width="14.26953125" style="69" bestFit="1" customWidth="1"/>
    <col min="14861" max="14861" width="14.7265625" style="69" bestFit="1" customWidth="1"/>
    <col min="14862" max="14862" width="16.453125" style="69" bestFit="1" customWidth="1"/>
    <col min="14863" max="14864" width="11.81640625" style="69" bestFit="1" customWidth="1"/>
    <col min="14865" max="15104" width="9.1796875" style="69"/>
    <col min="15105" max="15105" width="29.1796875" style="69" customWidth="1"/>
    <col min="15106" max="15106" width="23.54296875" style="69" customWidth="1"/>
    <col min="15107" max="15107" width="68.7265625" style="69" bestFit="1" customWidth="1"/>
    <col min="15108" max="15108" width="8.1796875" style="69" customWidth="1"/>
    <col min="15109" max="15110" width="11.26953125" style="69" bestFit="1" customWidth="1"/>
    <col min="15111" max="15112" width="15.26953125" style="69" bestFit="1" customWidth="1"/>
    <col min="15113" max="15113" width="17.54296875" style="69" bestFit="1" customWidth="1"/>
    <col min="15114" max="15114" width="15.1796875" style="69" bestFit="1" customWidth="1"/>
    <col min="15115" max="15115" width="17.54296875" style="69" bestFit="1" customWidth="1"/>
    <col min="15116" max="15116" width="14.26953125" style="69" bestFit="1" customWidth="1"/>
    <col min="15117" max="15117" width="14.7265625" style="69" bestFit="1" customWidth="1"/>
    <col min="15118" max="15118" width="16.453125" style="69" bestFit="1" customWidth="1"/>
    <col min="15119" max="15120" width="11.81640625" style="69" bestFit="1" customWidth="1"/>
    <col min="15121" max="15360" width="9.1796875" style="69"/>
    <col min="15361" max="15361" width="29.1796875" style="69" customWidth="1"/>
    <col min="15362" max="15362" width="23.54296875" style="69" customWidth="1"/>
    <col min="15363" max="15363" width="68.7265625" style="69" bestFit="1" customWidth="1"/>
    <col min="15364" max="15364" width="8.1796875" style="69" customWidth="1"/>
    <col min="15365" max="15366" width="11.26953125" style="69" bestFit="1" customWidth="1"/>
    <col min="15367" max="15368" width="15.26953125" style="69" bestFit="1" customWidth="1"/>
    <col min="15369" max="15369" width="17.54296875" style="69" bestFit="1" customWidth="1"/>
    <col min="15370" max="15370" width="15.1796875" style="69" bestFit="1" customWidth="1"/>
    <col min="15371" max="15371" width="17.54296875" style="69" bestFit="1" customWidth="1"/>
    <col min="15372" max="15372" width="14.26953125" style="69" bestFit="1" customWidth="1"/>
    <col min="15373" max="15373" width="14.7265625" style="69" bestFit="1" customWidth="1"/>
    <col min="15374" max="15374" width="16.453125" style="69" bestFit="1" customWidth="1"/>
    <col min="15375" max="15376" width="11.81640625" style="69" bestFit="1" customWidth="1"/>
    <col min="15377" max="15616" width="9.1796875" style="69"/>
    <col min="15617" max="15617" width="29.1796875" style="69" customWidth="1"/>
    <col min="15618" max="15618" width="23.54296875" style="69" customWidth="1"/>
    <col min="15619" max="15619" width="68.7265625" style="69" bestFit="1" customWidth="1"/>
    <col min="15620" max="15620" width="8.1796875" style="69" customWidth="1"/>
    <col min="15621" max="15622" width="11.26953125" style="69" bestFit="1" customWidth="1"/>
    <col min="15623" max="15624" width="15.26953125" style="69" bestFit="1" customWidth="1"/>
    <col min="15625" max="15625" width="17.54296875" style="69" bestFit="1" customWidth="1"/>
    <col min="15626" max="15626" width="15.1796875" style="69" bestFit="1" customWidth="1"/>
    <col min="15627" max="15627" width="17.54296875" style="69" bestFit="1" customWidth="1"/>
    <col min="15628" max="15628" width="14.26953125" style="69" bestFit="1" customWidth="1"/>
    <col min="15629" max="15629" width="14.7265625" style="69" bestFit="1" customWidth="1"/>
    <col min="15630" max="15630" width="16.453125" style="69" bestFit="1" customWidth="1"/>
    <col min="15631" max="15632" width="11.81640625" style="69" bestFit="1" customWidth="1"/>
    <col min="15633" max="15872" width="9.1796875" style="69"/>
    <col min="15873" max="15873" width="29.1796875" style="69" customWidth="1"/>
    <col min="15874" max="15874" width="23.54296875" style="69" customWidth="1"/>
    <col min="15875" max="15875" width="68.7265625" style="69" bestFit="1" customWidth="1"/>
    <col min="15876" max="15876" width="8.1796875" style="69" customWidth="1"/>
    <col min="15877" max="15878" width="11.26953125" style="69" bestFit="1" customWidth="1"/>
    <col min="15879" max="15880" width="15.26953125" style="69" bestFit="1" customWidth="1"/>
    <col min="15881" max="15881" width="17.54296875" style="69" bestFit="1" customWidth="1"/>
    <col min="15882" max="15882" width="15.1796875" style="69" bestFit="1" customWidth="1"/>
    <col min="15883" max="15883" width="17.54296875" style="69" bestFit="1" customWidth="1"/>
    <col min="15884" max="15884" width="14.26953125" style="69" bestFit="1" customWidth="1"/>
    <col min="15885" max="15885" width="14.7265625" style="69" bestFit="1" customWidth="1"/>
    <col min="15886" max="15886" width="16.453125" style="69" bestFit="1" customWidth="1"/>
    <col min="15887" max="15888" width="11.81640625" style="69" bestFit="1" customWidth="1"/>
    <col min="15889" max="16128" width="9.1796875" style="69"/>
    <col min="16129" max="16129" width="29.1796875" style="69" customWidth="1"/>
    <col min="16130" max="16130" width="23.54296875" style="69" customWidth="1"/>
    <col min="16131" max="16131" width="68.7265625" style="69" bestFit="1" customWidth="1"/>
    <col min="16132" max="16132" width="8.1796875" style="69" customWidth="1"/>
    <col min="16133" max="16134" width="11.26953125" style="69" bestFit="1" customWidth="1"/>
    <col min="16135" max="16136" width="15.26953125" style="69" bestFit="1" customWidth="1"/>
    <col min="16137" max="16137" width="17.54296875" style="69" bestFit="1" customWidth="1"/>
    <col min="16138" max="16138" width="15.1796875" style="69" bestFit="1" customWidth="1"/>
    <col min="16139" max="16139" width="17.54296875" style="69" bestFit="1" customWidth="1"/>
    <col min="16140" max="16140" width="14.26953125" style="69" bestFit="1" customWidth="1"/>
    <col min="16141" max="16141" width="14.7265625" style="69" bestFit="1" customWidth="1"/>
    <col min="16142" max="16142" width="16.453125" style="69" bestFit="1" customWidth="1"/>
    <col min="16143" max="16144" width="11.81640625" style="69" bestFit="1" customWidth="1"/>
    <col min="16145" max="16384" width="9.1796875" style="69"/>
  </cols>
  <sheetData>
    <row r="1" spans="1:16" ht="13">
      <c r="A1" s="66"/>
      <c r="B1" s="66"/>
      <c r="C1" s="66"/>
      <c r="D1" s="67"/>
      <c r="E1" s="67"/>
      <c r="F1" s="67"/>
      <c r="G1" s="68"/>
      <c r="H1" s="46"/>
      <c r="I1" s="46"/>
      <c r="J1" s="68"/>
      <c r="K1" s="68"/>
      <c r="L1" s="68"/>
      <c r="M1" s="68"/>
      <c r="N1" s="68"/>
      <c r="O1" s="239"/>
      <c r="P1" s="240"/>
    </row>
    <row r="2" spans="1:16" ht="13">
      <c r="A2" s="47" t="s">
        <v>303</v>
      </c>
      <c r="B2" s="47" t="s">
        <v>304</v>
      </c>
      <c r="C2" s="47" t="s">
        <v>305</v>
      </c>
      <c r="D2" s="70" t="s">
        <v>306</v>
      </c>
      <c r="E2" s="43" t="s">
        <v>5</v>
      </c>
      <c r="F2" s="43" t="s">
        <v>307</v>
      </c>
      <c r="G2" s="43" t="s">
        <v>10</v>
      </c>
      <c r="H2" s="43" t="s">
        <v>10</v>
      </c>
      <c r="I2" s="49" t="s">
        <v>10</v>
      </c>
      <c r="J2" s="43" t="s">
        <v>11</v>
      </c>
      <c r="K2" s="43" t="s">
        <v>12</v>
      </c>
      <c r="L2" s="43" t="s">
        <v>13</v>
      </c>
      <c r="M2" s="43" t="s">
        <v>11</v>
      </c>
      <c r="N2" s="43" t="s">
        <v>14</v>
      </c>
      <c r="O2" s="241" t="s">
        <v>308</v>
      </c>
      <c r="P2" s="242"/>
    </row>
    <row r="3" spans="1:16" ht="13">
      <c r="A3" s="71"/>
      <c r="B3" s="71"/>
      <c r="C3" s="71"/>
      <c r="D3" s="70"/>
      <c r="E3" s="43" t="s">
        <v>27</v>
      </c>
      <c r="F3" s="43" t="s">
        <v>27</v>
      </c>
      <c r="G3" s="43" t="s">
        <v>30</v>
      </c>
      <c r="H3" s="43" t="s">
        <v>16</v>
      </c>
      <c r="I3" s="48" t="s">
        <v>309</v>
      </c>
      <c r="J3" s="43" t="s">
        <v>17</v>
      </c>
      <c r="K3" s="43"/>
      <c r="L3" s="43" t="s">
        <v>16</v>
      </c>
      <c r="M3" s="43" t="s">
        <v>18</v>
      </c>
      <c r="N3" s="43"/>
      <c r="O3" s="72" t="s">
        <v>19</v>
      </c>
      <c r="P3" s="72" t="s">
        <v>20</v>
      </c>
    </row>
    <row r="4" spans="1:16" ht="13">
      <c r="A4" s="71"/>
      <c r="B4" s="71"/>
      <c r="C4" s="71"/>
      <c r="D4" s="70"/>
      <c r="E4" s="43"/>
      <c r="F4" s="43"/>
      <c r="G4" s="43"/>
      <c r="H4" s="43" t="s">
        <v>2</v>
      </c>
      <c r="I4" s="49" t="s">
        <v>310</v>
      </c>
      <c r="J4" s="43" t="s">
        <v>21</v>
      </c>
      <c r="K4" s="43" t="s">
        <v>311</v>
      </c>
      <c r="L4" s="43" t="s">
        <v>28</v>
      </c>
      <c r="M4" s="43" t="s">
        <v>22</v>
      </c>
      <c r="N4" s="43" t="s">
        <v>312</v>
      </c>
      <c r="O4" s="72" t="s">
        <v>25</v>
      </c>
      <c r="P4" s="72">
        <v>0.21</v>
      </c>
    </row>
    <row r="5" spans="1:16" ht="13">
      <c r="A5" s="73"/>
      <c r="B5" s="73"/>
      <c r="C5" s="73"/>
      <c r="D5" s="74"/>
      <c r="E5" s="75"/>
      <c r="F5" s="75"/>
      <c r="G5" s="76"/>
      <c r="H5" s="76"/>
      <c r="I5" s="76"/>
      <c r="J5" s="77"/>
      <c r="K5" s="78"/>
      <c r="L5" s="79"/>
      <c r="M5" s="77"/>
      <c r="N5" s="80"/>
      <c r="O5" s="80"/>
      <c r="P5" s="80"/>
    </row>
    <row r="6" spans="1:16" ht="13">
      <c r="A6" s="81"/>
      <c r="B6" s="81"/>
      <c r="C6" s="81"/>
      <c r="D6" s="82"/>
      <c r="E6" s="83"/>
      <c r="F6" s="83"/>
      <c r="G6" s="15"/>
      <c r="H6" s="15"/>
      <c r="I6" s="15"/>
      <c r="J6" s="84"/>
      <c r="K6" s="85"/>
      <c r="L6" s="86"/>
      <c r="M6" s="84"/>
      <c r="N6" s="16"/>
      <c r="O6" s="16"/>
      <c r="P6" s="16"/>
    </row>
    <row r="7" spans="1:16">
      <c r="A7" s="13" t="s">
        <v>313</v>
      </c>
      <c r="B7" s="13"/>
      <c r="C7" s="13" t="s">
        <v>314</v>
      </c>
      <c r="D7" s="11">
        <v>1053</v>
      </c>
      <c r="E7" s="9">
        <v>2</v>
      </c>
      <c r="F7" s="14">
        <v>2</v>
      </c>
      <c r="G7" s="29"/>
      <c r="H7" s="15"/>
      <c r="I7" s="15"/>
      <c r="J7" s="10"/>
      <c r="K7" s="16"/>
      <c r="L7" s="15"/>
      <c r="M7" s="10"/>
      <c r="N7" s="16"/>
      <c r="O7" s="16"/>
      <c r="P7" s="16"/>
    </row>
    <row r="8" spans="1:16">
      <c r="A8" s="87" t="s">
        <v>315</v>
      </c>
      <c r="B8" s="13"/>
      <c r="C8" s="13" t="s">
        <v>317</v>
      </c>
      <c r="D8" s="11">
        <v>150</v>
      </c>
      <c r="E8" s="9">
        <v>2</v>
      </c>
      <c r="F8" s="14">
        <v>2</v>
      </c>
      <c r="G8" s="29"/>
      <c r="H8" s="15"/>
      <c r="I8" s="15"/>
      <c r="J8" s="10"/>
      <c r="K8" s="16"/>
      <c r="L8" s="15"/>
      <c r="M8" s="10"/>
      <c r="N8" s="16"/>
      <c r="O8" s="16"/>
      <c r="P8" s="16"/>
    </row>
    <row r="9" spans="1:16">
      <c r="A9" s="13" t="s">
        <v>318</v>
      </c>
      <c r="B9" s="13" t="s">
        <v>316</v>
      </c>
      <c r="C9" s="13" t="s">
        <v>319</v>
      </c>
      <c r="D9" s="11">
        <f>180+400</f>
        <v>580</v>
      </c>
      <c r="E9" s="9">
        <v>2</v>
      </c>
      <c r="F9" s="14">
        <v>2</v>
      </c>
      <c r="G9" s="29"/>
      <c r="H9" s="15"/>
      <c r="I9" s="15"/>
      <c r="J9" s="10"/>
      <c r="K9" s="16"/>
      <c r="L9" s="15"/>
      <c r="M9" s="10"/>
      <c r="N9" s="16"/>
      <c r="O9" s="16"/>
      <c r="P9" s="16"/>
    </row>
    <row r="10" spans="1:16">
      <c r="A10" s="87" t="s">
        <v>320</v>
      </c>
      <c r="B10" s="13" t="s">
        <v>321</v>
      </c>
      <c r="C10" s="13" t="s">
        <v>322</v>
      </c>
      <c r="D10" s="11">
        <v>170</v>
      </c>
      <c r="E10" s="9">
        <v>2</v>
      </c>
      <c r="F10" s="14">
        <v>2</v>
      </c>
      <c r="G10" s="29"/>
      <c r="H10" s="15"/>
      <c r="I10" s="15"/>
      <c r="J10" s="10"/>
      <c r="K10" s="16"/>
      <c r="L10" s="15"/>
      <c r="M10" s="10"/>
      <c r="N10" s="16"/>
      <c r="O10" s="16"/>
      <c r="P10" s="16"/>
    </row>
    <row r="11" spans="1:16">
      <c r="A11" s="87" t="s">
        <v>320</v>
      </c>
      <c r="B11" s="13"/>
      <c r="C11" s="13" t="s">
        <v>323</v>
      </c>
      <c r="D11" s="11">
        <v>792</v>
      </c>
      <c r="E11" s="9">
        <v>2</v>
      </c>
      <c r="F11" s="14">
        <v>2</v>
      </c>
      <c r="G11" s="29"/>
      <c r="H11" s="15"/>
      <c r="I11" s="15"/>
      <c r="J11" s="10"/>
      <c r="K11" s="16"/>
      <c r="L11" s="15"/>
      <c r="M11" s="10"/>
      <c r="N11" s="16"/>
      <c r="O11" s="16"/>
      <c r="P11" s="16"/>
    </row>
    <row r="12" spans="1:16">
      <c r="A12" s="87" t="s">
        <v>324</v>
      </c>
      <c r="B12" s="13"/>
      <c r="C12" s="13" t="s">
        <v>325</v>
      </c>
      <c r="D12" s="11">
        <v>275</v>
      </c>
      <c r="E12" s="9">
        <v>2</v>
      </c>
      <c r="F12" s="14">
        <v>2</v>
      </c>
      <c r="G12" s="29"/>
      <c r="H12" s="15"/>
      <c r="I12" s="15"/>
      <c r="J12" s="10"/>
      <c r="K12" s="16"/>
      <c r="L12" s="15"/>
      <c r="M12" s="10"/>
      <c r="N12" s="16"/>
      <c r="O12" s="16"/>
      <c r="P12" s="16"/>
    </row>
    <row r="13" spans="1:16">
      <c r="A13" s="17"/>
      <c r="B13" s="17"/>
      <c r="C13" s="17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 ht="13">
      <c r="A14" s="88"/>
      <c r="B14" s="88"/>
      <c r="C14" s="57"/>
      <c r="D14" s="89"/>
      <c r="E14" s="90"/>
      <c r="F14" s="90"/>
      <c r="G14" s="91"/>
      <c r="H14" s="92"/>
      <c r="I14" s="93"/>
      <c r="J14" s="94"/>
      <c r="K14" s="94"/>
      <c r="L14" s="95"/>
      <c r="M14" s="94"/>
      <c r="N14" s="94"/>
      <c r="O14" s="94"/>
      <c r="P14" s="94"/>
    </row>
    <row r="16" spans="1:16">
      <c r="A16" s="1"/>
      <c r="B16" s="1"/>
      <c r="C16" s="1"/>
      <c r="D16" s="25"/>
      <c r="O16" s="97"/>
    </row>
    <row r="17" spans="1:15">
      <c r="A17" s="1"/>
      <c r="O17" s="98"/>
    </row>
    <row r="18" spans="1:15">
      <c r="A18" s="1"/>
      <c r="O18" s="99"/>
    </row>
    <row r="19" spans="1:15">
      <c r="A19" s="1"/>
    </row>
    <row r="20" spans="1:15">
      <c r="A20" s="1"/>
    </row>
  </sheetData>
  <mergeCells count="2">
    <mergeCell ref="O1:P1"/>
    <mergeCell ref="O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32A4-733A-4507-93B5-603745134615}">
  <sheetPr codeName="Blad15"/>
  <dimension ref="A1:AU55"/>
  <sheetViews>
    <sheetView showZeros="0" zoomScale="70" zoomScaleNormal="70" workbookViewId="0">
      <selection activeCell="L11" sqref="L11"/>
    </sheetView>
  </sheetViews>
  <sheetFormatPr defaultColWidth="9.1796875" defaultRowHeight="12.5"/>
  <cols>
    <col min="1" max="1" width="18" style="2" bestFit="1" customWidth="1"/>
    <col min="2" max="2" width="38.54296875" style="2" customWidth="1"/>
    <col min="3" max="13" width="12.7265625" style="3" customWidth="1"/>
    <col min="14" max="16384" width="9.1796875" style="2"/>
  </cols>
  <sheetData>
    <row r="1" spans="1:21" ht="13">
      <c r="A1" s="45"/>
      <c r="B1" s="45"/>
      <c r="C1" s="46"/>
      <c r="D1" s="42"/>
      <c r="E1" s="42"/>
      <c r="F1" s="42"/>
      <c r="G1" s="46"/>
      <c r="H1" s="46"/>
      <c r="I1" s="46"/>
      <c r="J1" s="46"/>
      <c r="K1" s="46"/>
      <c r="L1" s="46"/>
      <c r="M1" s="46"/>
    </row>
    <row r="2" spans="1:21" ht="13">
      <c r="A2" s="47" t="s">
        <v>277</v>
      </c>
      <c r="B2" s="43" t="s">
        <v>35</v>
      </c>
      <c r="C2" s="43" t="s">
        <v>33</v>
      </c>
      <c r="D2" s="43" t="s">
        <v>278</v>
      </c>
      <c r="E2" s="43" t="s">
        <v>279</v>
      </c>
      <c r="F2" s="43" t="s">
        <v>281</v>
      </c>
      <c r="G2" s="43" t="s">
        <v>279</v>
      </c>
      <c r="H2" s="43" t="s">
        <v>285</v>
      </c>
      <c r="I2" s="49" t="s">
        <v>287</v>
      </c>
      <c r="J2" s="43" t="s">
        <v>289</v>
      </c>
      <c r="K2" s="43" t="s">
        <v>290</v>
      </c>
      <c r="L2" s="43" t="s">
        <v>1</v>
      </c>
      <c r="M2" s="43" t="s">
        <v>1</v>
      </c>
    </row>
    <row r="3" spans="1:21" ht="13">
      <c r="A3" s="47"/>
      <c r="B3" s="47"/>
      <c r="C3" s="43" t="s">
        <v>292</v>
      </c>
      <c r="D3" s="43" t="s">
        <v>286</v>
      </c>
      <c r="E3" s="43" t="s">
        <v>280</v>
      </c>
      <c r="F3" s="43"/>
      <c r="G3" s="43" t="s">
        <v>284</v>
      </c>
      <c r="H3" s="43" t="s">
        <v>286</v>
      </c>
      <c r="I3" s="48" t="s">
        <v>288</v>
      </c>
      <c r="J3" s="43" t="s">
        <v>286</v>
      </c>
      <c r="K3" s="43" t="s">
        <v>291</v>
      </c>
      <c r="L3" s="43" t="s">
        <v>293</v>
      </c>
      <c r="M3" s="43" t="s">
        <v>294</v>
      </c>
    </row>
    <row r="4" spans="1:21" ht="13">
      <c r="A4" s="47"/>
      <c r="B4" s="47"/>
      <c r="C4" s="43"/>
      <c r="D4" s="43"/>
      <c r="E4" s="43"/>
      <c r="F4" s="43"/>
      <c r="G4" s="43" t="s">
        <v>16</v>
      </c>
      <c r="H4" s="43" t="s">
        <v>16</v>
      </c>
      <c r="I4" s="49"/>
      <c r="J4" s="43"/>
      <c r="K4" s="43" t="s">
        <v>16</v>
      </c>
      <c r="L4" s="43"/>
      <c r="M4" s="43"/>
    </row>
    <row r="5" spans="1:21" ht="13">
      <c r="A5" s="13"/>
      <c r="B5" s="13"/>
      <c r="C5" s="15"/>
      <c r="D5" s="14"/>
      <c r="E5" s="14"/>
      <c r="F5" s="19"/>
      <c r="G5" s="15"/>
      <c r="H5" s="15"/>
      <c r="I5" s="19"/>
      <c r="J5" s="19"/>
      <c r="K5" s="16"/>
      <c r="L5" s="10"/>
      <c r="M5" s="16"/>
    </row>
    <row r="6" spans="1:21">
      <c r="A6" s="13"/>
      <c r="B6" s="13"/>
      <c r="C6" s="15"/>
      <c r="D6" s="11"/>
      <c r="E6" s="9"/>
      <c r="F6" s="14"/>
      <c r="G6" s="29"/>
      <c r="H6" s="15"/>
      <c r="I6" s="15"/>
      <c r="J6" s="10"/>
      <c r="K6" s="16"/>
      <c r="L6" s="10"/>
      <c r="M6" s="16"/>
    </row>
    <row r="7" spans="1:21">
      <c r="A7" s="23" t="s">
        <v>282</v>
      </c>
      <c r="B7" s="23" t="s">
        <v>283</v>
      </c>
      <c r="C7" s="15">
        <v>1</v>
      </c>
      <c r="D7" s="64"/>
      <c r="E7" s="14"/>
      <c r="F7" s="16"/>
      <c r="G7" s="16"/>
      <c r="H7" s="16"/>
      <c r="I7" s="16"/>
      <c r="J7" s="10"/>
      <c r="K7" s="16"/>
      <c r="L7" s="10"/>
      <c r="M7" s="16"/>
    </row>
    <row r="8" spans="1:21">
      <c r="A8" s="13" t="s">
        <v>295</v>
      </c>
      <c r="B8" s="18" t="s">
        <v>296</v>
      </c>
      <c r="C8" s="15">
        <v>1</v>
      </c>
      <c r="D8" s="64"/>
      <c r="E8" s="14"/>
      <c r="F8" s="16"/>
      <c r="G8" s="16"/>
      <c r="H8" s="16"/>
      <c r="I8" s="16"/>
      <c r="J8" s="10"/>
      <c r="K8" s="16"/>
      <c r="L8" s="10"/>
      <c r="M8" s="16"/>
    </row>
    <row r="9" spans="1:21">
      <c r="A9" s="13" t="s">
        <v>297</v>
      </c>
      <c r="B9" s="13" t="s">
        <v>298</v>
      </c>
      <c r="C9" s="15">
        <v>1</v>
      </c>
      <c r="D9" s="64"/>
      <c r="E9" s="14"/>
      <c r="F9" s="16"/>
      <c r="G9" s="16"/>
      <c r="H9" s="16"/>
      <c r="I9" s="16"/>
      <c r="J9" s="10"/>
      <c r="K9" s="16"/>
      <c r="L9" s="10"/>
      <c r="M9" s="16"/>
    </row>
    <row r="10" spans="1:21">
      <c r="A10" s="17"/>
      <c r="B10" s="1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21" ht="13">
      <c r="A11" s="56"/>
      <c r="B11" s="57"/>
      <c r="C11" s="58"/>
      <c r="D11" s="65"/>
      <c r="E11" s="53"/>
      <c r="F11" s="65"/>
      <c r="G11" s="65"/>
      <c r="H11" s="65"/>
      <c r="I11" s="65"/>
      <c r="J11" s="65"/>
      <c r="K11" s="65"/>
      <c r="L11" s="65"/>
      <c r="M11" s="65"/>
    </row>
    <row r="12" spans="1:21">
      <c r="U12" s="2">
        <f>J12*'Invulmatrix SMO'!$U$3</f>
        <v>0</v>
      </c>
    </row>
    <row r="13" spans="1:21">
      <c r="A13" s="1"/>
      <c r="B13" s="1"/>
    </row>
    <row r="20" spans="44:47">
      <c r="AU20" s="2">
        <f>H20*'Invulmatrix SMO'!$U$3</f>
        <v>0</v>
      </c>
    </row>
    <row r="21" spans="44:47">
      <c r="AU21" s="2">
        <f>H21*'Invulmatrix SMO'!$U$3</f>
        <v>0</v>
      </c>
    </row>
    <row r="22" spans="44:47">
      <c r="AU22" s="2">
        <f>H22*'Invulmatrix SMO'!$U$3</f>
        <v>0</v>
      </c>
    </row>
    <row r="23" spans="44:47">
      <c r="AR23" s="2">
        <f>E23*'Invulmatrix SMO'!$U$3</f>
        <v>0</v>
      </c>
      <c r="AU23" s="2">
        <f>H23*'Invulmatrix SMO'!$U$3</f>
        <v>0</v>
      </c>
    </row>
    <row r="37" spans="44:47">
      <c r="AR37" s="2">
        <f>E37*'Invulmatrix SMO'!$U$3</f>
        <v>0</v>
      </c>
      <c r="AU37" s="2">
        <f>H37*'Invulmatrix SMO'!$U$3</f>
        <v>0</v>
      </c>
    </row>
    <row r="38" spans="44:47">
      <c r="AR38" s="2">
        <f>E38*'Invulmatrix SMO'!$U$3</f>
        <v>0</v>
      </c>
      <c r="AU38" s="2">
        <f>H38*'Invulmatrix SMO'!$U$3</f>
        <v>0</v>
      </c>
    </row>
    <row r="39" spans="44:47">
      <c r="AR39" s="2">
        <f>E39*'Invulmatrix SMO'!$U$3</f>
        <v>0</v>
      </c>
      <c r="AU39" s="2">
        <f>H39*'Invulmatrix SMO'!$U$3</f>
        <v>0</v>
      </c>
    </row>
    <row r="40" spans="44:47">
      <c r="AR40" s="2">
        <f>E40*'Invulmatrix SMO'!$U$3</f>
        <v>0</v>
      </c>
      <c r="AU40" s="2">
        <f>H40*'Invulmatrix SMO'!$U$3</f>
        <v>0</v>
      </c>
    </row>
    <row r="46" spans="44:47">
      <c r="AR46" s="2">
        <f>E46*'Invulmatrix SMO'!$U$3</f>
        <v>0</v>
      </c>
      <c r="AU46" s="2">
        <f>H46*'Invulmatrix SMO'!$U$3</f>
        <v>0</v>
      </c>
    </row>
    <row r="47" spans="44:47">
      <c r="AR47" s="2">
        <f>E47*'Invulmatrix SMO'!$U$3</f>
        <v>0</v>
      </c>
    </row>
    <row r="48" spans="44:47">
      <c r="AR48" s="2">
        <f>E48*'Invulmatrix SMO'!$U$3</f>
        <v>0</v>
      </c>
    </row>
    <row r="49" spans="44:45">
      <c r="AR49" s="2">
        <f>E49*'Invulmatrix SMO'!$U$3</f>
        <v>0</v>
      </c>
    </row>
    <row r="53" spans="44:45">
      <c r="AS53" s="2">
        <f>F53*'Invulmatrix SMO'!$U$3</f>
        <v>0</v>
      </c>
    </row>
    <row r="54" spans="44:45">
      <c r="AS54" s="2">
        <f>F54*'Invulmatrix SMO'!$U$3</f>
        <v>0</v>
      </c>
    </row>
    <row r="55" spans="44:45">
      <c r="AS55" s="2">
        <f>F55*'Invulmatrix SMO'!$U$3</f>
        <v>0</v>
      </c>
    </row>
  </sheetData>
  <autoFilter ref="A5:M25" xr:uid="{092F32A4-733A-4507-93B5-603745134615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3BC0-4673-4E34-847D-611E63365C12}">
  <dimension ref="A1:R77"/>
  <sheetViews>
    <sheetView topLeftCell="A9" zoomScale="80" zoomScaleNormal="80" workbookViewId="0">
      <selection activeCell="F37" sqref="F37"/>
    </sheetView>
  </sheetViews>
  <sheetFormatPr defaultRowHeight="12.5"/>
  <cols>
    <col min="1" max="1" width="9.1796875" style="126"/>
    <col min="2" max="2" width="31" style="126" customWidth="1"/>
    <col min="3" max="3" width="8.81640625" style="126" customWidth="1"/>
    <col min="4" max="4" width="17.453125" style="126" customWidth="1"/>
    <col min="5" max="7" width="9.1796875" style="126"/>
    <col min="8" max="8" width="18.81640625" style="126" customWidth="1"/>
    <col min="9" max="9" width="9.1796875" style="126"/>
    <col min="10" max="10" width="41.453125" style="126" customWidth="1"/>
    <col min="11" max="11" width="9.1796875" style="126"/>
    <col min="12" max="12" width="16.7265625" style="126" bestFit="1" customWidth="1"/>
    <col min="13" max="15" width="9.1796875" style="126"/>
    <col min="16" max="16" width="18.81640625" style="126" customWidth="1"/>
    <col min="17" max="18" width="9.1796875" style="126"/>
    <col min="19" max="257" width="9.1796875" style="151"/>
    <col min="258" max="258" width="31" style="151" customWidth="1"/>
    <col min="259" max="259" width="8.81640625" style="151" customWidth="1"/>
    <col min="260" max="260" width="17.453125" style="151" customWidth="1"/>
    <col min="261" max="263" width="9.1796875" style="151"/>
    <col min="264" max="264" width="18.81640625" style="151" customWidth="1"/>
    <col min="265" max="265" width="9.1796875" style="151"/>
    <col min="266" max="266" width="41.453125" style="151" customWidth="1"/>
    <col min="267" max="267" width="9.1796875" style="151"/>
    <col min="268" max="268" width="16.7265625" style="151" bestFit="1" customWidth="1"/>
    <col min="269" max="271" width="9.1796875" style="151"/>
    <col min="272" max="272" width="18.81640625" style="151" customWidth="1"/>
    <col min="273" max="513" width="9.1796875" style="151"/>
    <col min="514" max="514" width="31" style="151" customWidth="1"/>
    <col min="515" max="515" width="8.81640625" style="151" customWidth="1"/>
    <col min="516" max="516" width="17.453125" style="151" customWidth="1"/>
    <col min="517" max="519" width="9.1796875" style="151"/>
    <col min="520" max="520" width="18.81640625" style="151" customWidth="1"/>
    <col min="521" max="521" width="9.1796875" style="151"/>
    <col min="522" max="522" width="41.453125" style="151" customWidth="1"/>
    <col min="523" max="523" width="9.1796875" style="151"/>
    <col min="524" max="524" width="16.7265625" style="151" bestFit="1" customWidth="1"/>
    <col min="525" max="527" width="9.1796875" style="151"/>
    <col min="528" max="528" width="18.81640625" style="151" customWidth="1"/>
    <col min="529" max="769" width="9.1796875" style="151"/>
    <col min="770" max="770" width="31" style="151" customWidth="1"/>
    <col min="771" max="771" width="8.81640625" style="151" customWidth="1"/>
    <col min="772" max="772" width="17.453125" style="151" customWidth="1"/>
    <col min="773" max="775" width="9.1796875" style="151"/>
    <col min="776" max="776" width="18.81640625" style="151" customWidth="1"/>
    <col min="777" max="777" width="9.1796875" style="151"/>
    <col min="778" max="778" width="41.453125" style="151" customWidth="1"/>
    <col min="779" max="779" width="9.1796875" style="151"/>
    <col min="780" max="780" width="16.7265625" style="151" bestFit="1" customWidth="1"/>
    <col min="781" max="783" width="9.1796875" style="151"/>
    <col min="784" max="784" width="18.81640625" style="151" customWidth="1"/>
    <col min="785" max="1025" width="9.1796875" style="151"/>
    <col min="1026" max="1026" width="31" style="151" customWidth="1"/>
    <col min="1027" max="1027" width="8.81640625" style="151" customWidth="1"/>
    <col min="1028" max="1028" width="17.453125" style="151" customWidth="1"/>
    <col min="1029" max="1031" width="9.1796875" style="151"/>
    <col min="1032" max="1032" width="18.81640625" style="151" customWidth="1"/>
    <col min="1033" max="1033" width="9.1796875" style="151"/>
    <col min="1034" max="1034" width="41.453125" style="151" customWidth="1"/>
    <col min="1035" max="1035" width="9.1796875" style="151"/>
    <col min="1036" max="1036" width="16.7265625" style="151" bestFit="1" customWidth="1"/>
    <col min="1037" max="1039" width="9.1796875" style="151"/>
    <col min="1040" max="1040" width="18.81640625" style="151" customWidth="1"/>
    <col min="1041" max="1281" width="9.1796875" style="151"/>
    <col min="1282" max="1282" width="31" style="151" customWidth="1"/>
    <col min="1283" max="1283" width="8.81640625" style="151" customWidth="1"/>
    <col min="1284" max="1284" width="17.453125" style="151" customWidth="1"/>
    <col min="1285" max="1287" width="9.1796875" style="151"/>
    <col min="1288" max="1288" width="18.81640625" style="151" customWidth="1"/>
    <col min="1289" max="1289" width="9.1796875" style="151"/>
    <col min="1290" max="1290" width="41.453125" style="151" customWidth="1"/>
    <col min="1291" max="1291" width="9.1796875" style="151"/>
    <col min="1292" max="1292" width="16.7265625" style="151" bestFit="1" customWidth="1"/>
    <col min="1293" max="1295" width="9.1796875" style="151"/>
    <col min="1296" max="1296" width="18.81640625" style="151" customWidth="1"/>
    <col min="1297" max="1537" width="9.1796875" style="151"/>
    <col min="1538" max="1538" width="31" style="151" customWidth="1"/>
    <col min="1539" max="1539" width="8.81640625" style="151" customWidth="1"/>
    <col min="1540" max="1540" width="17.453125" style="151" customWidth="1"/>
    <col min="1541" max="1543" width="9.1796875" style="151"/>
    <col min="1544" max="1544" width="18.81640625" style="151" customWidth="1"/>
    <col min="1545" max="1545" width="9.1796875" style="151"/>
    <col min="1546" max="1546" width="41.453125" style="151" customWidth="1"/>
    <col min="1547" max="1547" width="9.1796875" style="151"/>
    <col min="1548" max="1548" width="16.7265625" style="151" bestFit="1" customWidth="1"/>
    <col min="1549" max="1551" width="9.1796875" style="151"/>
    <col min="1552" max="1552" width="18.81640625" style="151" customWidth="1"/>
    <col min="1553" max="1793" width="9.1796875" style="151"/>
    <col min="1794" max="1794" width="31" style="151" customWidth="1"/>
    <col min="1795" max="1795" width="8.81640625" style="151" customWidth="1"/>
    <col min="1796" max="1796" width="17.453125" style="151" customWidth="1"/>
    <col min="1797" max="1799" width="9.1796875" style="151"/>
    <col min="1800" max="1800" width="18.81640625" style="151" customWidth="1"/>
    <col min="1801" max="1801" width="9.1796875" style="151"/>
    <col min="1802" max="1802" width="41.453125" style="151" customWidth="1"/>
    <col min="1803" max="1803" width="9.1796875" style="151"/>
    <col min="1804" max="1804" width="16.7265625" style="151" bestFit="1" customWidth="1"/>
    <col min="1805" max="1807" width="9.1796875" style="151"/>
    <col min="1808" max="1808" width="18.81640625" style="151" customWidth="1"/>
    <col min="1809" max="2049" width="9.1796875" style="151"/>
    <col min="2050" max="2050" width="31" style="151" customWidth="1"/>
    <col min="2051" max="2051" width="8.81640625" style="151" customWidth="1"/>
    <col min="2052" max="2052" width="17.453125" style="151" customWidth="1"/>
    <col min="2053" max="2055" width="9.1796875" style="151"/>
    <col min="2056" max="2056" width="18.81640625" style="151" customWidth="1"/>
    <col min="2057" max="2057" width="9.1796875" style="151"/>
    <col min="2058" max="2058" width="41.453125" style="151" customWidth="1"/>
    <col min="2059" max="2059" width="9.1796875" style="151"/>
    <col min="2060" max="2060" width="16.7265625" style="151" bestFit="1" customWidth="1"/>
    <col min="2061" max="2063" width="9.1796875" style="151"/>
    <col min="2064" max="2064" width="18.81640625" style="151" customWidth="1"/>
    <col min="2065" max="2305" width="9.1796875" style="151"/>
    <col min="2306" max="2306" width="31" style="151" customWidth="1"/>
    <col min="2307" max="2307" width="8.81640625" style="151" customWidth="1"/>
    <col min="2308" max="2308" width="17.453125" style="151" customWidth="1"/>
    <col min="2309" max="2311" width="9.1796875" style="151"/>
    <col min="2312" max="2312" width="18.81640625" style="151" customWidth="1"/>
    <col min="2313" max="2313" width="9.1796875" style="151"/>
    <col min="2314" max="2314" width="41.453125" style="151" customWidth="1"/>
    <col min="2315" max="2315" width="9.1796875" style="151"/>
    <col min="2316" max="2316" width="16.7265625" style="151" bestFit="1" customWidth="1"/>
    <col min="2317" max="2319" width="9.1796875" style="151"/>
    <col min="2320" max="2320" width="18.81640625" style="151" customWidth="1"/>
    <col min="2321" max="2561" width="9.1796875" style="151"/>
    <col min="2562" max="2562" width="31" style="151" customWidth="1"/>
    <col min="2563" max="2563" width="8.81640625" style="151" customWidth="1"/>
    <col min="2564" max="2564" width="17.453125" style="151" customWidth="1"/>
    <col min="2565" max="2567" width="9.1796875" style="151"/>
    <col min="2568" max="2568" width="18.81640625" style="151" customWidth="1"/>
    <col min="2569" max="2569" width="9.1796875" style="151"/>
    <col min="2570" max="2570" width="41.453125" style="151" customWidth="1"/>
    <col min="2571" max="2571" width="9.1796875" style="151"/>
    <col min="2572" max="2572" width="16.7265625" style="151" bestFit="1" customWidth="1"/>
    <col min="2573" max="2575" width="9.1796875" style="151"/>
    <col min="2576" max="2576" width="18.81640625" style="151" customWidth="1"/>
    <col min="2577" max="2817" width="9.1796875" style="151"/>
    <col min="2818" max="2818" width="31" style="151" customWidth="1"/>
    <col min="2819" max="2819" width="8.81640625" style="151" customWidth="1"/>
    <col min="2820" max="2820" width="17.453125" style="151" customWidth="1"/>
    <col min="2821" max="2823" width="9.1796875" style="151"/>
    <col min="2824" max="2824" width="18.81640625" style="151" customWidth="1"/>
    <col min="2825" max="2825" width="9.1796875" style="151"/>
    <col min="2826" max="2826" width="41.453125" style="151" customWidth="1"/>
    <col min="2827" max="2827" width="9.1796875" style="151"/>
    <col min="2828" max="2828" width="16.7265625" style="151" bestFit="1" customWidth="1"/>
    <col min="2829" max="2831" width="9.1796875" style="151"/>
    <col min="2832" max="2832" width="18.81640625" style="151" customWidth="1"/>
    <col min="2833" max="3073" width="9.1796875" style="151"/>
    <col min="3074" max="3074" width="31" style="151" customWidth="1"/>
    <col min="3075" max="3075" width="8.81640625" style="151" customWidth="1"/>
    <col min="3076" max="3076" width="17.453125" style="151" customWidth="1"/>
    <col min="3077" max="3079" width="9.1796875" style="151"/>
    <col min="3080" max="3080" width="18.81640625" style="151" customWidth="1"/>
    <col min="3081" max="3081" width="9.1796875" style="151"/>
    <col min="3082" max="3082" width="41.453125" style="151" customWidth="1"/>
    <col min="3083" max="3083" width="9.1796875" style="151"/>
    <col min="3084" max="3084" width="16.7265625" style="151" bestFit="1" customWidth="1"/>
    <col min="3085" max="3087" width="9.1796875" style="151"/>
    <col min="3088" max="3088" width="18.81640625" style="151" customWidth="1"/>
    <col min="3089" max="3329" width="9.1796875" style="151"/>
    <col min="3330" max="3330" width="31" style="151" customWidth="1"/>
    <col min="3331" max="3331" width="8.81640625" style="151" customWidth="1"/>
    <col min="3332" max="3332" width="17.453125" style="151" customWidth="1"/>
    <col min="3333" max="3335" width="9.1796875" style="151"/>
    <col min="3336" max="3336" width="18.81640625" style="151" customWidth="1"/>
    <col min="3337" max="3337" width="9.1796875" style="151"/>
    <col min="3338" max="3338" width="41.453125" style="151" customWidth="1"/>
    <col min="3339" max="3339" width="9.1796875" style="151"/>
    <col min="3340" max="3340" width="16.7265625" style="151" bestFit="1" customWidth="1"/>
    <col min="3341" max="3343" width="9.1796875" style="151"/>
    <col min="3344" max="3344" width="18.81640625" style="151" customWidth="1"/>
    <col min="3345" max="3585" width="9.1796875" style="151"/>
    <col min="3586" max="3586" width="31" style="151" customWidth="1"/>
    <col min="3587" max="3587" width="8.81640625" style="151" customWidth="1"/>
    <col min="3588" max="3588" width="17.453125" style="151" customWidth="1"/>
    <col min="3589" max="3591" width="9.1796875" style="151"/>
    <col min="3592" max="3592" width="18.81640625" style="151" customWidth="1"/>
    <col min="3593" max="3593" width="9.1796875" style="151"/>
    <col min="3594" max="3594" width="41.453125" style="151" customWidth="1"/>
    <col min="3595" max="3595" width="9.1796875" style="151"/>
    <col min="3596" max="3596" width="16.7265625" style="151" bestFit="1" customWidth="1"/>
    <col min="3597" max="3599" width="9.1796875" style="151"/>
    <col min="3600" max="3600" width="18.81640625" style="151" customWidth="1"/>
    <col min="3601" max="3841" width="9.1796875" style="151"/>
    <col min="3842" max="3842" width="31" style="151" customWidth="1"/>
    <col min="3843" max="3843" width="8.81640625" style="151" customWidth="1"/>
    <col min="3844" max="3844" width="17.453125" style="151" customWidth="1"/>
    <col min="3845" max="3847" width="9.1796875" style="151"/>
    <col min="3848" max="3848" width="18.81640625" style="151" customWidth="1"/>
    <col min="3849" max="3849" width="9.1796875" style="151"/>
    <col min="3850" max="3850" width="41.453125" style="151" customWidth="1"/>
    <col min="3851" max="3851" width="9.1796875" style="151"/>
    <col min="3852" max="3852" width="16.7265625" style="151" bestFit="1" customWidth="1"/>
    <col min="3853" max="3855" width="9.1796875" style="151"/>
    <col min="3856" max="3856" width="18.81640625" style="151" customWidth="1"/>
    <col min="3857" max="4097" width="9.1796875" style="151"/>
    <col min="4098" max="4098" width="31" style="151" customWidth="1"/>
    <col min="4099" max="4099" width="8.81640625" style="151" customWidth="1"/>
    <col min="4100" max="4100" width="17.453125" style="151" customWidth="1"/>
    <col min="4101" max="4103" width="9.1796875" style="151"/>
    <col min="4104" max="4104" width="18.81640625" style="151" customWidth="1"/>
    <col min="4105" max="4105" width="9.1796875" style="151"/>
    <col min="4106" max="4106" width="41.453125" style="151" customWidth="1"/>
    <col min="4107" max="4107" width="9.1796875" style="151"/>
    <col min="4108" max="4108" width="16.7265625" style="151" bestFit="1" customWidth="1"/>
    <col min="4109" max="4111" width="9.1796875" style="151"/>
    <col min="4112" max="4112" width="18.81640625" style="151" customWidth="1"/>
    <col min="4113" max="4353" width="9.1796875" style="151"/>
    <col min="4354" max="4354" width="31" style="151" customWidth="1"/>
    <col min="4355" max="4355" width="8.81640625" style="151" customWidth="1"/>
    <col min="4356" max="4356" width="17.453125" style="151" customWidth="1"/>
    <col min="4357" max="4359" width="9.1796875" style="151"/>
    <col min="4360" max="4360" width="18.81640625" style="151" customWidth="1"/>
    <col min="4361" max="4361" width="9.1796875" style="151"/>
    <col min="4362" max="4362" width="41.453125" style="151" customWidth="1"/>
    <col min="4363" max="4363" width="9.1796875" style="151"/>
    <col min="4364" max="4364" width="16.7265625" style="151" bestFit="1" customWidth="1"/>
    <col min="4365" max="4367" width="9.1796875" style="151"/>
    <col min="4368" max="4368" width="18.81640625" style="151" customWidth="1"/>
    <col min="4369" max="4609" width="9.1796875" style="151"/>
    <col min="4610" max="4610" width="31" style="151" customWidth="1"/>
    <col min="4611" max="4611" width="8.81640625" style="151" customWidth="1"/>
    <col min="4612" max="4612" width="17.453125" style="151" customWidth="1"/>
    <col min="4613" max="4615" width="9.1796875" style="151"/>
    <col min="4616" max="4616" width="18.81640625" style="151" customWidth="1"/>
    <col min="4617" max="4617" width="9.1796875" style="151"/>
    <col min="4618" max="4618" width="41.453125" style="151" customWidth="1"/>
    <col min="4619" max="4619" width="9.1796875" style="151"/>
    <col min="4620" max="4620" width="16.7265625" style="151" bestFit="1" customWidth="1"/>
    <col min="4621" max="4623" width="9.1796875" style="151"/>
    <col min="4624" max="4624" width="18.81640625" style="151" customWidth="1"/>
    <col min="4625" max="4865" width="9.1796875" style="151"/>
    <col min="4866" max="4866" width="31" style="151" customWidth="1"/>
    <col min="4867" max="4867" width="8.81640625" style="151" customWidth="1"/>
    <col min="4868" max="4868" width="17.453125" style="151" customWidth="1"/>
    <col min="4869" max="4871" width="9.1796875" style="151"/>
    <col min="4872" max="4872" width="18.81640625" style="151" customWidth="1"/>
    <col min="4873" max="4873" width="9.1796875" style="151"/>
    <col min="4874" max="4874" width="41.453125" style="151" customWidth="1"/>
    <col min="4875" max="4875" width="9.1796875" style="151"/>
    <col min="4876" max="4876" width="16.7265625" style="151" bestFit="1" customWidth="1"/>
    <col min="4877" max="4879" width="9.1796875" style="151"/>
    <col min="4880" max="4880" width="18.81640625" style="151" customWidth="1"/>
    <col min="4881" max="5121" width="9.1796875" style="151"/>
    <col min="5122" max="5122" width="31" style="151" customWidth="1"/>
    <col min="5123" max="5123" width="8.81640625" style="151" customWidth="1"/>
    <col min="5124" max="5124" width="17.453125" style="151" customWidth="1"/>
    <col min="5125" max="5127" width="9.1796875" style="151"/>
    <col min="5128" max="5128" width="18.81640625" style="151" customWidth="1"/>
    <col min="5129" max="5129" width="9.1796875" style="151"/>
    <col min="5130" max="5130" width="41.453125" style="151" customWidth="1"/>
    <col min="5131" max="5131" width="9.1796875" style="151"/>
    <col min="5132" max="5132" width="16.7265625" style="151" bestFit="1" customWidth="1"/>
    <col min="5133" max="5135" width="9.1796875" style="151"/>
    <col min="5136" max="5136" width="18.81640625" style="151" customWidth="1"/>
    <col min="5137" max="5377" width="9.1796875" style="151"/>
    <col min="5378" max="5378" width="31" style="151" customWidth="1"/>
    <col min="5379" max="5379" width="8.81640625" style="151" customWidth="1"/>
    <col min="5380" max="5380" width="17.453125" style="151" customWidth="1"/>
    <col min="5381" max="5383" width="9.1796875" style="151"/>
    <col min="5384" max="5384" width="18.81640625" style="151" customWidth="1"/>
    <col min="5385" max="5385" width="9.1796875" style="151"/>
    <col min="5386" max="5386" width="41.453125" style="151" customWidth="1"/>
    <col min="5387" max="5387" width="9.1796875" style="151"/>
    <col min="5388" max="5388" width="16.7265625" style="151" bestFit="1" customWidth="1"/>
    <col min="5389" max="5391" width="9.1796875" style="151"/>
    <col min="5392" max="5392" width="18.81640625" style="151" customWidth="1"/>
    <col min="5393" max="5633" width="9.1796875" style="151"/>
    <col min="5634" max="5634" width="31" style="151" customWidth="1"/>
    <col min="5635" max="5635" width="8.81640625" style="151" customWidth="1"/>
    <col min="5636" max="5636" width="17.453125" style="151" customWidth="1"/>
    <col min="5637" max="5639" width="9.1796875" style="151"/>
    <col min="5640" max="5640" width="18.81640625" style="151" customWidth="1"/>
    <col min="5641" max="5641" width="9.1796875" style="151"/>
    <col min="5642" max="5642" width="41.453125" style="151" customWidth="1"/>
    <col min="5643" max="5643" width="9.1796875" style="151"/>
    <col min="5644" max="5644" width="16.7265625" style="151" bestFit="1" customWidth="1"/>
    <col min="5645" max="5647" width="9.1796875" style="151"/>
    <col min="5648" max="5648" width="18.81640625" style="151" customWidth="1"/>
    <col min="5649" max="5889" width="9.1796875" style="151"/>
    <col min="5890" max="5890" width="31" style="151" customWidth="1"/>
    <col min="5891" max="5891" width="8.81640625" style="151" customWidth="1"/>
    <col min="5892" max="5892" width="17.453125" style="151" customWidth="1"/>
    <col min="5893" max="5895" width="9.1796875" style="151"/>
    <col min="5896" max="5896" width="18.81640625" style="151" customWidth="1"/>
    <col min="5897" max="5897" width="9.1796875" style="151"/>
    <col min="5898" max="5898" width="41.453125" style="151" customWidth="1"/>
    <col min="5899" max="5899" width="9.1796875" style="151"/>
    <col min="5900" max="5900" width="16.7265625" style="151" bestFit="1" customWidth="1"/>
    <col min="5901" max="5903" width="9.1796875" style="151"/>
    <col min="5904" max="5904" width="18.81640625" style="151" customWidth="1"/>
    <col min="5905" max="6145" width="9.1796875" style="151"/>
    <col min="6146" max="6146" width="31" style="151" customWidth="1"/>
    <col min="6147" max="6147" width="8.81640625" style="151" customWidth="1"/>
    <col min="6148" max="6148" width="17.453125" style="151" customWidth="1"/>
    <col min="6149" max="6151" width="9.1796875" style="151"/>
    <col min="6152" max="6152" width="18.81640625" style="151" customWidth="1"/>
    <col min="6153" max="6153" width="9.1796875" style="151"/>
    <col min="6154" max="6154" width="41.453125" style="151" customWidth="1"/>
    <col min="6155" max="6155" width="9.1796875" style="151"/>
    <col min="6156" max="6156" width="16.7265625" style="151" bestFit="1" customWidth="1"/>
    <col min="6157" max="6159" width="9.1796875" style="151"/>
    <col min="6160" max="6160" width="18.81640625" style="151" customWidth="1"/>
    <col min="6161" max="6401" width="9.1796875" style="151"/>
    <col min="6402" max="6402" width="31" style="151" customWidth="1"/>
    <col min="6403" max="6403" width="8.81640625" style="151" customWidth="1"/>
    <col min="6404" max="6404" width="17.453125" style="151" customWidth="1"/>
    <col min="6405" max="6407" width="9.1796875" style="151"/>
    <col min="6408" max="6408" width="18.81640625" style="151" customWidth="1"/>
    <col min="6409" max="6409" width="9.1796875" style="151"/>
    <col min="6410" max="6410" width="41.453125" style="151" customWidth="1"/>
    <col min="6411" max="6411" width="9.1796875" style="151"/>
    <col min="6412" max="6412" width="16.7265625" style="151" bestFit="1" customWidth="1"/>
    <col min="6413" max="6415" width="9.1796875" style="151"/>
    <col min="6416" max="6416" width="18.81640625" style="151" customWidth="1"/>
    <col min="6417" max="6657" width="9.1796875" style="151"/>
    <col min="6658" max="6658" width="31" style="151" customWidth="1"/>
    <col min="6659" max="6659" width="8.81640625" style="151" customWidth="1"/>
    <col min="6660" max="6660" width="17.453125" style="151" customWidth="1"/>
    <col min="6661" max="6663" width="9.1796875" style="151"/>
    <col min="6664" max="6664" width="18.81640625" style="151" customWidth="1"/>
    <col min="6665" max="6665" width="9.1796875" style="151"/>
    <col min="6666" max="6666" width="41.453125" style="151" customWidth="1"/>
    <col min="6667" max="6667" width="9.1796875" style="151"/>
    <col min="6668" max="6668" width="16.7265625" style="151" bestFit="1" customWidth="1"/>
    <col min="6669" max="6671" width="9.1796875" style="151"/>
    <col min="6672" max="6672" width="18.81640625" style="151" customWidth="1"/>
    <col min="6673" max="6913" width="9.1796875" style="151"/>
    <col min="6914" max="6914" width="31" style="151" customWidth="1"/>
    <col min="6915" max="6915" width="8.81640625" style="151" customWidth="1"/>
    <col min="6916" max="6916" width="17.453125" style="151" customWidth="1"/>
    <col min="6917" max="6919" width="9.1796875" style="151"/>
    <col min="6920" max="6920" width="18.81640625" style="151" customWidth="1"/>
    <col min="6921" max="6921" width="9.1796875" style="151"/>
    <col min="6922" max="6922" width="41.453125" style="151" customWidth="1"/>
    <col min="6923" max="6923" width="9.1796875" style="151"/>
    <col min="6924" max="6924" width="16.7265625" style="151" bestFit="1" customWidth="1"/>
    <col min="6925" max="6927" width="9.1796875" style="151"/>
    <col min="6928" max="6928" width="18.81640625" style="151" customWidth="1"/>
    <col min="6929" max="7169" width="9.1796875" style="151"/>
    <col min="7170" max="7170" width="31" style="151" customWidth="1"/>
    <col min="7171" max="7171" width="8.81640625" style="151" customWidth="1"/>
    <col min="7172" max="7172" width="17.453125" style="151" customWidth="1"/>
    <col min="7173" max="7175" width="9.1796875" style="151"/>
    <col min="7176" max="7176" width="18.81640625" style="151" customWidth="1"/>
    <col min="7177" max="7177" width="9.1796875" style="151"/>
    <col min="7178" max="7178" width="41.453125" style="151" customWidth="1"/>
    <col min="7179" max="7179" width="9.1796875" style="151"/>
    <col min="7180" max="7180" width="16.7265625" style="151" bestFit="1" customWidth="1"/>
    <col min="7181" max="7183" width="9.1796875" style="151"/>
    <col min="7184" max="7184" width="18.81640625" style="151" customWidth="1"/>
    <col min="7185" max="7425" width="9.1796875" style="151"/>
    <col min="7426" max="7426" width="31" style="151" customWidth="1"/>
    <col min="7427" max="7427" width="8.81640625" style="151" customWidth="1"/>
    <col min="7428" max="7428" width="17.453125" style="151" customWidth="1"/>
    <col min="7429" max="7431" width="9.1796875" style="151"/>
    <col min="7432" max="7432" width="18.81640625" style="151" customWidth="1"/>
    <col min="7433" max="7433" width="9.1796875" style="151"/>
    <col min="7434" max="7434" width="41.453125" style="151" customWidth="1"/>
    <col min="7435" max="7435" width="9.1796875" style="151"/>
    <col min="7436" max="7436" width="16.7265625" style="151" bestFit="1" customWidth="1"/>
    <col min="7437" max="7439" width="9.1796875" style="151"/>
    <col min="7440" max="7440" width="18.81640625" style="151" customWidth="1"/>
    <col min="7441" max="7681" width="9.1796875" style="151"/>
    <col min="7682" max="7682" width="31" style="151" customWidth="1"/>
    <col min="7683" max="7683" width="8.81640625" style="151" customWidth="1"/>
    <col min="7684" max="7684" width="17.453125" style="151" customWidth="1"/>
    <col min="7685" max="7687" width="9.1796875" style="151"/>
    <col min="7688" max="7688" width="18.81640625" style="151" customWidth="1"/>
    <col min="7689" max="7689" width="9.1796875" style="151"/>
    <col min="7690" max="7690" width="41.453125" style="151" customWidth="1"/>
    <col min="7691" max="7691" width="9.1796875" style="151"/>
    <col min="7692" max="7692" width="16.7265625" style="151" bestFit="1" customWidth="1"/>
    <col min="7693" max="7695" width="9.1796875" style="151"/>
    <col min="7696" max="7696" width="18.81640625" style="151" customWidth="1"/>
    <col min="7697" max="7937" width="9.1796875" style="151"/>
    <col min="7938" max="7938" width="31" style="151" customWidth="1"/>
    <col min="7939" max="7939" width="8.81640625" style="151" customWidth="1"/>
    <col min="7940" max="7940" width="17.453125" style="151" customWidth="1"/>
    <col min="7941" max="7943" width="9.1796875" style="151"/>
    <col min="7944" max="7944" width="18.81640625" style="151" customWidth="1"/>
    <col min="7945" max="7945" width="9.1796875" style="151"/>
    <col min="7946" max="7946" width="41.453125" style="151" customWidth="1"/>
    <col min="7947" max="7947" width="9.1796875" style="151"/>
    <col min="7948" max="7948" width="16.7265625" style="151" bestFit="1" customWidth="1"/>
    <col min="7949" max="7951" width="9.1796875" style="151"/>
    <col min="7952" max="7952" width="18.81640625" style="151" customWidth="1"/>
    <col min="7953" max="8193" width="9.1796875" style="151"/>
    <col min="8194" max="8194" width="31" style="151" customWidth="1"/>
    <col min="8195" max="8195" width="8.81640625" style="151" customWidth="1"/>
    <col min="8196" max="8196" width="17.453125" style="151" customWidth="1"/>
    <col min="8197" max="8199" width="9.1796875" style="151"/>
    <col min="8200" max="8200" width="18.81640625" style="151" customWidth="1"/>
    <col min="8201" max="8201" width="9.1796875" style="151"/>
    <col min="8202" max="8202" width="41.453125" style="151" customWidth="1"/>
    <col min="8203" max="8203" width="9.1796875" style="151"/>
    <col min="8204" max="8204" width="16.7265625" style="151" bestFit="1" customWidth="1"/>
    <col min="8205" max="8207" width="9.1796875" style="151"/>
    <col min="8208" max="8208" width="18.81640625" style="151" customWidth="1"/>
    <col min="8209" max="8449" width="9.1796875" style="151"/>
    <col min="8450" max="8450" width="31" style="151" customWidth="1"/>
    <col min="8451" max="8451" width="8.81640625" style="151" customWidth="1"/>
    <col min="8452" max="8452" width="17.453125" style="151" customWidth="1"/>
    <col min="8453" max="8455" width="9.1796875" style="151"/>
    <col min="8456" max="8456" width="18.81640625" style="151" customWidth="1"/>
    <col min="8457" max="8457" width="9.1796875" style="151"/>
    <col min="8458" max="8458" width="41.453125" style="151" customWidth="1"/>
    <col min="8459" max="8459" width="9.1796875" style="151"/>
    <col min="8460" max="8460" width="16.7265625" style="151" bestFit="1" customWidth="1"/>
    <col min="8461" max="8463" width="9.1796875" style="151"/>
    <col min="8464" max="8464" width="18.81640625" style="151" customWidth="1"/>
    <col min="8465" max="8705" width="9.1796875" style="151"/>
    <col min="8706" max="8706" width="31" style="151" customWidth="1"/>
    <col min="8707" max="8707" width="8.81640625" style="151" customWidth="1"/>
    <col min="8708" max="8708" width="17.453125" style="151" customWidth="1"/>
    <col min="8709" max="8711" width="9.1796875" style="151"/>
    <col min="8712" max="8712" width="18.81640625" style="151" customWidth="1"/>
    <col min="8713" max="8713" width="9.1796875" style="151"/>
    <col min="8714" max="8714" width="41.453125" style="151" customWidth="1"/>
    <col min="8715" max="8715" width="9.1796875" style="151"/>
    <col min="8716" max="8716" width="16.7265625" style="151" bestFit="1" customWidth="1"/>
    <col min="8717" max="8719" width="9.1796875" style="151"/>
    <col min="8720" max="8720" width="18.81640625" style="151" customWidth="1"/>
    <col min="8721" max="8961" width="9.1796875" style="151"/>
    <col min="8962" max="8962" width="31" style="151" customWidth="1"/>
    <col min="8963" max="8963" width="8.81640625" style="151" customWidth="1"/>
    <col min="8964" max="8964" width="17.453125" style="151" customWidth="1"/>
    <col min="8965" max="8967" width="9.1796875" style="151"/>
    <col min="8968" max="8968" width="18.81640625" style="151" customWidth="1"/>
    <col min="8969" max="8969" width="9.1796875" style="151"/>
    <col min="8970" max="8970" width="41.453125" style="151" customWidth="1"/>
    <col min="8971" max="8971" width="9.1796875" style="151"/>
    <col min="8972" max="8972" width="16.7265625" style="151" bestFit="1" customWidth="1"/>
    <col min="8973" max="8975" width="9.1796875" style="151"/>
    <col min="8976" max="8976" width="18.81640625" style="151" customWidth="1"/>
    <col min="8977" max="9217" width="9.1796875" style="151"/>
    <col min="9218" max="9218" width="31" style="151" customWidth="1"/>
    <col min="9219" max="9219" width="8.81640625" style="151" customWidth="1"/>
    <col min="9220" max="9220" width="17.453125" style="151" customWidth="1"/>
    <col min="9221" max="9223" width="9.1796875" style="151"/>
    <col min="9224" max="9224" width="18.81640625" style="151" customWidth="1"/>
    <col min="9225" max="9225" width="9.1796875" style="151"/>
    <col min="9226" max="9226" width="41.453125" style="151" customWidth="1"/>
    <col min="9227" max="9227" width="9.1796875" style="151"/>
    <col min="9228" max="9228" width="16.7265625" style="151" bestFit="1" customWidth="1"/>
    <col min="9229" max="9231" width="9.1796875" style="151"/>
    <col min="9232" max="9232" width="18.81640625" style="151" customWidth="1"/>
    <col min="9233" max="9473" width="9.1796875" style="151"/>
    <col min="9474" max="9474" width="31" style="151" customWidth="1"/>
    <col min="9475" max="9475" width="8.81640625" style="151" customWidth="1"/>
    <col min="9476" max="9476" width="17.453125" style="151" customWidth="1"/>
    <col min="9477" max="9479" width="9.1796875" style="151"/>
    <col min="9480" max="9480" width="18.81640625" style="151" customWidth="1"/>
    <col min="9481" max="9481" width="9.1796875" style="151"/>
    <col min="9482" max="9482" width="41.453125" style="151" customWidth="1"/>
    <col min="9483" max="9483" width="9.1796875" style="151"/>
    <col min="9484" max="9484" width="16.7265625" style="151" bestFit="1" customWidth="1"/>
    <col min="9485" max="9487" width="9.1796875" style="151"/>
    <col min="9488" max="9488" width="18.81640625" style="151" customWidth="1"/>
    <col min="9489" max="9729" width="9.1796875" style="151"/>
    <col min="9730" max="9730" width="31" style="151" customWidth="1"/>
    <col min="9731" max="9731" width="8.81640625" style="151" customWidth="1"/>
    <col min="9732" max="9732" width="17.453125" style="151" customWidth="1"/>
    <col min="9733" max="9735" width="9.1796875" style="151"/>
    <col min="9736" max="9736" width="18.81640625" style="151" customWidth="1"/>
    <col min="9737" max="9737" width="9.1796875" style="151"/>
    <col min="9738" max="9738" width="41.453125" style="151" customWidth="1"/>
    <col min="9739" max="9739" width="9.1796875" style="151"/>
    <col min="9740" max="9740" width="16.7265625" style="151" bestFit="1" customWidth="1"/>
    <col min="9741" max="9743" width="9.1796875" style="151"/>
    <col min="9744" max="9744" width="18.81640625" style="151" customWidth="1"/>
    <col min="9745" max="9985" width="9.1796875" style="151"/>
    <col min="9986" max="9986" width="31" style="151" customWidth="1"/>
    <col min="9987" max="9987" width="8.81640625" style="151" customWidth="1"/>
    <col min="9988" max="9988" width="17.453125" style="151" customWidth="1"/>
    <col min="9989" max="9991" width="9.1796875" style="151"/>
    <col min="9992" max="9992" width="18.81640625" style="151" customWidth="1"/>
    <col min="9993" max="9993" width="9.1796875" style="151"/>
    <col min="9994" max="9994" width="41.453125" style="151" customWidth="1"/>
    <col min="9995" max="9995" width="9.1796875" style="151"/>
    <col min="9996" max="9996" width="16.7265625" style="151" bestFit="1" customWidth="1"/>
    <col min="9997" max="9999" width="9.1796875" style="151"/>
    <col min="10000" max="10000" width="18.81640625" style="151" customWidth="1"/>
    <col min="10001" max="10241" width="9.1796875" style="151"/>
    <col min="10242" max="10242" width="31" style="151" customWidth="1"/>
    <col min="10243" max="10243" width="8.81640625" style="151" customWidth="1"/>
    <col min="10244" max="10244" width="17.453125" style="151" customWidth="1"/>
    <col min="10245" max="10247" width="9.1796875" style="151"/>
    <col min="10248" max="10248" width="18.81640625" style="151" customWidth="1"/>
    <col min="10249" max="10249" width="9.1796875" style="151"/>
    <col min="10250" max="10250" width="41.453125" style="151" customWidth="1"/>
    <col min="10251" max="10251" width="9.1796875" style="151"/>
    <col min="10252" max="10252" width="16.7265625" style="151" bestFit="1" customWidth="1"/>
    <col min="10253" max="10255" width="9.1796875" style="151"/>
    <col min="10256" max="10256" width="18.81640625" style="151" customWidth="1"/>
    <col min="10257" max="10497" width="9.1796875" style="151"/>
    <col min="10498" max="10498" width="31" style="151" customWidth="1"/>
    <col min="10499" max="10499" width="8.81640625" style="151" customWidth="1"/>
    <col min="10500" max="10500" width="17.453125" style="151" customWidth="1"/>
    <col min="10501" max="10503" width="9.1796875" style="151"/>
    <col min="10504" max="10504" width="18.81640625" style="151" customWidth="1"/>
    <col min="10505" max="10505" width="9.1796875" style="151"/>
    <col min="10506" max="10506" width="41.453125" style="151" customWidth="1"/>
    <col min="10507" max="10507" width="9.1796875" style="151"/>
    <col min="10508" max="10508" width="16.7265625" style="151" bestFit="1" customWidth="1"/>
    <col min="10509" max="10511" width="9.1796875" style="151"/>
    <col min="10512" max="10512" width="18.81640625" style="151" customWidth="1"/>
    <col min="10513" max="10753" width="9.1796875" style="151"/>
    <col min="10754" max="10754" width="31" style="151" customWidth="1"/>
    <col min="10755" max="10755" width="8.81640625" style="151" customWidth="1"/>
    <col min="10756" max="10756" width="17.453125" style="151" customWidth="1"/>
    <col min="10757" max="10759" width="9.1796875" style="151"/>
    <col min="10760" max="10760" width="18.81640625" style="151" customWidth="1"/>
    <col min="10761" max="10761" width="9.1796875" style="151"/>
    <col min="10762" max="10762" width="41.453125" style="151" customWidth="1"/>
    <col min="10763" max="10763" width="9.1796875" style="151"/>
    <col min="10764" max="10764" width="16.7265625" style="151" bestFit="1" customWidth="1"/>
    <col min="10765" max="10767" width="9.1796875" style="151"/>
    <col min="10768" max="10768" width="18.81640625" style="151" customWidth="1"/>
    <col min="10769" max="11009" width="9.1796875" style="151"/>
    <col min="11010" max="11010" width="31" style="151" customWidth="1"/>
    <col min="11011" max="11011" width="8.81640625" style="151" customWidth="1"/>
    <col min="11012" max="11012" width="17.453125" style="151" customWidth="1"/>
    <col min="11013" max="11015" width="9.1796875" style="151"/>
    <col min="11016" max="11016" width="18.81640625" style="151" customWidth="1"/>
    <col min="11017" max="11017" width="9.1796875" style="151"/>
    <col min="11018" max="11018" width="41.453125" style="151" customWidth="1"/>
    <col min="11019" max="11019" width="9.1796875" style="151"/>
    <col min="11020" max="11020" width="16.7265625" style="151" bestFit="1" customWidth="1"/>
    <col min="11021" max="11023" width="9.1796875" style="151"/>
    <col min="11024" max="11024" width="18.81640625" style="151" customWidth="1"/>
    <col min="11025" max="11265" width="9.1796875" style="151"/>
    <col min="11266" max="11266" width="31" style="151" customWidth="1"/>
    <col min="11267" max="11267" width="8.81640625" style="151" customWidth="1"/>
    <col min="11268" max="11268" width="17.453125" style="151" customWidth="1"/>
    <col min="11269" max="11271" width="9.1796875" style="151"/>
    <col min="11272" max="11272" width="18.81640625" style="151" customWidth="1"/>
    <col min="11273" max="11273" width="9.1796875" style="151"/>
    <col min="11274" max="11274" width="41.453125" style="151" customWidth="1"/>
    <col min="11275" max="11275" width="9.1796875" style="151"/>
    <col min="11276" max="11276" width="16.7265625" style="151" bestFit="1" customWidth="1"/>
    <col min="11277" max="11279" width="9.1796875" style="151"/>
    <col min="11280" max="11280" width="18.81640625" style="151" customWidth="1"/>
    <col min="11281" max="11521" width="9.1796875" style="151"/>
    <col min="11522" max="11522" width="31" style="151" customWidth="1"/>
    <col min="11523" max="11523" width="8.81640625" style="151" customWidth="1"/>
    <col min="11524" max="11524" width="17.453125" style="151" customWidth="1"/>
    <col min="11525" max="11527" width="9.1796875" style="151"/>
    <col min="11528" max="11528" width="18.81640625" style="151" customWidth="1"/>
    <col min="11529" max="11529" width="9.1796875" style="151"/>
    <col min="11530" max="11530" width="41.453125" style="151" customWidth="1"/>
    <col min="11531" max="11531" width="9.1796875" style="151"/>
    <col min="11532" max="11532" width="16.7265625" style="151" bestFit="1" customWidth="1"/>
    <col min="11533" max="11535" width="9.1796875" style="151"/>
    <col min="11536" max="11536" width="18.81640625" style="151" customWidth="1"/>
    <col min="11537" max="11777" width="9.1796875" style="151"/>
    <col min="11778" max="11778" width="31" style="151" customWidth="1"/>
    <col min="11779" max="11779" width="8.81640625" style="151" customWidth="1"/>
    <col min="11780" max="11780" width="17.453125" style="151" customWidth="1"/>
    <col min="11781" max="11783" width="9.1796875" style="151"/>
    <col min="11784" max="11784" width="18.81640625" style="151" customWidth="1"/>
    <col min="11785" max="11785" width="9.1796875" style="151"/>
    <col min="11786" max="11786" width="41.453125" style="151" customWidth="1"/>
    <col min="11787" max="11787" width="9.1796875" style="151"/>
    <col min="11788" max="11788" width="16.7265625" style="151" bestFit="1" customWidth="1"/>
    <col min="11789" max="11791" width="9.1796875" style="151"/>
    <col min="11792" max="11792" width="18.81640625" style="151" customWidth="1"/>
    <col min="11793" max="12033" width="9.1796875" style="151"/>
    <col min="12034" max="12034" width="31" style="151" customWidth="1"/>
    <col min="12035" max="12035" width="8.81640625" style="151" customWidth="1"/>
    <col min="12036" max="12036" width="17.453125" style="151" customWidth="1"/>
    <col min="12037" max="12039" width="9.1796875" style="151"/>
    <col min="12040" max="12040" width="18.81640625" style="151" customWidth="1"/>
    <col min="12041" max="12041" width="9.1796875" style="151"/>
    <col min="12042" max="12042" width="41.453125" style="151" customWidth="1"/>
    <col min="12043" max="12043" width="9.1796875" style="151"/>
    <col min="12044" max="12044" width="16.7265625" style="151" bestFit="1" customWidth="1"/>
    <col min="12045" max="12047" width="9.1796875" style="151"/>
    <col min="12048" max="12048" width="18.81640625" style="151" customWidth="1"/>
    <col min="12049" max="12289" width="9.1796875" style="151"/>
    <col min="12290" max="12290" width="31" style="151" customWidth="1"/>
    <col min="12291" max="12291" width="8.81640625" style="151" customWidth="1"/>
    <col min="12292" max="12292" width="17.453125" style="151" customWidth="1"/>
    <col min="12293" max="12295" width="9.1796875" style="151"/>
    <col min="12296" max="12296" width="18.81640625" style="151" customWidth="1"/>
    <col min="12297" max="12297" width="9.1796875" style="151"/>
    <col min="12298" max="12298" width="41.453125" style="151" customWidth="1"/>
    <col min="12299" max="12299" width="9.1796875" style="151"/>
    <col min="12300" max="12300" width="16.7265625" style="151" bestFit="1" customWidth="1"/>
    <col min="12301" max="12303" width="9.1796875" style="151"/>
    <col min="12304" max="12304" width="18.81640625" style="151" customWidth="1"/>
    <col min="12305" max="12545" width="9.1796875" style="151"/>
    <col min="12546" max="12546" width="31" style="151" customWidth="1"/>
    <col min="12547" max="12547" width="8.81640625" style="151" customWidth="1"/>
    <col min="12548" max="12548" width="17.453125" style="151" customWidth="1"/>
    <col min="12549" max="12551" width="9.1796875" style="151"/>
    <col min="12552" max="12552" width="18.81640625" style="151" customWidth="1"/>
    <col min="12553" max="12553" width="9.1796875" style="151"/>
    <col min="12554" max="12554" width="41.453125" style="151" customWidth="1"/>
    <col min="12555" max="12555" width="9.1796875" style="151"/>
    <col min="12556" max="12556" width="16.7265625" style="151" bestFit="1" customWidth="1"/>
    <col min="12557" max="12559" width="9.1796875" style="151"/>
    <col min="12560" max="12560" width="18.81640625" style="151" customWidth="1"/>
    <col min="12561" max="12801" width="9.1796875" style="151"/>
    <col min="12802" max="12802" width="31" style="151" customWidth="1"/>
    <col min="12803" max="12803" width="8.81640625" style="151" customWidth="1"/>
    <col min="12804" max="12804" width="17.453125" style="151" customWidth="1"/>
    <col min="12805" max="12807" width="9.1796875" style="151"/>
    <col min="12808" max="12808" width="18.81640625" style="151" customWidth="1"/>
    <col min="12809" max="12809" width="9.1796875" style="151"/>
    <col min="12810" max="12810" width="41.453125" style="151" customWidth="1"/>
    <col min="12811" max="12811" width="9.1796875" style="151"/>
    <col min="12812" max="12812" width="16.7265625" style="151" bestFit="1" customWidth="1"/>
    <col min="12813" max="12815" width="9.1796875" style="151"/>
    <col min="12816" max="12816" width="18.81640625" style="151" customWidth="1"/>
    <col min="12817" max="13057" width="9.1796875" style="151"/>
    <col min="13058" max="13058" width="31" style="151" customWidth="1"/>
    <col min="13059" max="13059" width="8.81640625" style="151" customWidth="1"/>
    <col min="13060" max="13060" width="17.453125" style="151" customWidth="1"/>
    <col min="13061" max="13063" width="9.1796875" style="151"/>
    <col min="13064" max="13064" width="18.81640625" style="151" customWidth="1"/>
    <col min="13065" max="13065" width="9.1796875" style="151"/>
    <col min="13066" max="13066" width="41.453125" style="151" customWidth="1"/>
    <col min="13067" max="13067" width="9.1796875" style="151"/>
    <col min="13068" max="13068" width="16.7265625" style="151" bestFit="1" customWidth="1"/>
    <col min="13069" max="13071" width="9.1796875" style="151"/>
    <col min="13072" max="13072" width="18.81640625" style="151" customWidth="1"/>
    <col min="13073" max="13313" width="9.1796875" style="151"/>
    <col min="13314" max="13314" width="31" style="151" customWidth="1"/>
    <col min="13315" max="13315" width="8.81640625" style="151" customWidth="1"/>
    <col min="13316" max="13316" width="17.453125" style="151" customWidth="1"/>
    <col min="13317" max="13319" width="9.1796875" style="151"/>
    <col min="13320" max="13320" width="18.81640625" style="151" customWidth="1"/>
    <col min="13321" max="13321" width="9.1796875" style="151"/>
    <col min="13322" max="13322" width="41.453125" style="151" customWidth="1"/>
    <col min="13323" max="13323" width="9.1796875" style="151"/>
    <col min="13324" max="13324" width="16.7265625" style="151" bestFit="1" customWidth="1"/>
    <col min="13325" max="13327" width="9.1796875" style="151"/>
    <col min="13328" max="13328" width="18.81640625" style="151" customWidth="1"/>
    <col min="13329" max="13569" width="9.1796875" style="151"/>
    <col min="13570" max="13570" width="31" style="151" customWidth="1"/>
    <col min="13571" max="13571" width="8.81640625" style="151" customWidth="1"/>
    <col min="13572" max="13572" width="17.453125" style="151" customWidth="1"/>
    <col min="13573" max="13575" width="9.1796875" style="151"/>
    <col min="13576" max="13576" width="18.81640625" style="151" customWidth="1"/>
    <col min="13577" max="13577" width="9.1796875" style="151"/>
    <col min="13578" max="13578" width="41.453125" style="151" customWidth="1"/>
    <col min="13579" max="13579" width="9.1796875" style="151"/>
    <col min="13580" max="13580" width="16.7265625" style="151" bestFit="1" customWidth="1"/>
    <col min="13581" max="13583" width="9.1796875" style="151"/>
    <col min="13584" max="13584" width="18.81640625" style="151" customWidth="1"/>
    <col min="13585" max="13825" width="9.1796875" style="151"/>
    <col min="13826" max="13826" width="31" style="151" customWidth="1"/>
    <col min="13827" max="13827" width="8.81640625" style="151" customWidth="1"/>
    <col min="13828" max="13828" width="17.453125" style="151" customWidth="1"/>
    <col min="13829" max="13831" width="9.1796875" style="151"/>
    <col min="13832" max="13832" width="18.81640625" style="151" customWidth="1"/>
    <col min="13833" max="13833" width="9.1796875" style="151"/>
    <col min="13834" max="13834" width="41.453125" style="151" customWidth="1"/>
    <col min="13835" max="13835" width="9.1796875" style="151"/>
    <col min="13836" max="13836" width="16.7265625" style="151" bestFit="1" customWidth="1"/>
    <col min="13837" max="13839" width="9.1796875" style="151"/>
    <col min="13840" max="13840" width="18.81640625" style="151" customWidth="1"/>
    <col min="13841" max="14081" width="9.1796875" style="151"/>
    <col min="14082" max="14082" width="31" style="151" customWidth="1"/>
    <col min="14083" max="14083" width="8.81640625" style="151" customWidth="1"/>
    <col min="14084" max="14084" width="17.453125" style="151" customWidth="1"/>
    <col min="14085" max="14087" width="9.1796875" style="151"/>
    <col min="14088" max="14088" width="18.81640625" style="151" customWidth="1"/>
    <col min="14089" max="14089" width="9.1796875" style="151"/>
    <col min="14090" max="14090" width="41.453125" style="151" customWidth="1"/>
    <col min="14091" max="14091" width="9.1796875" style="151"/>
    <col min="14092" max="14092" width="16.7265625" style="151" bestFit="1" customWidth="1"/>
    <col min="14093" max="14095" width="9.1796875" style="151"/>
    <col min="14096" max="14096" width="18.81640625" style="151" customWidth="1"/>
    <col min="14097" max="14337" width="9.1796875" style="151"/>
    <col min="14338" max="14338" width="31" style="151" customWidth="1"/>
    <col min="14339" max="14339" width="8.81640625" style="151" customWidth="1"/>
    <col min="14340" max="14340" width="17.453125" style="151" customWidth="1"/>
    <col min="14341" max="14343" width="9.1796875" style="151"/>
    <col min="14344" max="14344" width="18.81640625" style="151" customWidth="1"/>
    <col min="14345" max="14345" width="9.1796875" style="151"/>
    <col min="14346" max="14346" width="41.453125" style="151" customWidth="1"/>
    <col min="14347" max="14347" width="9.1796875" style="151"/>
    <col min="14348" max="14348" width="16.7265625" style="151" bestFit="1" customWidth="1"/>
    <col min="14349" max="14351" width="9.1796875" style="151"/>
    <col min="14352" max="14352" width="18.81640625" style="151" customWidth="1"/>
    <col min="14353" max="14593" width="9.1796875" style="151"/>
    <col min="14594" max="14594" width="31" style="151" customWidth="1"/>
    <col min="14595" max="14595" width="8.81640625" style="151" customWidth="1"/>
    <col min="14596" max="14596" width="17.453125" style="151" customWidth="1"/>
    <col min="14597" max="14599" width="9.1796875" style="151"/>
    <col min="14600" max="14600" width="18.81640625" style="151" customWidth="1"/>
    <col min="14601" max="14601" width="9.1796875" style="151"/>
    <col min="14602" max="14602" width="41.453125" style="151" customWidth="1"/>
    <col min="14603" max="14603" width="9.1796875" style="151"/>
    <col min="14604" max="14604" width="16.7265625" style="151" bestFit="1" customWidth="1"/>
    <col min="14605" max="14607" width="9.1796875" style="151"/>
    <col min="14608" max="14608" width="18.81640625" style="151" customWidth="1"/>
    <col min="14609" max="14849" width="9.1796875" style="151"/>
    <col min="14850" max="14850" width="31" style="151" customWidth="1"/>
    <col min="14851" max="14851" width="8.81640625" style="151" customWidth="1"/>
    <col min="14852" max="14852" width="17.453125" style="151" customWidth="1"/>
    <col min="14853" max="14855" width="9.1796875" style="151"/>
    <col min="14856" max="14856" width="18.81640625" style="151" customWidth="1"/>
    <col min="14857" max="14857" width="9.1796875" style="151"/>
    <col min="14858" max="14858" width="41.453125" style="151" customWidth="1"/>
    <col min="14859" max="14859" width="9.1796875" style="151"/>
    <col min="14860" max="14860" width="16.7265625" style="151" bestFit="1" customWidth="1"/>
    <col min="14861" max="14863" width="9.1796875" style="151"/>
    <col min="14864" max="14864" width="18.81640625" style="151" customWidth="1"/>
    <col min="14865" max="15105" width="9.1796875" style="151"/>
    <col min="15106" max="15106" width="31" style="151" customWidth="1"/>
    <col min="15107" max="15107" width="8.81640625" style="151" customWidth="1"/>
    <col min="15108" max="15108" width="17.453125" style="151" customWidth="1"/>
    <col min="15109" max="15111" width="9.1796875" style="151"/>
    <col min="15112" max="15112" width="18.81640625" style="151" customWidth="1"/>
    <col min="15113" max="15113" width="9.1796875" style="151"/>
    <col min="15114" max="15114" width="41.453125" style="151" customWidth="1"/>
    <col min="15115" max="15115" width="9.1796875" style="151"/>
    <col min="15116" max="15116" width="16.7265625" style="151" bestFit="1" customWidth="1"/>
    <col min="15117" max="15119" width="9.1796875" style="151"/>
    <col min="15120" max="15120" width="18.81640625" style="151" customWidth="1"/>
    <col min="15121" max="15361" width="9.1796875" style="151"/>
    <col min="15362" max="15362" width="31" style="151" customWidth="1"/>
    <col min="15363" max="15363" width="8.81640625" style="151" customWidth="1"/>
    <col min="15364" max="15364" width="17.453125" style="151" customWidth="1"/>
    <col min="15365" max="15367" width="9.1796875" style="151"/>
    <col min="15368" max="15368" width="18.81640625" style="151" customWidth="1"/>
    <col min="15369" max="15369" width="9.1796875" style="151"/>
    <col min="15370" max="15370" width="41.453125" style="151" customWidth="1"/>
    <col min="15371" max="15371" width="9.1796875" style="151"/>
    <col min="15372" max="15372" width="16.7265625" style="151" bestFit="1" customWidth="1"/>
    <col min="15373" max="15375" width="9.1796875" style="151"/>
    <col min="15376" max="15376" width="18.81640625" style="151" customWidth="1"/>
    <col min="15377" max="15617" width="9.1796875" style="151"/>
    <col min="15618" max="15618" width="31" style="151" customWidth="1"/>
    <col min="15619" max="15619" width="8.81640625" style="151" customWidth="1"/>
    <col min="15620" max="15620" width="17.453125" style="151" customWidth="1"/>
    <col min="15621" max="15623" width="9.1796875" style="151"/>
    <col min="15624" max="15624" width="18.81640625" style="151" customWidth="1"/>
    <col min="15625" max="15625" width="9.1796875" style="151"/>
    <col min="15626" max="15626" width="41.453125" style="151" customWidth="1"/>
    <col min="15627" max="15627" width="9.1796875" style="151"/>
    <col min="15628" max="15628" width="16.7265625" style="151" bestFit="1" customWidth="1"/>
    <col min="15629" max="15631" width="9.1796875" style="151"/>
    <col min="15632" max="15632" width="18.81640625" style="151" customWidth="1"/>
    <col min="15633" max="15873" width="9.1796875" style="151"/>
    <col min="15874" max="15874" width="31" style="151" customWidth="1"/>
    <col min="15875" max="15875" width="8.81640625" style="151" customWidth="1"/>
    <col min="15876" max="15876" width="17.453125" style="151" customWidth="1"/>
    <col min="15877" max="15879" width="9.1796875" style="151"/>
    <col min="15880" max="15880" width="18.81640625" style="151" customWidth="1"/>
    <col min="15881" max="15881" width="9.1796875" style="151"/>
    <col min="15882" max="15882" width="41.453125" style="151" customWidth="1"/>
    <col min="15883" max="15883" width="9.1796875" style="151"/>
    <col min="15884" max="15884" width="16.7265625" style="151" bestFit="1" customWidth="1"/>
    <col min="15885" max="15887" width="9.1796875" style="151"/>
    <col min="15888" max="15888" width="18.81640625" style="151" customWidth="1"/>
    <col min="15889" max="16129" width="9.1796875" style="151"/>
    <col min="16130" max="16130" width="31" style="151" customWidth="1"/>
    <col min="16131" max="16131" width="8.81640625" style="151" customWidth="1"/>
    <col min="16132" max="16132" width="17.453125" style="151" customWidth="1"/>
    <col min="16133" max="16135" width="9.1796875" style="151"/>
    <col min="16136" max="16136" width="18.81640625" style="151" customWidth="1"/>
    <col min="16137" max="16137" width="9.1796875" style="151"/>
    <col min="16138" max="16138" width="41.453125" style="151" customWidth="1"/>
    <col min="16139" max="16139" width="9.1796875" style="151"/>
    <col min="16140" max="16140" width="16.7265625" style="151" bestFit="1" customWidth="1"/>
    <col min="16141" max="16143" width="9.1796875" style="151"/>
    <col min="16144" max="16144" width="18.81640625" style="151" customWidth="1"/>
    <col min="16145" max="16384" width="9.1796875" style="151"/>
  </cols>
  <sheetData>
    <row r="1" spans="1:17">
      <c r="A1" s="123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/>
    </row>
    <row r="2" spans="1:17">
      <c r="A2" s="243" t="s">
        <v>328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5"/>
    </row>
    <row r="3" spans="1:17">
      <c r="A3" s="129"/>
      <c r="F3" s="246" t="s">
        <v>329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131"/>
    </row>
    <row r="4" spans="1:17">
      <c r="A4" s="129"/>
      <c r="Q4" s="131"/>
    </row>
    <row r="5" spans="1:17" ht="13">
      <c r="A5" s="129"/>
      <c r="B5" s="132" t="s">
        <v>35</v>
      </c>
      <c r="C5" s="132"/>
      <c r="D5" s="132"/>
      <c r="E5" s="247" t="s">
        <v>7</v>
      </c>
      <c r="F5" s="247"/>
      <c r="G5" s="247"/>
      <c r="H5" s="247"/>
      <c r="I5" s="247"/>
      <c r="J5" s="132"/>
      <c r="K5" s="132"/>
      <c r="L5" s="132"/>
      <c r="M5" s="132"/>
      <c r="N5" s="132" t="s">
        <v>330</v>
      </c>
      <c r="O5" s="132"/>
      <c r="P5" s="132"/>
      <c r="Q5" s="131"/>
    </row>
    <row r="6" spans="1:17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50"/>
    </row>
    <row r="7" spans="1:17">
      <c r="A7" s="127" t="s">
        <v>2</v>
      </c>
      <c r="B7" s="133" t="s">
        <v>331</v>
      </c>
      <c r="C7" s="133"/>
      <c r="D7" s="133"/>
      <c r="E7" s="133" t="s">
        <v>332</v>
      </c>
      <c r="F7" s="133"/>
      <c r="G7" s="133"/>
      <c r="H7" s="133"/>
      <c r="I7" s="133"/>
      <c r="J7" s="133"/>
      <c r="K7" s="133"/>
      <c r="L7" s="133"/>
      <c r="M7" s="133"/>
      <c r="N7" s="133" t="s">
        <v>333</v>
      </c>
      <c r="O7" s="133"/>
      <c r="P7" s="133"/>
      <c r="Q7" s="131"/>
    </row>
    <row r="8" spans="1:17">
      <c r="A8" s="127" t="s">
        <v>21</v>
      </c>
      <c r="B8" s="134" t="s">
        <v>331</v>
      </c>
      <c r="C8" s="134"/>
      <c r="D8" s="134"/>
      <c r="E8" s="134" t="s">
        <v>36</v>
      </c>
      <c r="F8" s="134"/>
      <c r="G8" s="134"/>
      <c r="H8" s="134"/>
      <c r="I8" s="134"/>
      <c r="J8" s="134"/>
      <c r="K8" s="134"/>
      <c r="L8" s="134"/>
      <c r="M8" s="134"/>
      <c r="N8" s="134" t="s">
        <v>333</v>
      </c>
      <c r="O8" s="134"/>
      <c r="P8" s="134"/>
      <c r="Q8" s="131"/>
    </row>
    <row r="9" spans="1:17">
      <c r="A9" s="129"/>
      <c r="B9" s="135"/>
      <c r="C9" s="135"/>
      <c r="D9" s="135"/>
      <c r="E9" s="135"/>
      <c r="Q9" s="131"/>
    </row>
    <row r="10" spans="1:17" ht="13">
      <c r="A10" s="129"/>
      <c r="B10" s="132"/>
      <c r="C10" s="132"/>
      <c r="D10" s="132"/>
      <c r="E10" s="247" t="s">
        <v>2</v>
      </c>
      <c r="F10" s="247" t="s">
        <v>334</v>
      </c>
      <c r="G10" s="247"/>
      <c r="H10" s="247"/>
      <c r="I10" s="247"/>
      <c r="J10" s="132"/>
      <c r="K10" s="132"/>
      <c r="L10" s="132"/>
      <c r="M10" s="132" t="s">
        <v>21</v>
      </c>
      <c r="N10" s="132" t="s">
        <v>335</v>
      </c>
      <c r="O10" s="132"/>
      <c r="P10" s="132"/>
      <c r="Q10" s="131"/>
    </row>
    <row r="11" spans="1:17" ht="13">
      <c r="A11" s="129"/>
      <c r="B11" s="126" t="s">
        <v>336</v>
      </c>
      <c r="D11" s="126" t="s">
        <v>337</v>
      </c>
      <c r="F11" s="136"/>
      <c r="G11" s="136"/>
      <c r="J11" s="126" t="s">
        <v>336</v>
      </c>
      <c r="L11" s="126" t="s">
        <v>337</v>
      </c>
      <c r="N11" s="136"/>
      <c r="O11" s="136"/>
      <c r="Q11" s="131"/>
    </row>
    <row r="12" spans="1:17" ht="13">
      <c r="A12" s="129"/>
      <c r="B12" s="137">
        <v>1</v>
      </c>
      <c r="C12" s="137"/>
      <c r="E12" s="138" t="s">
        <v>338</v>
      </c>
      <c r="F12" s="139"/>
      <c r="G12" s="136"/>
      <c r="J12" s="140"/>
      <c r="K12" s="137"/>
      <c r="M12" s="138" t="s">
        <v>338</v>
      </c>
      <c r="N12" s="139"/>
      <c r="O12" s="136"/>
      <c r="Q12" s="131"/>
    </row>
    <row r="13" spans="1:17" ht="13">
      <c r="A13" s="129"/>
      <c r="B13" s="140"/>
      <c r="C13" s="137"/>
      <c r="E13" s="138" t="s">
        <v>338</v>
      </c>
      <c r="F13" s="139"/>
      <c r="G13" s="136"/>
      <c r="J13" s="140"/>
      <c r="K13" s="137"/>
      <c r="M13" s="138" t="s">
        <v>338</v>
      </c>
      <c r="N13" s="139"/>
      <c r="O13" s="136"/>
      <c r="Q13" s="131"/>
    </row>
    <row r="14" spans="1:17" ht="13">
      <c r="A14" s="129"/>
      <c r="B14" s="140"/>
      <c r="C14" s="137"/>
      <c r="E14" s="138" t="s">
        <v>338</v>
      </c>
      <c r="F14" s="139"/>
      <c r="G14" s="136"/>
      <c r="J14" s="140"/>
      <c r="K14" s="137"/>
      <c r="M14" s="138" t="s">
        <v>338</v>
      </c>
      <c r="N14" s="139"/>
      <c r="O14" s="136"/>
      <c r="Q14" s="131"/>
    </row>
    <row r="15" spans="1:17" ht="13">
      <c r="A15" s="129"/>
      <c r="B15" s="140"/>
      <c r="C15" s="137"/>
      <c r="E15" s="141" t="s">
        <v>338</v>
      </c>
      <c r="F15" s="142"/>
      <c r="G15" s="136"/>
      <c r="J15" s="140"/>
      <c r="K15" s="137"/>
      <c r="M15" s="141" t="s">
        <v>338</v>
      </c>
      <c r="N15" s="142"/>
      <c r="O15" s="136"/>
      <c r="Q15" s="131"/>
    </row>
    <row r="16" spans="1:17" ht="25">
      <c r="A16" s="129"/>
      <c r="B16" s="130" t="s">
        <v>339</v>
      </c>
      <c r="C16" s="130"/>
      <c r="D16" s="143"/>
      <c r="E16" s="141" t="s">
        <v>338</v>
      </c>
      <c r="F16" s="142">
        <f>(B12*F12)+(B13*F13)+(B14*F14)+(B15*F15)</f>
        <v>0</v>
      </c>
      <c r="G16" s="144"/>
      <c r="J16" s="130" t="s">
        <v>339</v>
      </c>
      <c r="K16" s="130"/>
      <c r="L16" s="143"/>
      <c r="M16" s="141" t="s">
        <v>338</v>
      </c>
      <c r="N16" s="142">
        <f>(J12*N12)+(J13*N13)+(J14*N14)+(J15*N15)</f>
        <v>0</v>
      </c>
      <c r="O16" s="144"/>
      <c r="Q16" s="131"/>
    </row>
    <row r="17" spans="1:17">
      <c r="A17" s="129"/>
      <c r="E17" s="128"/>
      <c r="F17" s="144"/>
      <c r="G17" s="144"/>
      <c r="M17" s="128"/>
      <c r="N17" s="144"/>
      <c r="O17" s="144"/>
      <c r="Q17" s="131"/>
    </row>
    <row r="18" spans="1:17" ht="13">
      <c r="A18" s="129"/>
      <c r="C18" s="128" t="s">
        <v>340</v>
      </c>
      <c r="E18" s="145" t="s">
        <v>341</v>
      </c>
      <c r="F18" s="145"/>
      <c r="G18" s="146" t="s">
        <v>338</v>
      </c>
      <c r="H18" s="147">
        <f>F16</f>
        <v>0</v>
      </c>
      <c r="K18" s="126" t="s">
        <v>340</v>
      </c>
      <c r="M18" s="145" t="s">
        <v>341</v>
      </c>
      <c r="N18" s="145"/>
      <c r="O18" s="146" t="s">
        <v>338</v>
      </c>
      <c r="P18" s="147">
        <f>N16</f>
        <v>0</v>
      </c>
      <c r="Q18" s="131"/>
    </row>
    <row r="19" spans="1:17" ht="13">
      <c r="A19" s="129"/>
      <c r="B19" s="148"/>
      <c r="C19" s="128">
        <v>260</v>
      </c>
      <c r="D19" s="126" t="s">
        <v>342</v>
      </c>
      <c r="E19" s="128"/>
      <c r="J19" s="148"/>
      <c r="K19" s="128">
        <v>260</v>
      </c>
      <c r="L19" s="126" t="s">
        <v>342</v>
      </c>
      <c r="M19" s="128"/>
      <c r="Q19" s="131"/>
    </row>
    <row r="20" spans="1:17" ht="13">
      <c r="A20" s="129"/>
      <c r="B20" s="126" t="s">
        <v>37</v>
      </c>
      <c r="C20" s="149"/>
      <c r="D20" s="150">
        <f>C20/C$23</f>
        <v>0</v>
      </c>
      <c r="E20" s="141" t="s">
        <v>338</v>
      </c>
      <c r="F20" s="142">
        <f>H$18*D20</f>
        <v>0</v>
      </c>
      <c r="G20" s="144"/>
      <c r="J20" s="126" t="s">
        <v>37</v>
      </c>
      <c r="K20" s="149"/>
      <c r="L20" s="150">
        <f>K20/K$23</f>
        <v>0</v>
      </c>
      <c r="M20" s="141" t="s">
        <v>338</v>
      </c>
      <c r="N20" s="142">
        <f>P$18*L20</f>
        <v>0</v>
      </c>
      <c r="O20" s="144"/>
      <c r="Q20" s="131"/>
    </row>
    <row r="21" spans="1:17" ht="13">
      <c r="A21" s="129"/>
      <c r="B21" s="126" t="s">
        <v>343</v>
      </c>
      <c r="C21" s="149"/>
      <c r="D21" s="150">
        <f>C21/C$23</f>
        <v>0</v>
      </c>
      <c r="E21" s="141" t="s">
        <v>338</v>
      </c>
      <c r="F21" s="142">
        <f>H$18*D21</f>
        <v>0</v>
      </c>
      <c r="G21" s="144"/>
      <c r="J21" s="126" t="s">
        <v>343</v>
      </c>
      <c r="K21" s="149"/>
      <c r="L21" s="150">
        <f>K21/K$23</f>
        <v>0</v>
      </c>
      <c r="M21" s="141" t="s">
        <v>338</v>
      </c>
      <c r="N21" s="142">
        <f>P$18*L21</f>
        <v>0</v>
      </c>
      <c r="O21" s="144"/>
      <c r="Q21" s="131"/>
    </row>
    <row r="22" spans="1:17" ht="13">
      <c r="A22" s="129"/>
      <c r="B22" s="126" t="s">
        <v>38</v>
      </c>
      <c r="C22" s="149"/>
      <c r="D22" s="150">
        <f>C22/C$23</f>
        <v>0</v>
      </c>
      <c r="E22" s="141" t="s">
        <v>338</v>
      </c>
      <c r="F22" s="142">
        <f>H$18*D22</f>
        <v>0</v>
      </c>
      <c r="G22" s="144"/>
      <c r="J22" s="126" t="s">
        <v>38</v>
      </c>
      <c r="K22" s="149"/>
      <c r="L22" s="150">
        <f>K22/K$23</f>
        <v>0</v>
      </c>
      <c r="M22" s="141" t="s">
        <v>338</v>
      </c>
      <c r="N22" s="142">
        <f>P$18*L22</f>
        <v>0</v>
      </c>
      <c r="O22" s="144"/>
      <c r="Q22" s="131"/>
    </row>
    <row r="23" spans="1:17">
      <c r="A23" s="129"/>
      <c r="C23" s="128">
        <f>C19-C20-C21-C22</f>
        <v>260</v>
      </c>
      <c r="D23" s="150"/>
      <c r="E23" s="128"/>
      <c r="F23" s="144"/>
      <c r="G23" s="144"/>
      <c r="K23" s="128">
        <f>K19-K20-K21-K22</f>
        <v>260</v>
      </c>
      <c r="L23" s="150"/>
      <c r="M23" s="128"/>
      <c r="N23" s="144"/>
      <c r="O23" s="144"/>
      <c r="Q23" s="131"/>
    </row>
    <row r="24" spans="1:17" ht="13">
      <c r="A24" s="129"/>
      <c r="E24" s="145" t="s">
        <v>341</v>
      </c>
      <c r="F24" s="145"/>
      <c r="G24" s="146" t="s">
        <v>338</v>
      </c>
      <c r="H24" s="147">
        <f>SUM(F20:F22)</f>
        <v>0</v>
      </c>
      <c r="M24" s="145" t="s">
        <v>344</v>
      </c>
      <c r="N24" s="145"/>
      <c r="O24" s="146" t="s">
        <v>338</v>
      </c>
      <c r="P24" s="147">
        <f>SUM(N20:N22)</f>
        <v>0</v>
      </c>
      <c r="Q24" s="131"/>
    </row>
    <row r="25" spans="1:17" ht="13">
      <c r="A25" s="129"/>
      <c r="B25" s="148"/>
      <c r="C25" s="148"/>
      <c r="D25" s="148"/>
      <c r="E25" s="128"/>
      <c r="J25" s="148"/>
      <c r="K25" s="148"/>
      <c r="L25" s="148"/>
      <c r="M25" s="128"/>
      <c r="Q25" s="131"/>
    </row>
    <row r="26" spans="1:17" ht="13">
      <c r="A26" s="129"/>
      <c r="B26" s="126" t="s">
        <v>345</v>
      </c>
      <c r="D26" s="140"/>
      <c r="E26" s="141" t="s">
        <v>338</v>
      </c>
      <c r="F26" s="142">
        <f>(H$18+H$24)*D26</f>
        <v>0</v>
      </c>
      <c r="J26" s="126" t="s">
        <v>345</v>
      </c>
      <c r="L26" s="140"/>
      <c r="M26" s="141" t="s">
        <v>338</v>
      </c>
      <c r="N26" s="142">
        <f>(P$18+P$24)*L26</f>
        <v>0</v>
      </c>
      <c r="Q26" s="131"/>
    </row>
    <row r="27" spans="1:17" ht="13">
      <c r="A27" s="129"/>
      <c r="B27" s="126" t="s">
        <v>39</v>
      </c>
      <c r="D27" s="140"/>
      <c r="E27" s="141" t="s">
        <v>338</v>
      </c>
      <c r="F27" s="142">
        <f>(H$18+H$24)*D27</f>
        <v>0</v>
      </c>
      <c r="J27" s="126" t="s">
        <v>39</v>
      </c>
      <c r="L27" s="140"/>
      <c r="M27" s="141" t="s">
        <v>338</v>
      </c>
      <c r="N27" s="142">
        <f>(P$18+P$24)*L27</f>
        <v>0</v>
      </c>
      <c r="Q27" s="131"/>
    </row>
    <row r="28" spans="1:17">
      <c r="A28" s="129"/>
      <c r="E28" s="128"/>
      <c r="F28" s="144"/>
      <c r="M28" s="128"/>
      <c r="N28" s="144"/>
      <c r="Q28" s="131"/>
    </row>
    <row r="29" spans="1:17" ht="13">
      <c r="A29" s="129"/>
      <c r="E29" s="145" t="s">
        <v>341</v>
      </c>
      <c r="F29" s="145"/>
      <c r="G29" s="146" t="s">
        <v>338</v>
      </c>
      <c r="H29" s="147">
        <f>SUM(F26:F27)</f>
        <v>0</v>
      </c>
      <c r="M29" s="145" t="s">
        <v>341</v>
      </c>
      <c r="N29" s="145"/>
      <c r="O29" s="146" t="s">
        <v>338</v>
      </c>
      <c r="P29" s="147">
        <f>SUM(N26:N27)</f>
        <v>0</v>
      </c>
      <c r="Q29" s="131"/>
    </row>
    <row r="30" spans="1:17" ht="13">
      <c r="A30" s="129"/>
      <c r="B30" s="148"/>
      <c r="C30" s="148"/>
      <c r="D30" s="148"/>
      <c r="E30" s="128"/>
      <c r="J30" s="148"/>
      <c r="K30" s="148"/>
      <c r="L30" s="148"/>
      <c r="M30" s="128"/>
      <c r="Q30" s="131"/>
    </row>
    <row r="31" spans="1:17" ht="13">
      <c r="A31" s="129"/>
      <c r="B31" s="126" t="s">
        <v>346</v>
      </c>
      <c r="D31" s="140"/>
      <c r="E31" s="141" t="s">
        <v>338</v>
      </c>
      <c r="F31" s="142">
        <f>(H$18+H$24+H$29)*D31</f>
        <v>0</v>
      </c>
      <c r="J31" s="126" t="s">
        <v>346</v>
      </c>
      <c r="L31" s="140"/>
      <c r="M31" s="141" t="s">
        <v>338</v>
      </c>
      <c r="N31" s="142">
        <f>(P$18+P$24+P$29)*L31</f>
        <v>0</v>
      </c>
      <c r="Q31" s="131"/>
    </row>
    <row r="32" spans="1:17" ht="13">
      <c r="A32" s="129"/>
      <c r="B32" s="126" t="s">
        <v>347</v>
      </c>
      <c r="D32" s="140"/>
      <c r="E32" s="141" t="s">
        <v>338</v>
      </c>
      <c r="F32" s="142">
        <f t="shared" ref="F32:F39" si="0">(H$18+H$24+H$29)*D32</f>
        <v>0</v>
      </c>
      <c r="J32" s="126" t="s">
        <v>347</v>
      </c>
      <c r="L32" s="140"/>
      <c r="M32" s="141" t="s">
        <v>338</v>
      </c>
      <c r="N32" s="142">
        <f t="shared" ref="N32:N39" si="1">(P$18+P$24+P$29)*L32</f>
        <v>0</v>
      </c>
      <c r="Q32" s="131"/>
    </row>
    <row r="33" spans="1:17" ht="13">
      <c r="A33" s="129"/>
      <c r="B33" s="126" t="s">
        <v>40</v>
      </c>
      <c r="D33" s="140"/>
      <c r="E33" s="141" t="s">
        <v>338</v>
      </c>
      <c r="F33" s="142">
        <f t="shared" si="0"/>
        <v>0</v>
      </c>
      <c r="J33" s="126" t="s">
        <v>40</v>
      </c>
      <c r="L33" s="140"/>
      <c r="M33" s="141" t="s">
        <v>338</v>
      </c>
      <c r="N33" s="142">
        <f t="shared" si="1"/>
        <v>0</v>
      </c>
      <c r="Q33" s="131"/>
    </row>
    <row r="34" spans="1:17" ht="13">
      <c r="A34" s="129"/>
      <c r="B34" s="126" t="s">
        <v>348</v>
      </c>
      <c r="D34" s="140"/>
      <c r="E34" s="141" t="s">
        <v>338</v>
      </c>
      <c r="F34" s="142">
        <f t="shared" si="0"/>
        <v>0</v>
      </c>
      <c r="J34" s="126" t="s">
        <v>348</v>
      </c>
      <c r="L34" s="140"/>
      <c r="M34" s="141" t="s">
        <v>338</v>
      </c>
      <c r="N34" s="142">
        <f t="shared" si="1"/>
        <v>0</v>
      </c>
      <c r="Q34" s="131"/>
    </row>
    <row r="35" spans="1:17" ht="13">
      <c r="A35" s="129"/>
      <c r="B35" s="126" t="s">
        <v>349</v>
      </c>
      <c r="D35" s="140"/>
      <c r="E35" s="141" t="s">
        <v>338</v>
      </c>
      <c r="F35" s="142">
        <f t="shared" si="0"/>
        <v>0</v>
      </c>
      <c r="J35" s="126" t="s">
        <v>349</v>
      </c>
      <c r="L35" s="140"/>
      <c r="M35" s="141" t="s">
        <v>338</v>
      </c>
      <c r="N35" s="142">
        <f t="shared" si="1"/>
        <v>0</v>
      </c>
      <c r="Q35" s="131"/>
    </row>
    <row r="36" spans="1:17" ht="13">
      <c r="A36" s="129"/>
      <c r="B36" s="126" t="s">
        <v>350</v>
      </c>
      <c r="D36" s="140"/>
      <c r="E36" s="141" t="s">
        <v>338</v>
      </c>
      <c r="F36" s="142">
        <f t="shared" si="0"/>
        <v>0</v>
      </c>
      <c r="J36" s="126" t="s">
        <v>350</v>
      </c>
      <c r="L36" s="140"/>
      <c r="M36" s="141" t="s">
        <v>338</v>
      </c>
      <c r="N36" s="142">
        <f t="shared" si="1"/>
        <v>0</v>
      </c>
      <c r="Q36" s="131"/>
    </row>
    <row r="37" spans="1:17" ht="13">
      <c r="A37" s="129"/>
      <c r="B37" s="126" t="s">
        <v>41</v>
      </c>
      <c r="D37" s="140"/>
      <c r="E37" s="141" t="s">
        <v>338</v>
      </c>
      <c r="F37" s="142">
        <f t="shared" si="0"/>
        <v>0</v>
      </c>
      <c r="J37" s="126" t="s">
        <v>41</v>
      </c>
      <c r="L37" s="140"/>
      <c r="M37" s="141" t="s">
        <v>338</v>
      </c>
      <c r="N37" s="142">
        <f t="shared" si="1"/>
        <v>0</v>
      </c>
      <c r="Q37" s="131"/>
    </row>
    <row r="38" spans="1:17" ht="13">
      <c r="A38" s="129"/>
      <c r="B38" s="126" t="s">
        <v>351</v>
      </c>
      <c r="D38" s="140"/>
      <c r="E38" s="141" t="s">
        <v>338</v>
      </c>
      <c r="F38" s="142">
        <f t="shared" si="0"/>
        <v>0</v>
      </c>
      <c r="J38" s="126" t="s">
        <v>351</v>
      </c>
      <c r="L38" s="140"/>
      <c r="M38" s="141" t="s">
        <v>338</v>
      </c>
      <c r="N38" s="142">
        <f t="shared" si="1"/>
        <v>0</v>
      </c>
      <c r="Q38" s="131"/>
    </row>
    <row r="39" spans="1:17" ht="13">
      <c r="A39" s="129"/>
      <c r="B39" s="126" t="s">
        <v>352</v>
      </c>
      <c r="D39" s="140"/>
      <c r="E39" s="141" t="s">
        <v>338</v>
      </c>
      <c r="F39" s="142">
        <f t="shared" si="0"/>
        <v>0</v>
      </c>
      <c r="J39" s="126" t="s">
        <v>352</v>
      </c>
      <c r="L39" s="140"/>
      <c r="M39" s="141" t="s">
        <v>338</v>
      </c>
      <c r="N39" s="142">
        <f t="shared" si="1"/>
        <v>0</v>
      </c>
      <c r="Q39" s="131"/>
    </row>
    <row r="40" spans="1:17">
      <c r="A40" s="129"/>
      <c r="E40" s="128"/>
      <c r="F40" s="144"/>
      <c r="M40" s="128"/>
      <c r="N40" s="144"/>
      <c r="Q40" s="131"/>
    </row>
    <row r="41" spans="1:17" ht="13">
      <c r="A41" s="129"/>
      <c r="E41" s="145" t="s">
        <v>341</v>
      </c>
      <c r="F41" s="145"/>
      <c r="G41" s="146" t="s">
        <v>338</v>
      </c>
      <c r="H41" s="147">
        <f>SUM(F31:F39)</f>
        <v>0</v>
      </c>
      <c r="I41" s="152"/>
      <c r="M41" s="145" t="s">
        <v>341</v>
      </c>
      <c r="N41" s="145"/>
      <c r="O41" s="146" t="s">
        <v>338</v>
      </c>
      <c r="P41" s="147">
        <f>SUM(N31:N39)</f>
        <v>0</v>
      </c>
      <c r="Q41" s="153"/>
    </row>
    <row r="42" spans="1:17" ht="13">
      <c r="A42" s="129"/>
      <c r="B42" s="148" t="s">
        <v>353</v>
      </c>
      <c r="C42" s="148"/>
      <c r="D42" s="148"/>
      <c r="E42" s="128"/>
      <c r="J42" s="148"/>
      <c r="K42" s="148"/>
      <c r="L42" s="148"/>
      <c r="M42" s="128"/>
      <c r="Q42" s="131"/>
    </row>
    <row r="43" spans="1:17" ht="13">
      <c r="A43" s="129"/>
      <c r="B43" s="126" t="s">
        <v>42</v>
      </c>
      <c r="D43" s="140"/>
      <c r="E43" s="141" t="s">
        <v>338</v>
      </c>
      <c r="F43" s="142">
        <f>(H$18+H$24+H$29+H$41)*D43</f>
        <v>0</v>
      </c>
      <c r="J43" s="126" t="s">
        <v>42</v>
      </c>
      <c r="L43" s="140"/>
      <c r="M43" s="141" t="s">
        <v>338</v>
      </c>
      <c r="N43" s="142">
        <f>(P$18+P$24+P$29+P$41)*L43</f>
        <v>0</v>
      </c>
      <c r="Q43" s="131"/>
    </row>
    <row r="44" spans="1:17" ht="13">
      <c r="A44" s="129"/>
      <c r="B44" s="126" t="s">
        <v>354</v>
      </c>
      <c r="D44" s="140"/>
      <c r="E44" s="141" t="s">
        <v>338</v>
      </c>
      <c r="F44" s="142">
        <f>(H$18+H$24+H$29+H$41)*D44</f>
        <v>0</v>
      </c>
      <c r="J44" s="126" t="s">
        <v>354</v>
      </c>
      <c r="L44" s="140"/>
      <c r="M44" s="141" t="s">
        <v>338</v>
      </c>
      <c r="N44" s="142">
        <f>(P$18+P$24+P$29+P$41)*L44</f>
        <v>0</v>
      </c>
      <c r="Q44" s="131"/>
    </row>
    <row r="45" spans="1:17" ht="13">
      <c r="A45" s="129"/>
      <c r="B45" s="126" t="s">
        <v>355</v>
      </c>
      <c r="D45" s="140"/>
      <c r="E45" s="141" t="s">
        <v>338</v>
      </c>
      <c r="F45" s="142">
        <f>(H$18+H$24+H$29+H$41)*D45</f>
        <v>0</v>
      </c>
      <c r="J45" s="126" t="s">
        <v>355</v>
      </c>
      <c r="L45" s="140"/>
      <c r="M45" s="141" t="s">
        <v>338</v>
      </c>
      <c r="N45" s="142">
        <f>(P$18+P$24+P$29+P$41)*L45</f>
        <v>0</v>
      </c>
      <c r="Q45" s="131"/>
    </row>
    <row r="46" spans="1:17" ht="13">
      <c r="A46" s="129"/>
      <c r="B46" s="126" t="s">
        <v>45</v>
      </c>
      <c r="D46" s="140"/>
      <c r="E46" s="141" t="s">
        <v>338</v>
      </c>
      <c r="F46" s="142">
        <f>(H$18+H$24+H$29+H$41)*D46</f>
        <v>0</v>
      </c>
      <c r="J46" s="126" t="s">
        <v>45</v>
      </c>
      <c r="L46" s="140"/>
      <c r="M46" s="141" t="s">
        <v>338</v>
      </c>
      <c r="N46" s="142">
        <f>(P$18+P$24+P$29+P$41)*L46</f>
        <v>0</v>
      </c>
      <c r="Q46" s="131"/>
    </row>
    <row r="47" spans="1:17" ht="13">
      <c r="A47" s="129"/>
      <c r="B47" s="126" t="s">
        <v>43</v>
      </c>
      <c r="D47" s="140"/>
      <c r="E47" s="141" t="s">
        <v>338</v>
      </c>
      <c r="F47" s="142">
        <f>(H$18+H$24+H$29+H$41)*D47</f>
        <v>0</v>
      </c>
      <c r="J47" s="126" t="s">
        <v>43</v>
      </c>
      <c r="L47" s="140"/>
      <c r="M47" s="141" t="s">
        <v>338</v>
      </c>
      <c r="N47" s="142">
        <f>(P$18+P$24+P$29+P$41)*L47</f>
        <v>0</v>
      </c>
      <c r="Q47" s="131"/>
    </row>
    <row r="48" spans="1:17">
      <c r="A48" s="129"/>
      <c r="E48" s="128"/>
      <c r="F48" s="144"/>
      <c r="M48" s="128"/>
      <c r="N48" s="144"/>
      <c r="Q48" s="131"/>
    </row>
    <row r="49" spans="1:17" ht="13">
      <c r="A49" s="129"/>
      <c r="E49" s="145" t="s">
        <v>341</v>
      </c>
      <c r="F49" s="145"/>
      <c r="G49" s="146" t="s">
        <v>338</v>
      </c>
      <c r="H49" s="147">
        <f>SUM(F43:F47)</f>
        <v>0</v>
      </c>
      <c r="I49" s="148"/>
      <c r="M49" s="145" t="s">
        <v>341</v>
      </c>
      <c r="N49" s="145"/>
      <c r="O49" s="146" t="s">
        <v>338</v>
      </c>
      <c r="P49" s="147">
        <f>SUM(N43:N47)</f>
        <v>0</v>
      </c>
      <c r="Q49" s="153"/>
    </row>
    <row r="50" spans="1:17" ht="13">
      <c r="A50" s="129"/>
      <c r="B50" s="148" t="s">
        <v>356</v>
      </c>
      <c r="C50" s="148"/>
      <c r="D50" s="148"/>
      <c r="E50" s="128"/>
      <c r="J50" s="148"/>
      <c r="K50" s="148"/>
      <c r="L50" s="148"/>
      <c r="M50" s="128"/>
      <c r="Q50" s="131"/>
    </row>
    <row r="51" spans="1:17" ht="13">
      <c r="A51" s="129"/>
      <c r="B51" s="126" t="s">
        <v>357</v>
      </c>
      <c r="D51" s="140"/>
      <c r="E51" s="141" t="s">
        <v>338</v>
      </c>
      <c r="F51" s="142">
        <f t="shared" ref="F51:F57" si="2">(H$18+H$24+H$29+H$41+H$49)*D51</f>
        <v>0</v>
      </c>
      <c r="G51" s="144"/>
      <c r="J51" s="126" t="s">
        <v>357</v>
      </c>
      <c r="L51" s="140"/>
      <c r="M51" s="141" t="s">
        <v>338</v>
      </c>
      <c r="N51" s="142">
        <f t="shared" ref="N51:N57" si="3">(P$18+P$24+P$29+P$41+P$49)*L51</f>
        <v>0</v>
      </c>
      <c r="O51" s="144"/>
      <c r="Q51" s="131"/>
    </row>
    <row r="52" spans="1:17" ht="13">
      <c r="A52" s="129"/>
      <c r="B52" s="126" t="s">
        <v>358</v>
      </c>
      <c r="D52" s="140"/>
      <c r="E52" s="141" t="s">
        <v>338</v>
      </c>
      <c r="F52" s="142">
        <f t="shared" si="2"/>
        <v>0</v>
      </c>
      <c r="G52" s="144"/>
      <c r="J52" s="126" t="s">
        <v>358</v>
      </c>
      <c r="L52" s="140"/>
      <c r="M52" s="141" t="s">
        <v>338</v>
      </c>
      <c r="N52" s="142">
        <f t="shared" si="3"/>
        <v>0</v>
      </c>
      <c r="O52" s="144"/>
      <c r="Q52" s="131"/>
    </row>
    <row r="53" spans="1:17" ht="13">
      <c r="A53" s="129"/>
      <c r="B53" s="126" t="s">
        <v>359</v>
      </c>
      <c r="D53" s="140"/>
      <c r="E53" s="141" t="s">
        <v>338</v>
      </c>
      <c r="F53" s="142">
        <f t="shared" si="2"/>
        <v>0</v>
      </c>
      <c r="G53" s="144"/>
      <c r="J53" s="126" t="s">
        <v>359</v>
      </c>
      <c r="L53" s="140"/>
      <c r="M53" s="141" t="s">
        <v>338</v>
      </c>
      <c r="N53" s="142">
        <f t="shared" si="3"/>
        <v>0</v>
      </c>
      <c r="O53" s="144"/>
      <c r="Q53" s="131"/>
    </row>
    <row r="54" spans="1:17" ht="13">
      <c r="A54" s="129"/>
      <c r="B54" s="126" t="s">
        <v>360</v>
      </c>
      <c r="D54" s="140"/>
      <c r="E54" s="141" t="s">
        <v>338</v>
      </c>
      <c r="F54" s="142">
        <f t="shared" si="2"/>
        <v>0</v>
      </c>
      <c r="G54" s="144"/>
      <c r="J54" s="126" t="s">
        <v>360</v>
      </c>
      <c r="L54" s="140"/>
      <c r="M54" s="141" t="s">
        <v>338</v>
      </c>
      <c r="N54" s="142">
        <f t="shared" si="3"/>
        <v>0</v>
      </c>
      <c r="O54" s="144"/>
      <c r="Q54" s="131"/>
    </row>
    <row r="55" spans="1:17" ht="13">
      <c r="A55" s="129"/>
      <c r="B55" s="126" t="s">
        <v>361</v>
      </c>
      <c r="D55" s="140"/>
      <c r="E55" s="141" t="s">
        <v>338</v>
      </c>
      <c r="F55" s="142">
        <f t="shared" si="2"/>
        <v>0</v>
      </c>
      <c r="G55" s="144"/>
      <c r="J55" s="126" t="s">
        <v>361</v>
      </c>
      <c r="L55" s="140"/>
      <c r="M55" s="141" t="s">
        <v>338</v>
      </c>
      <c r="N55" s="142">
        <f t="shared" si="3"/>
        <v>0</v>
      </c>
      <c r="O55" s="144"/>
      <c r="Q55" s="131"/>
    </row>
    <row r="56" spans="1:17" ht="13">
      <c r="A56" s="129"/>
      <c r="B56" s="126" t="s">
        <v>362</v>
      </c>
      <c r="D56" s="140"/>
      <c r="E56" s="141" t="s">
        <v>338</v>
      </c>
      <c r="F56" s="142">
        <f t="shared" si="2"/>
        <v>0</v>
      </c>
      <c r="G56" s="144"/>
      <c r="J56" s="126" t="s">
        <v>362</v>
      </c>
      <c r="L56" s="140"/>
      <c r="M56" s="141" t="s">
        <v>338</v>
      </c>
      <c r="N56" s="142">
        <f t="shared" si="3"/>
        <v>0</v>
      </c>
      <c r="O56" s="144"/>
      <c r="Q56" s="131"/>
    </row>
    <row r="57" spans="1:17" ht="13">
      <c r="A57" s="129"/>
      <c r="B57" s="126" t="s">
        <v>363</v>
      </c>
      <c r="D57" s="140"/>
      <c r="E57" s="141" t="s">
        <v>338</v>
      </c>
      <c r="F57" s="142">
        <f t="shared" si="2"/>
        <v>0</v>
      </c>
      <c r="G57" s="144"/>
      <c r="J57" s="126" t="s">
        <v>363</v>
      </c>
      <c r="L57" s="140"/>
      <c r="M57" s="141" t="s">
        <v>338</v>
      </c>
      <c r="N57" s="142">
        <f t="shared" si="3"/>
        <v>0</v>
      </c>
      <c r="O57" s="144"/>
      <c r="Q57" s="131"/>
    </row>
    <row r="58" spans="1:17">
      <c r="A58" s="129"/>
      <c r="E58" s="128"/>
      <c r="F58" s="144"/>
      <c r="G58" s="144"/>
      <c r="M58" s="128"/>
      <c r="N58" s="144"/>
      <c r="O58" s="144"/>
      <c r="Q58" s="131"/>
    </row>
    <row r="59" spans="1:17" ht="13">
      <c r="A59" s="129"/>
      <c r="E59" s="145" t="s">
        <v>341</v>
      </c>
      <c r="F59" s="145"/>
      <c r="G59" s="146" t="s">
        <v>338</v>
      </c>
      <c r="H59" s="147">
        <f>SUM(F51:F57)</f>
        <v>0</v>
      </c>
      <c r="I59" s="152"/>
      <c r="M59" s="145" t="s">
        <v>341</v>
      </c>
      <c r="N59" s="145"/>
      <c r="O59" s="146" t="s">
        <v>338</v>
      </c>
      <c r="P59" s="147">
        <f>SUM(N51:N57)</f>
        <v>0</v>
      </c>
      <c r="Q59" s="153"/>
    </row>
    <row r="60" spans="1:17" ht="13">
      <c r="A60" s="129"/>
      <c r="E60" s="148"/>
      <c r="F60" s="148"/>
      <c r="G60" s="148"/>
      <c r="H60" s="148"/>
      <c r="I60" s="148"/>
      <c r="M60" s="148"/>
      <c r="N60" s="148"/>
      <c r="O60" s="148"/>
      <c r="P60" s="148"/>
      <c r="Q60" s="153"/>
    </row>
    <row r="61" spans="1:17" ht="13">
      <c r="A61" s="129"/>
      <c r="B61" s="126" t="s">
        <v>364</v>
      </c>
      <c r="D61" s="140"/>
      <c r="E61" s="141" t="s">
        <v>338</v>
      </c>
      <c r="F61" s="142">
        <f>((H$18+H$24+H$29+H$41+H$49+H$59)/(100%-D61))*D61</f>
        <v>0</v>
      </c>
      <c r="I61" s="137"/>
      <c r="J61" s="126" t="s">
        <v>364</v>
      </c>
      <c r="L61" s="140"/>
      <c r="M61" s="141" t="s">
        <v>338</v>
      </c>
      <c r="N61" s="142">
        <f>((P$18+P$24+P$29+P$41+P$49+P$59)/(100%-L61))*L61</f>
        <v>0</v>
      </c>
      <c r="Q61" s="131"/>
    </row>
    <row r="62" spans="1:17">
      <c r="A62" s="129"/>
      <c r="Q62" s="131"/>
    </row>
    <row r="63" spans="1:17" ht="13">
      <c r="A63" s="129"/>
      <c r="E63" s="145" t="s">
        <v>341</v>
      </c>
      <c r="F63" s="145"/>
      <c r="G63" s="146" t="s">
        <v>338</v>
      </c>
      <c r="H63" s="147">
        <f>F61</f>
        <v>0</v>
      </c>
      <c r="M63" s="145" t="s">
        <v>341</v>
      </c>
      <c r="N63" s="145"/>
      <c r="O63" s="146" t="s">
        <v>338</v>
      </c>
      <c r="P63" s="147">
        <f>N61</f>
        <v>0</v>
      </c>
      <c r="Q63" s="131"/>
    </row>
    <row r="64" spans="1:17" ht="13">
      <c r="A64" s="129"/>
      <c r="B64" s="148"/>
      <c r="C64" s="148"/>
      <c r="D64" s="148"/>
      <c r="E64" s="136"/>
      <c r="J64" s="148"/>
      <c r="K64" s="148"/>
      <c r="L64" s="148"/>
      <c r="M64" s="136"/>
      <c r="Q64" s="131"/>
    </row>
    <row r="65" spans="1:17" ht="13.5" thickBot="1">
      <c r="A65" s="129"/>
      <c r="D65" s="154" t="s">
        <v>365</v>
      </c>
      <c r="E65" s="154" t="s">
        <v>366</v>
      </c>
      <c r="F65" s="154"/>
      <c r="G65" s="154" t="s">
        <v>338</v>
      </c>
      <c r="H65" s="155">
        <f>H18+H24+H29+H41+H49+H59+H63</f>
        <v>0</v>
      </c>
      <c r="I65" s="148"/>
      <c r="J65" s="156"/>
      <c r="K65" s="156"/>
      <c r="L65" s="154" t="s">
        <v>365</v>
      </c>
      <c r="M65" s="154" t="s">
        <v>366</v>
      </c>
      <c r="N65" s="154"/>
      <c r="O65" s="154" t="s">
        <v>338</v>
      </c>
      <c r="P65" s="155">
        <f>P18+P24+P29+P41+P49+P59+P63</f>
        <v>0</v>
      </c>
      <c r="Q65" s="153"/>
    </row>
    <row r="66" spans="1:17" ht="13" thickTop="1">
      <c r="A66" s="129"/>
      <c r="Q66" s="131"/>
    </row>
    <row r="67" spans="1:17" ht="13.5" thickBot="1">
      <c r="A67" s="129"/>
      <c r="D67" s="154" t="s">
        <v>367</v>
      </c>
      <c r="E67" s="154" t="s">
        <v>366</v>
      </c>
      <c r="F67" s="154"/>
      <c r="G67" s="154" t="s">
        <v>338</v>
      </c>
      <c r="H67" s="155">
        <f>(((H$18+H$24+H$29+H$41)*1.3)+H$49+H$59)/((100%-D$61)*100%)</f>
        <v>0</v>
      </c>
      <c r="I67" s="148"/>
      <c r="K67" s="156"/>
      <c r="L67" s="154" t="s">
        <v>367</v>
      </c>
      <c r="M67" s="154" t="s">
        <v>366</v>
      </c>
      <c r="N67" s="154"/>
      <c r="O67" s="154" t="s">
        <v>338</v>
      </c>
      <c r="P67" s="155">
        <f>(((P$18+P$24+P$29+P$41)*1.3)+P$49+P$59)/((100%-L$61)*100%)</f>
        <v>0</v>
      </c>
      <c r="Q67" s="131"/>
    </row>
    <row r="68" spans="1:17" ht="13" thickTop="1">
      <c r="A68" s="129"/>
      <c r="Q68" s="131"/>
    </row>
    <row r="69" spans="1:17" ht="13.5" thickBot="1">
      <c r="A69" s="129"/>
      <c r="D69" s="154" t="s">
        <v>368</v>
      </c>
      <c r="E69" s="154" t="s">
        <v>366</v>
      </c>
      <c r="F69" s="154"/>
      <c r="G69" s="154" t="s">
        <v>338</v>
      </c>
      <c r="H69" s="155">
        <f>(((H$18+H$24+H$29+H$41)*1.5)+H$49+H$59)/((100%-D$61)*100%)</f>
        <v>0</v>
      </c>
      <c r="I69" s="148"/>
      <c r="K69" s="156"/>
      <c r="L69" s="154" t="s">
        <v>368</v>
      </c>
      <c r="M69" s="154" t="s">
        <v>366</v>
      </c>
      <c r="N69" s="154"/>
      <c r="O69" s="154" t="s">
        <v>338</v>
      </c>
      <c r="P69" s="155">
        <f>(((P$18+P$24+P$29+P$41)*1.5)+P$49+P$59)/((100%-L$61)*100%)</f>
        <v>0</v>
      </c>
      <c r="Q69" s="131"/>
    </row>
    <row r="70" spans="1:17" ht="13" thickTop="1">
      <c r="A70" s="129"/>
      <c r="Q70" s="131"/>
    </row>
    <row r="71" spans="1:17" ht="13.5" thickBot="1">
      <c r="A71" s="129"/>
      <c r="D71" s="154" t="s">
        <v>369</v>
      </c>
      <c r="E71" s="154" t="s">
        <v>366</v>
      </c>
      <c r="F71" s="154"/>
      <c r="G71" s="154" t="s">
        <v>338</v>
      </c>
      <c r="H71" s="155">
        <f>(((H$18+H$24+H$29+H$41)*2.5)+H$49+H$59)/((100%-D$61)*100%)</f>
        <v>0</v>
      </c>
      <c r="I71" s="148"/>
      <c r="K71" s="156"/>
      <c r="L71" s="154" t="s">
        <v>369</v>
      </c>
      <c r="M71" s="154" t="s">
        <v>366</v>
      </c>
      <c r="N71" s="154"/>
      <c r="O71" s="154" t="s">
        <v>338</v>
      </c>
      <c r="P71" s="155">
        <f>(((P$18+P$24+P$29+P$41)*2.5)+P$49+P$59)/((100%-L$61)*100%)</f>
        <v>0</v>
      </c>
      <c r="Q71" s="131"/>
    </row>
    <row r="72" spans="1:17" ht="13" thickTop="1">
      <c r="A72" s="129"/>
      <c r="Q72" s="131"/>
    </row>
    <row r="73" spans="1:17">
      <c r="A73" s="129"/>
      <c r="Q73" s="131"/>
    </row>
    <row r="74" spans="1:17">
      <c r="A74" s="129"/>
      <c r="Q74" s="131"/>
    </row>
    <row r="75" spans="1:17" ht="13">
      <c r="A75" s="129"/>
      <c r="B75" s="148" t="s">
        <v>370</v>
      </c>
      <c r="C75" s="148"/>
      <c r="Q75" s="131"/>
    </row>
    <row r="76" spans="1:17">
      <c r="A76" s="129"/>
      <c r="B76" s="126" t="s">
        <v>371</v>
      </c>
      <c r="Q76" s="131"/>
    </row>
    <row r="77" spans="1:17">
      <c r="A77" s="157"/>
      <c r="B77" s="158" t="s">
        <v>372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9"/>
    </row>
  </sheetData>
  <mergeCells count="5">
    <mergeCell ref="A2:Q2"/>
    <mergeCell ref="F3:P3"/>
    <mergeCell ref="E5:I5"/>
    <mergeCell ref="A6:Q6"/>
    <mergeCell ref="E10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8993-F61F-4B9B-88AC-BDAAD098B598}">
  <dimension ref="A1:F58"/>
  <sheetViews>
    <sheetView topLeftCell="A18" zoomScale="85" zoomScaleNormal="85" workbookViewId="0">
      <selection activeCell="D15" sqref="D15"/>
    </sheetView>
  </sheetViews>
  <sheetFormatPr defaultRowHeight="12.5"/>
  <cols>
    <col min="1" max="1" width="75.26953125" style="151" customWidth="1"/>
    <col min="2" max="2" width="15" style="151" customWidth="1"/>
    <col min="3" max="3" width="16.453125" style="151" customWidth="1"/>
    <col min="4" max="4" width="16.81640625" style="151" customWidth="1"/>
    <col min="5" max="5" width="17.26953125" style="151" customWidth="1"/>
    <col min="6" max="8" width="9.1796875" style="151"/>
    <col min="9" max="9" width="15.1796875" style="151" customWidth="1"/>
    <col min="10" max="10" width="2.7265625" style="151" customWidth="1"/>
    <col min="11" max="243" width="9.1796875" style="151"/>
    <col min="244" max="244" width="75.26953125" style="151" customWidth="1"/>
    <col min="245" max="245" width="15" style="151" customWidth="1"/>
    <col min="246" max="246" width="16.453125" style="151" customWidth="1"/>
    <col min="247" max="247" width="16.81640625" style="151" customWidth="1"/>
    <col min="248" max="248" width="17.26953125" style="151" customWidth="1"/>
    <col min="249" max="249" width="9.1796875" style="151"/>
    <col min="250" max="250" width="19.7265625" style="151" customWidth="1"/>
    <col min="251" max="251" width="20.26953125" style="151" customWidth="1"/>
    <col min="252" max="255" width="19.26953125" style="151" customWidth="1"/>
    <col min="256" max="256" width="9.1796875" style="151"/>
    <col min="257" max="257" width="19.7265625" style="151" customWidth="1"/>
    <col min="258" max="258" width="20.26953125" style="151" customWidth="1"/>
    <col min="259" max="262" width="19.26953125" style="151" customWidth="1"/>
    <col min="263" max="264" width="9.1796875" style="151"/>
    <col min="265" max="265" width="15.1796875" style="151" customWidth="1"/>
    <col min="266" max="266" width="2.7265625" style="151" customWidth="1"/>
    <col min="267" max="499" width="9.1796875" style="151"/>
    <col min="500" max="500" width="75.26953125" style="151" customWidth="1"/>
    <col min="501" max="501" width="15" style="151" customWidth="1"/>
    <col min="502" max="502" width="16.453125" style="151" customWidth="1"/>
    <col min="503" max="503" width="16.81640625" style="151" customWidth="1"/>
    <col min="504" max="504" width="17.26953125" style="151" customWidth="1"/>
    <col min="505" max="505" width="9.1796875" style="151"/>
    <col min="506" max="506" width="19.7265625" style="151" customWidth="1"/>
    <col min="507" max="507" width="20.26953125" style="151" customWidth="1"/>
    <col min="508" max="511" width="19.26953125" style="151" customWidth="1"/>
    <col min="512" max="512" width="9.1796875" style="151"/>
    <col min="513" max="513" width="19.7265625" style="151" customWidth="1"/>
    <col min="514" max="514" width="20.26953125" style="151" customWidth="1"/>
    <col min="515" max="518" width="19.26953125" style="151" customWidth="1"/>
    <col min="519" max="520" width="9.1796875" style="151"/>
    <col min="521" max="521" width="15.1796875" style="151" customWidth="1"/>
    <col min="522" max="522" width="2.7265625" style="151" customWidth="1"/>
    <col min="523" max="755" width="9.1796875" style="151"/>
    <col min="756" max="756" width="75.26953125" style="151" customWidth="1"/>
    <col min="757" max="757" width="15" style="151" customWidth="1"/>
    <col min="758" max="758" width="16.453125" style="151" customWidth="1"/>
    <col min="759" max="759" width="16.81640625" style="151" customWidth="1"/>
    <col min="760" max="760" width="17.26953125" style="151" customWidth="1"/>
    <col min="761" max="761" width="9.1796875" style="151"/>
    <col min="762" max="762" width="19.7265625" style="151" customWidth="1"/>
    <col min="763" max="763" width="20.26953125" style="151" customWidth="1"/>
    <col min="764" max="767" width="19.26953125" style="151" customWidth="1"/>
    <col min="768" max="768" width="9.1796875" style="151"/>
    <col min="769" max="769" width="19.7265625" style="151" customWidth="1"/>
    <col min="770" max="770" width="20.26953125" style="151" customWidth="1"/>
    <col min="771" max="774" width="19.26953125" style="151" customWidth="1"/>
    <col min="775" max="776" width="9.1796875" style="151"/>
    <col min="777" max="777" width="15.1796875" style="151" customWidth="1"/>
    <col min="778" max="778" width="2.7265625" style="151" customWidth="1"/>
    <col min="779" max="1011" width="9.1796875" style="151"/>
    <col min="1012" max="1012" width="75.26953125" style="151" customWidth="1"/>
    <col min="1013" max="1013" width="15" style="151" customWidth="1"/>
    <col min="1014" max="1014" width="16.453125" style="151" customWidth="1"/>
    <col min="1015" max="1015" width="16.81640625" style="151" customWidth="1"/>
    <col min="1016" max="1016" width="17.26953125" style="151" customWidth="1"/>
    <col min="1017" max="1017" width="9.1796875" style="151"/>
    <col min="1018" max="1018" width="19.7265625" style="151" customWidth="1"/>
    <col min="1019" max="1019" width="20.26953125" style="151" customWidth="1"/>
    <col min="1020" max="1023" width="19.26953125" style="151" customWidth="1"/>
    <col min="1024" max="1024" width="9.1796875" style="151"/>
    <col min="1025" max="1025" width="19.7265625" style="151" customWidth="1"/>
    <col min="1026" max="1026" width="20.26953125" style="151" customWidth="1"/>
    <col min="1027" max="1030" width="19.26953125" style="151" customWidth="1"/>
    <col min="1031" max="1032" width="9.1796875" style="151"/>
    <col min="1033" max="1033" width="15.1796875" style="151" customWidth="1"/>
    <col min="1034" max="1034" width="2.7265625" style="151" customWidth="1"/>
    <col min="1035" max="1267" width="9.1796875" style="151"/>
    <col min="1268" max="1268" width="75.26953125" style="151" customWidth="1"/>
    <col min="1269" max="1269" width="15" style="151" customWidth="1"/>
    <col min="1270" max="1270" width="16.453125" style="151" customWidth="1"/>
    <col min="1271" max="1271" width="16.81640625" style="151" customWidth="1"/>
    <col min="1272" max="1272" width="17.26953125" style="151" customWidth="1"/>
    <col min="1273" max="1273" width="9.1796875" style="151"/>
    <col min="1274" max="1274" width="19.7265625" style="151" customWidth="1"/>
    <col min="1275" max="1275" width="20.26953125" style="151" customWidth="1"/>
    <col min="1276" max="1279" width="19.26953125" style="151" customWidth="1"/>
    <col min="1280" max="1280" width="9.1796875" style="151"/>
    <col min="1281" max="1281" width="19.7265625" style="151" customWidth="1"/>
    <col min="1282" max="1282" width="20.26953125" style="151" customWidth="1"/>
    <col min="1283" max="1286" width="19.26953125" style="151" customWidth="1"/>
    <col min="1287" max="1288" width="9.1796875" style="151"/>
    <col min="1289" max="1289" width="15.1796875" style="151" customWidth="1"/>
    <col min="1290" max="1290" width="2.7265625" style="151" customWidth="1"/>
    <col min="1291" max="1523" width="9.1796875" style="151"/>
    <col min="1524" max="1524" width="75.26953125" style="151" customWidth="1"/>
    <col min="1525" max="1525" width="15" style="151" customWidth="1"/>
    <col min="1526" max="1526" width="16.453125" style="151" customWidth="1"/>
    <col min="1527" max="1527" width="16.81640625" style="151" customWidth="1"/>
    <col min="1528" max="1528" width="17.26953125" style="151" customWidth="1"/>
    <col min="1529" max="1529" width="9.1796875" style="151"/>
    <col min="1530" max="1530" width="19.7265625" style="151" customWidth="1"/>
    <col min="1531" max="1531" width="20.26953125" style="151" customWidth="1"/>
    <col min="1532" max="1535" width="19.26953125" style="151" customWidth="1"/>
    <col min="1536" max="1536" width="9.1796875" style="151"/>
    <col min="1537" max="1537" width="19.7265625" style="151" customWidth="1"/>
    <col min="1538" max="1538" width="20.26953125" style="151" customWidth="1"/>
    <col min="1539" max="1542" width="19.26953125" style="151" customWidth="1"/>
    <col min="1543" max="1544" width="9.1796875" style="151"/>
    <col min="1545" max="1545" width="15.1796875" style="151" customWidth="1"/>
    <col min="1546" max="1546" width="2.7265625" style="151" customWidth="1"/>
    <col min="1547" max="1779" width="9.1796875" style="151"/>
    <col min="1780" max="1780" width="75.26953125" style="151" customWidth="1"/>
    <col min="1781" max="1781" width="15" style="151" customWidth="1"/>
    <col min="1782" max="1782" width="16.453125" style="151" customWidth="1"/>
    <col min="1783" max="1783" width="16.81640625" style="151" customWidth="1"/>
    <col min="1784" max="1784" width="17.26953125" style="151" customWidth="1"/>
    <col min="1785" max="1785" width="9.1796875" style="151"/>
    <col min="1786" max="1786" width="19.7265625" style="151" customWidth="1"/>
    <col min="1787" max="1787" width="20.26953125" style="151" customWidth="1"/>
    <col min="1788" max="1791" width="19.26953125" style="151" customWidth="1"/>
    <col min="1792" max="1792" width="9.1796875" style="151"/>
    <col min="1793" max="1793" width="19.7265625" style="151" customWidth="1"/>
    <col min="1794" max="1794" width="20.26953125" style="151" customWidth="1"/>
    <col min="1795" max="1798" width="19.26953125" style="151" customWidth="1"/>
    <col min="1799" max="1800" width="9.1796875" style="151"/>
    <col min="1801" max="1801" width="15.1796875" style="151" customWidth="1"/>
    <col min="1802" max="1802" width="2.7265625" style="151" customWidth="1"/>
    <col min="1803" max="2035" width="9.1796875" style="151"/>
    <col min="2036" max="2036" width="75.26953125" style="151" customWidth="1"/>
    <col min="2037" max="2037" width="15" style="151" customWidth="1"/>
    <col min="2038" max="2038" width="16.453125" style="151" customWidth="1"/>
    <col min="2039" max="2039" width="16.81640625" style="151" customWidth="1"/>
    <col min="2040" max="2040" width="17.26953125" style="151" customWidth="1"/>
    <col min="2041" max="2041" width="9.1796875" style="151"/>
    <col min="2042" max="2042" width="19.7265625" style="151" customWidth="1"/>
    <col min="2043" max="2043" width="20.26953125" style="151" customWidth="1"/>
    <col min="2044" max="2047" width="19.26953125" style="151" customWidth="1"/>
    <col min="2048" max="2048" width="9.1796875" style="151"/>
    <col min="2049" max="2049" width="19.7265625" style="151" customWidth="1"/>
    <col min="2050" max="2050" width="20.26953125" style="151" customWidth="1"/>
    <col min="2051" max="2054" width="19.26953125" style="151" customWidth="1"/>
    <col min="2055" max="2056" width="9.1796875" style="151"/>
    <col min="2057" max="2057" width="15.1796875" style="151" customWidth="1"/>
    <col min="2058" max="2058" width="2.7265625" style="151" customWidth="1"/>
    <col min="2059" max="2291" width="9.1796875" style="151"/>
    <col min="2292" max="2292" width="75.26953125" style="151" customWidth="1"/>
    <col min="2293" max="2293" width="15" style="151" customWidth="1"/>
    <col min="2294" max="2294" width="16.453125" style="151" customWidth="1"/>
    <col min="2295" max="2295" width="16.81640625" style="151" customWidth="1"/>
    <col min="2296" max="2296" width="17.26953125" style="151" customWidth="1"/>
    <col min="2297" max="2297" width="9.1796875" style="151"/>
    <col min="2298" max="2298" width="19.7265625" style="151" customWidth="1"/>
    <col min="2299" max="2299" width="20.26953125" style="151" customWidth="1"/>
    <col min="2300" max="2303" width="19.26953125" style="151" customWidth="1"/>
    <col min="2304" max="2304" width="9.1796875" style="151"/>
    <col min="2305" max="2305" width="19.7265625" style="151" customWidth="1"/>
    <col min="2306" max="2306" width="20.26953125" style="151" customWidth="1"/>
    <col min="2307" max="2310" width="19.26953125" style="151" customWidth="1"/>
    <col min="2311" max="2312" width="9.1796875" style="151"/>
    <col min="2313" max="2313" width="15.1796875" style="151" customWidth="1"/>
    <col min="2314" max="2314" width="2.7265625" style="151" customWidth="1"/>
    <col min="2315" max="2547" width="9.1796875" style="151"/>
    <col min="2548" max="2548" width="75.26953125" style="151" customWidth="1"/>
    <col min="2549" max="2549" width="15" style="151" customWidth="1"/>
    <col min="2550" max="2550" width="16.453125" style="151" customWidth="1"/>
    <col min="2551" max="2551" width="16.81640625" style="151" customWidth="1"/>
    <col min="2552" max="2552" width="17.26953125" style="151" customWidth="1"/>
    <col min="2553" max="2553" width="9.1796875" style="151"/>
    <col min="2554" max="2554" width="19.7265625" style="151" customWidth="1"/>
    <col min="2555" max="2555" width="20.26953125" style="151" customWidth="1"/>
    <col min="2556" max="2559" width="19.26953125" style="151" customWidth="1"/>
    <col min="2560" max="2560" width="9.1796875" style="151"/>
    <col min="2561" max="2561" width="19.7265625" style="151" customWidth="1"/>
    <col min="2562" max="2562" width="20.26953125" style="151" customWidth="1"/>
    <col min="2563" max="2566" width="19.26953125" style="151" customWidth="1"/>
    <col min="2567" max="2568" width="9.1796875" style="151"/>
    <col min="2569" max="2569" width="15.1796875" style="151" customWidth="1"/>
    <col min="2570" max="2570" width="2.7265625" style="151" customWidth="1"/>
    <col min="2571" max="2803" width="9.1796875" style="151"/>
    <col min="2804" max="2804" width="75.26953125" style="151" customWidth="1"/>
    <col min="2805" max="2805" width="15" style="151" customWidth="1"/>
    <col min="2806" max="2806" width="16.453125" style="151" customWidth="1"/>
    <col min="2807" max="2807" width="16.81640625" style="151" customWidth="1"/>
    <col min="2808" max="2808" width="17.26953125" style="151" customWidth="1"/>
    <col min="2809" max="2809" width="9.1796875" style="151"/>
    <col min="2810" max="2810" width="19.7265625" style="151" customWidth="1"/>
    <col min="2811" max="2811" width="20.26953125" style="151" customWidth="1"/>
    <col min="2812" max="2815" width="19.26953125" style="151" customWidth="1"/>
    <col min="2816" max="2816" width="9.1796875" style="151"/>
    <col min="2817" max="2817" width="19.7265625" style="151" customWidth="1"/>
    <col min="2818" max="2818" width="20.26953125" style="151" customWidth="1"/>
    <col min="2819" max="2822" width="19.26953125" style="151" customWidth="1"/>
    <col min="2823" max="2824" width="9.1796875" style="151"/>
    <col min="2825" max="2825" width="15.1796875" style="151" customWidth="1"/>
    <col min="2826" max="2826" width="2.7265625" style="151" customWidth="1"/>
    <col min="2827" max="3059" width="9.1796875" style="151"/>
    <col min="3060" max="3060" width="75.26953125" style="151" customWidth="1"/>
    <col min="3061" max="3061" width="15" style="151" customWidth="1"/>
    <col min="3062" max="3062" width="16.453125" style="151" customWidth="1"/>
    <col min="3063" max="3063" width="16.81640625" style="151" customWidth="1"/>
    <col min="3064" max="3064" width="17.26953125" style="151" customWidth="1"/>
    <col min="3065" max="3065" width="9.1796875" style="151"/>
    <col min="3066" max="3066" width="19.7265625" style="151" customWidth="1"/>
    <col min="3067" max="3067" width="20.26953125" style="151" customWidth="1"/>
    <col min="3068" max="3071" width="19.26953125" style="151" customWidth="1"/>
    <col min="3072" max="3072" width="9.1796875" style="151"/>
    <col min="3073" max="3073" width="19.7265625" style="151" customWidth="1"/>
    <col min="3074" max="3074" width="20.26953125" style="151" customWidth="1"/>
    <col min="3075" max="3078" width="19.26953125" style="151" customWidth="1"/>
    <col min="3079" max="3080" width="9.1796875" style="151"/>
    <col min="3081" max="3081" width="15.1796875" style="151" customWidth="1"/>
    <col min="3082" max="3082" width="2.7265625" style="151" customWidth="1"/>
    <col min="3083" max="3315" width="9.1796875" style="151"/>
    <col min="3316" max="3316" width="75.26953125" style="151" customWidth="1"/>
    <col min="3317" max="3317" width="15" style="151" customWidth="1"/>
    <col min="3318" max="3318" width="16.453125" style="151" customWidth="1"/>
    <col min="3319" max="3319" width="16.81640625" style="151" customWidth="1"/>
    <col min="3320" max="3320" width="17.26953125" style="151" customWidth="1"/>
    <col min="3321" max="3321" width="9.1796875" style="151"/>
    <col min="3322" max="3322" width="19.7265625" style="151" customWidth="1"/>
    <col min="3323" max="3323" width="20.26953125" style="151" customWidth="1"/>
    <col min="3324" max="3327" width="19.26953125" style="151" customWidth="1"/>
    <col min="3328" max="3328" width="9.1796875" style="151"/>
    <col min="3329" max="3329" width="19.7265625" style="151" customWidth="1"/>
    <col min="3330" max="3330" width="20.26953125" style="151" customWidth="1"/>
    <col min="3331" max="3334" width="19.26953125" style="151" customWidth="1"/>
    <col min="3335" max="3336" width="9.1796875" style="151"/>
    <col min="3337" max="3337" width="15.1796875" style="151" customWidth="1"/>
    <col min="3338" max="3338" width="2.7265625" style="151" customWidth="1"/>
    <col min="3339" max="3571" width="9.1796875" style="151"/>
    <col min="3572" max="3572" width="75.26953125" style="151" customWidth="1"/>
    <col min="3573" max="3573" width="15" style="151" customWidth="1"/>
    <col min="3574" max="3574" width="16.453125" style="151" customWidth="1"/>
    <col min="3575" max="3575" width="16.81640625" style="151" customWidth="1"/>
    <col min="3576" max="3576" width="17.26953125" style="151" customWidth="1"/>
    <col min="3577" max="3577" width="9.1796875" style="151"/>
    <col min="3578" max="3578" width="19.7265625" style="151" customWidth="1"/>
    <col min="3579" max="3579" width="20.26953125" style="151" customWidth="1"/>
    <col min="3580" max="3583" width="19.26953125" style="151" customWidth="1"/>
    <col min="3584" max="3584" width="9.1796875" style="151"/>
    <col min="3585" max="3585" width="19.7265625" style="151" customWidth="1"/>
    <col min="3586" max="3586" width="20.26953125" style="151" customWidth="1"/>
    <col min="3587" max="3590" width="19.26953125" style="151" customWidth="1"/>
    <col min="3591" max="3592" width="9.1796875" style="151"/>
    <col min="3593" max="3593" width="15.1796875" style="151" customWidth="1"/>
    <col min="3594" max="3594" width="2.7265625" style="151" customWidth="1"/>
    <col min="3595" max="3827" width="9.1796875" style="151"/>
    <col min="3828" max="3828" width="75.26953125" style="151" customWidth="1"/>
    <col min="3829" max="3829" width="15" style="151" customWidth="1"/>
    <col min="3830" max="3830" width="16.453125" style="151" customWidth="1"/>
    <col min="3831" max="3831" width="16.81640625" style="151" customWidth="1"/>
    <col min="3832" max="3832" width="17.26953125" style="151" customWidth="1"/>
    <col min="3833" max="3833" width="9.1796875" style="151"/>
    <col min="3834" max="3834" width="19.7265625" style="151" customWidth="1"/>
    <col min="3835" max="3835" width="20.26953125" style="151" customWidth="1"/>
    <col min="3836" max="3839" width="19.26953125" style="151" customWidth="1"/>
    <col min="3840" max="3840" width="9.1796875" style="151"/>
    <col min="3841" max="3841" width="19.7265625" style="151" customWidth="1"/>
    <col min="3842" max="3842" width="20.26953125" style="151" customWidth="1"/>
    <col min="3843" max="3846" width="19.26953125" style="151" customWidth="1"/>
    <col min="3847" max="3848" width="9.1796875" style="151"/>
    <col min="3849" max="3849" width="15.1796875" style="151" customWidth="1"/>
    <col min="3850" max="3850" width="2.7265625" style="151" customWidth="1"/>
    <col min="3851" max="4083" width="9.1796875" style="151"/>
    <col min="4084" max="4084" width="75.26953125" style="151" customWidth="1"/>
    <col min="4085" max="4085" width="15" style="151" customWidth="1"/>
    <col min="4086" max="4086" width="16.453125" style="151" customWidth="1"/>
    <col min="4087" max="4087" width="16.81640625" style="151" customWidth="1"/>
    <col min="4088" max="4088" width="17.26953125" style="151" customWidth="1"/>
    <col min="4089" max="4089" width="9.1796875" style="151"/>
    <col min="4090" max="4090" width="19.7265625" style="151" customWidth="1"/>
    <col min="4091" max="4091" width="20.26953125" style="151" customWidth="1"/>
    <col min="4092" max="4095" width="19.26953125" style="151" customWidth="1"/>
    <col min="4096" max="4096" width="9.1796875" style="151"/>
    <col min="4097" max="4097" width="19.7265625" style="151" customWidth="1"/>
    <col min="4098" max="4098" width="20.26953125" style="151" customWidth="1"/>
    <col min="4099" max="4102" width="19.26953125" style="151" customWidth="1"/>
    <col min="4103" max="4104" width="9.1796875" style="151"/>
    <col min="4105" max="4105" width="15.1796875" style="151" customWidth="1"/>
    <col min="4106" max="4106" width="2.7265625" style="151" customWidth="1"/>
    <col min="4107" max="4339" width="9.1796875" style="151"/>
    <col min="4340" max="4340" width="75.26953125" style="151" customWidth="1"/>
    <col min="4341" max="4341" width="15" style="151" customWidth="1"/>
    <col min="4342" max="4342" width="16.453125" style="151" customWidth="1"/>
    <col min="4343" max="4343" width="16.81640625" style="151" customWidth="1"/>
    <col min="4344" max="4344" width="17.26953125" style="151" customWidth="1"/>
    <col min="4345" max="4345" width="9.1796875" style="151"/>
    <col min="4346" max="4346" width="19.7265625" style="151" customWidth="1"/>
    <col min="4347" max="4347" width="20.26953125" style="151" customWidth="1"/>
    <col min="4348" max="4351" width="19.26953125" style="151" customWidth="1"/>
    <col min="4352" max="4352" width="9.1796875" style="151"/>
    <col min="4353" max="4353" width="19.7265625" style="151" customWidth="1"/>
    <col min="4354" max="4354" width="20.26953125" style="151" customWidth="1"/>
    <col min="4355" max="4358" width="19.26953125" style="151" customWidth="1"/>
    <col min="4359" max="4360" width="9.1796875" style="151"/>
    <col min="4361" max="4361" width="15.1796875" style="151" customWidth="1"/>
    <col min="4362" max="4362" width="2.7265625" style="151" customWidth="1"/>
    <col min="4363" max="4595" width="9.1796875" style="151"/>
    <col min="4596" max="4596" width="75.26953125" style="151" customWidth="1"/>
    <col min="4597" max="4597" width="15" style="151" customWidth="1"/>
    <col min="4598" max="4598" width="16.453125" style="151" customWidth="1"/>
    <col min="4599" max="4599" width="16.81640625" style="151" customWidth="1"/>
    <col min="4600" max="4600" width="17.26953125" style="151" customWidth="1"/>
    <col min="4601" max="4601" width="9.1796875" style="151"/>
    <col min="4602" max="4602" width="19.7265625" style="151" customWidth="1"/>
    <col min="4603" max="4603" width="20.26953125" style="151" customWidth="1"/>
    <col min="4604" max="4607" width="19.26953125" style="151" customWidth="1"/>
    <col min="4608" max="4608" width="9.1796875" style="151"/>
    <col min="4609" max="4609" width="19.7265625" style="151" customWidth="1"/>
    <col min="4610" max="4610" width="20.26953125" style="151" customWidth="1"/>
    <col min="4611" max="4614" width="19.26953125" style="151" customWidth="1"/>
    <col min="4615" max="4616" width="9.1796875" style="151"/>
    <col min="4617" max="4617" width="15.1796875" style="151" customWidth="1"/>
    <col min="4618" max="4618" width="2.7265625" style="151" customWidth="1"/>
    <col min="4619" max="4851" width="9.1796875" style="151"/>
    <col min="4852" max="4852" width="75.26953125" style="151" customWidth="1"/>
    <col min="4853" max="4853" width="15" style="151" customWidth="1"/>
    <col min="4854" max="4854" width="16.453125" style="151" customWidth="1"/>
    <col min="4855" max="4855" width="16.81640625" style="151" customWidth="1"/>
    <col min="4856" max="4856" width="17.26953125" style="151" customWidth="1"/>
    <col min="4857" max="4857" width="9.1796875" style="151"/>
    <col min="4858" max="4858" width="19.7265625" style="151" customWidth="1"/>
    <col min="4859" max="4859" width="20.26953125" style="151" customWidth="1"/>
    <col min="4860" max="4863" width="19.26953125" style="151" customWidth="1"/>
    <col min="4864" max="4864" width="9.1796875" style="151"/>
    <col min="4865" max="4865" width="19.7265625" style="151" customWidth="1"/>
    <col min="4866" max="4866" width="20.26953125" style="151" customWidth="1"/>
    <col min="4867" max="4870" width="19.26953125" style="151" customWidth="1"/>
    <col min="4871" max="4872" width="9.1796875" style="151"/>
    <col min="4873" max="4873" width="15.1796875" style="151" customWidth="1"/>
    <col min="4874" max="4874" width="2.7265625" style="151" customWidth="1"/>
    <col min="4875" max="5107" width="9.1796875" style="151"/>
    <col min="5108" max="5108" width="75.26953125" style="151" customWidth="1"/>
    <col min="5109" max="5109" width="15" style="151" customWidth="1"/>
    <col min="5110" max="5110" width="16.453125" style="151" customWidth="1"/>
    <col min="5111" max="5111" width="16.81640625" style="151" customWidth="1"/>
    <col min="5112" max="5112" width="17.26953125" style="151" customWidth="1"/>
    <col min="5113" max="5113" width="9.1796875" style="151"/>
    <col min="5114" max="5114" width="19.7265625" style="151" customWidth="1"/>
    <col min="5115" max="5115" width="20.26953125" style="151" customWidth="1"/>
    <col min="5116" max="5119" width="19.26953125" style="151" customWidth="1"/>
    <col min="5120" max="5120" width="9.1796875" style="151"/>
    <col min="5121" max="5121" width="19.7265625" style="151" customWidth="1"/>
    <col min="5122" max="5122" width="20.26953125" style="151" customWidth="1"/>
    <col min="5123" max="5126" width="19.26953125" style="151" customWidth="1"/>
    <col min="5127" max="5128" width="9.1796875" style="151"/>
    <col min="5129" max="5129" width="15.1796875" style="151" customWidth="1"/>
    <col min="5130" max="5130" width="2.7265625" style="151" customWidth="1"/>
    <col min="5131" max="5363" width="9.1796875" style="151"/>
    <col min="5364" max="5364" width="75.26953125" style="151" customWidth="1"/>
    <col min="5365" max="5365" width="15" style="151" customWidth="1"/>
    <col min="5366" max="5366" width="16.453125" style="151" customWidth="1"/>
    <col min="5367" max="5367" width="16.81640625" style="151" customWidth="1"/>
    <col min="5368" max="5368" width="17.26953125" style="151" customWidth="1"/>
    <col min="5369" max="5369" width="9.1796875" style="151"/>
    <col min="5370" max="5370" width="19.7265625" style="151" customWidth="1"/>
    <col min="5371" max="5371" width="20.26953125" style="151" customWidth="1"/>
    <col min="5372" max="5375" width="19.26953125" style="151" customWidth="1"/>
    <col min="5376" max="5376" width="9.1796875" style="151"/>
    <col min="5377" max="5377" width="19.7265625" style="151" customWidth="1"/>
    <col min="5378" max="5378" width="20.26953125" style="151" customWidth="1"/>
    <col min="5379" max="5382" width="19.26953125" style="151" customWidth="1"/>
    <col min="5383" max="5384" width="9.1796875" style="151"/>
    <col min="5385" max="5385" width="15.1796875" style="151" customWidth="1"/>
    <col min="5386" max="5386" width="2.7265625" style="151" customWidth="1"/>
    <col min="5387" max="5619" width="9.1796875" style="151"/>
    <col min="5620" max="5620" width="75.26953125" style="151" customWidth="1"/>
    <col min="5621" max="5621" width="15" style="151" customWidth="1"/>
    <col min="5622" max="5622" width="16.453125" style="151" customWidth="1"/>
    <col min="5623" max="5623" width="16.81640625" style="151" customWidth="1"/>
    <col min="5624" max="5624" width="17.26953125" style="151" customWidth="1"/>
    <col min="5625" max="5625" width="9.1796875" style="151"/>
    <col min="5626" max="5626" width="19.7265625" style="151" customWidth="1"/>
    <col min="5627" max="5627" width="20.26953125" style="151" customWidth="1"/>
    <col min="5628" max="5631" width="19.26953125" style="151" customWidth="1"/>
    <col min="5632" max="5632" width="9.1796875" style="151"/>
    <col min="5633" max="5633" width="19.7265625" style="151" customWidth="1"/>
    <col min="5634" max="5634" width="20.26953125" style="151" customWidth="1"/>
    <col min="5635" max="5638" width="19.26953125" style="151" customWidth="1"/>
    <col min="5639" max="5640" width="9.1796875" style="151"/>
    <col min="5641" max="5641" width="15.1796875" style="151" customWidth="1"/>
    <col min="5642" max="5642" width="2.7265625" style="151" customWidth="1"/>
    <col min="5643" max="5875" width="9.1796875" style="151"/>
    <col min="5876" max="5876" width="75.26953125" style="151" customWidth="1"/>
    <col min="5877" max="5877" width="15" style="151" customWidth="1"/>
    <col min="5878" max="5878" width="16.453125" style="151" customWidth="1"/>
    <col min="5879" max="5879" width="16.81640625" style="151" customWidth="1"/>
    <col min="5880" max="5880" width="17.26953125" style="151" customWidth="1"/>
    <col min="5881" max="5881" width="9.1796875" style="151"/>
    <col min="5882" max="5882" width="19.7265625" style="151" customWidth="1"/>
    <col min="5883" max="5883" width="20.26953125" style="151" customWidth="1"/>
    <col min="5884" max="5887" width="19.26953125" style="151" customWidth="1"/>
    <col min="5888" max="5888" width="9.1796875" style="151"/>
    <col min="5889" max="5889" width="19.7265625" style="151" customWidth="1"/>
    <col min="5890" max="5890" width="20.26953125" style="151" customWidth="1"/>
    <col min="5891" max="5894" width="19.26953125" style="151" customWidth="1"/>
    <col min="5895" max="5896" width="9.1796875" style="151"/>
    <col min="5897" max="5897" width="15.1796875" style="151" customWidth="1"/>
    <col min="5898" max="5898" width="2.7265625" style="151" customWidth="1"/>
    <col min="5899" max="6131" width="9.1796875" style="151"/>
    <col min="6132" max="6132" width="75.26953125" style="151" customWidth="1"/>
    <col min="6133" max="6133" width="15" style="151" customWidth="1"/>
    <col min="6134" max="6134" width="16.453125" style="151" customWidth="1"/>
    <col min="6135" max="6135" width="16.81640625" style="151" customWidth="1"/>
    <col min="6136" max="6136" width="17.26953125" style="151" customWidth="1"/>
    <col min="6137" max="6137" width="9.1796875" style="151"/>
    <col min="6138" max="6138" width="19.7265625" style="151" customWidth="1"/>
    <col min="6139" max="6139" width="20.26953125" style="151" customWidth="1"/>
    <col min="6140" max="6143" width="19.26953125" style="151" customWidth="1"/>
    <col min="6144" max="6144" width="9.1796875" style="151"/>
    <col min="6145" max="6145" width="19.7265625" style="151" customWidth="1"/>
    <col min="6146" max="6146" width="20.26953125" style="151" customWidth="1"/>
    <col min="6147" max="6150" width="19.26953125" style="151" customWidth="1"/>
    <col min="6151" max="6152" width="9.1796875" style="151"/>
    <col min="6153" max="6153" width="15.1796875" style="151" customWidth="1"/>
    <col min="6154" max="6154" width="2.7265625" style="151" customWidth="1"/>
    <col min="6155" max="6387" width="9.1796875" style="151"/>
    <col min="6388" max="6388" width="75.26953125" style="151" customWidth="1"/>
    <col min="6389" max="6389" width="15" style="151" customWidth="1"/>
    <col min="6390" max="6390" width="16.453125" style="151" customWidth="1"/>
    <col min="6391" max="6391" width="16.81640625" style="151" customWidth="1"/>
    <col min="6392" max="6392" width="17.26953125" style="151" customWidth="1"/>
    <col min="6393" max="6393" width="9.1796875" style="151"/>
    <col min="6394" max="6394" width="19.7265625" style="151" customWidth="1"/>
    <col min="6395" max="6395" width="20.26953125" style="151" customWidth="1"/>
    <col min="6396" max="6399" width="19.26953125" style="151" customWidth="1"/>
    <col min="6400" max="6400" width="9.1796875" style="151"/>
    <col min="6401" max="6401" width="19.7265625" style="151" customWidth="1"/>
    <col min="6402" max="6402" width="20.26953125" style="151" customWidth="1"/>
    <col min="6403" max="6406" width="19.26953125" style="151" customWidth="1"/>
    <col min="6407" max="6408" width="9.1796875" style="151"/>
    <col min="6409" max="6409" width="15.1796875" style="151" customWidth="1"/>
    <col min="6410" max="6410" width="2.7265625" style="151" customWidth="1"/>
    <col min="6411" max="6643" width="9.1796875" style="151"/>
    <col min="6644" max="6644" width="75.26953125" style="151" customWidth="1"/>
    <col min="6645" max="6645" width="15" style="151" customWidth="1"/>
    <col min="6646" max="6646" width="16.453125" style="151" customWidth="1"/>
    <col min="6647" max="6647" width="16.81640625" style="151" customWidth="1"/>
    <col min="6648" max="6648" width="17.26953125" style="151" customWidth="1"/>
    <col min="6649" max="6649" width="9.1796875" style="151"/>
    <col min="6650" max="6650" width="19.7265625" style="151" customWidth="1"/>
    <col min="6651" max="6651" width="20.26953125" style="151" customWidth="1"/>
    <col min="6652" max="6655" width="19.26953125" style="151" customWidth="1"/>
    <col min="6656" max="6656" width="9.1796875" style="151"/>
    <col min="6657" max="6657" width="19.7265625" style="151" customWidth="1"/>
    <col min="6658" max="6658" width="20.26953125" style="151" customWidth="1"/>
    <col min="6659" max="6662" width="19.26953125" style="151" customWidth="1"/>
    <col min="6663" max="6664" width="9.1796875" style="151"/>
    <col min="6665" max="6665" width="15.1796875" style="151" customWidth="1"/>
    <col min="6666" max="6666" width="2.7265625" style="151" customWidth="1"/>
    <col min="6667" max="6899" width="9.1796875" style="151"/>
    <col min="6900" max="6900" width="75.26953125" style="151" customWidth="1"/>
    <col min="6901" max="6901" width="15" style="151" customWidth="1"/>
    <col min="6902" max="6902" width="16.453125" style="151" customWidth="1"/>
    <col min="6903" max="6903" width="16.81640625" style="151" customWidth="1"/>
    <col min="6904" max="6904" width="17.26953125" style="151" customWidth="1"/>
    <col min="6905" max="6905" width="9.1796875" style="151"/>
    <col min="6906" max="6906" width="19.7265625" style="151" customWidth="1"/>
    <col min="6907" max="6907" width="20.26953125" style="151" customWidth="1"/>
    <col min="6908" max="6911" width="19.26953125" style="151" customWidth="1"/>
    <col min="6912" max="6912" width="9.1796875" style="151"/>
    <col min="6913" max="6913" width="19.7265625" style="151" customWidth="1"/>
    <col min="6914" max="6914" width="20.26953125" style="151" customWidth="1"/>
    <col min="6915" max="6918" width="19.26953125" style="151" customWidth="1"/>
    <col min="6919" max="6920" width="9.1796875" style="151"/>
    <col min="6921" max="6921" width="15.1796875" style="151" customWidth="1"/>
    <col min="6922" max="6922" width="2.7265625" style="151" customWidth="1"/>
    <col min="6923" max="7155" width="9.1796875" style="151"/>
    <col min="7156" max="7156" width="75.26953125" style="151" customWidth="1"/>
    <col min="7157" max="7157" width="15" style="151" customWidth="1"/>
    <col min="7158" max="7158" width="16.453125" style="151" customWidth="1"/>
    <col min="7159" max="7159" width="16.81640625" style="151" customWidth="1"/>
    <col min="7160" max="7160" width="17.26953125" style="151" customWidth="1"/>
    <col min="7161" max="7161" width="9.1796875" style="151"/>
    <col min="7162" max="7162" width="19.7265625" style="151" customWidth="1"/>
    <col min="7163" max="7163" width="20.26953125" style="151" customWidth="1"/>
    <col min="7164" max="7167" width="19.26953125" style="151" customWidth="1"/>
    <col min="7168" max="7168" width="9.1796875" style="151"/>
    <col min="7169" max="7169" width="19.7265625" style="151" customWidth="1"/>
    <col min="7170" max="7170" width="20.26953125" style="151" customWidth="1"/>
    <col min="7171" max="7174" width="19.26953125" style="151" customWidth="1"/>
    <col min="7175" max="7176" width="9.1796875" style="151"/>
    <col min="7177" max="7177" width="15.1796875" style="151" customWidth="1"/>
    <col min="7178" max="7178" width="2.7265625" style="151" customWidth="1"/>
    <col min="7179" max="7411" width="9.1796875" style="151"/>
    <col min="7412" max="7412" width="75.26953125" style="151" customWidth="1"/>
    <col min="7413" max="7413" width="15" style="151" customWidth="1"/>
    <col min="7414" max="7414" width="16.453125" style="151" customWidth="1"/>
    <col min="7415" max="7415" width="16.81640625" style="151" customWidth="1"/>
    <col min="7416" max="7416" width="17.26953125" style="151" customWidth="1"/>
    <col min="7417" max="7417" width="9.1796875" style="151"/>
    <col min="7418" max="7418" width="19.7265625" style="151" customWidth="1"/>
    <col min="7419" max="7419" width="20.26953125" style="151" customWidth="1"/>
    <col min="7420" max="7423" width="19.26953125" style="151" customWidth="1"/>
    <col min="7424" max="7424" width="9.1796875" style="151"/>
    <col min="7425" max="7425" width="19.7265625" style="151" customWidth="1"/>
    <col min="7426" max="7426" width="20.26953125" style="151" customWidth="1"/>
    <col min="7427" max="7430" width="19.26953125" style="151" customWidth="1"/>
    <col min="7431" max="7432" width="9.1796875" style="151"/>
    <col min="7433" max="7433" width="15.1796875" style="151" customWidth="1"/>
    <col min="7434" max="7434" width="2.7265625" style="151" customWidth="1"/>
    <col min="7435" max="7667" width="9.1796875" style="151"/>
    <col min="7668" max="7668" width="75.26953125" style="151" customWidth="1"/>
    <col min="7669" max="7669" width="15" style="151" customWidth="1"/>
    <col min="7670" max="7670" width="16.453125" style="151" customWidth="1"/>
    <col min="7671" max="7671" width="16.81640625" style="151" customWidth="1"/>
    <col min="7672" max="7672" width="17.26953125" style="151" customWidth="1"/>
    <col min="7673" max="7673" width="9.1796875" style="151"/>
    <col min="7674" max="7674" width="19.7265625" style="151" customWidth="1"/>
    <col min="7675" max="7675" width="20.26953125" style="151" customWidth="1"/>
    <col min="7676" max="7679" width="19.26953125" style="151" customWidth="1"/>
    <col min="7680" max="7680" width="9.1796875" style="151"/>
    <col min="7681" max="7681" width="19.7265625" style="151" customWidth="1"/>
    <col min="7682" max="7682" width="20.26953125" style="151" customWidth="1"/>
    <col min="7683" max="7686" width="19.26953125" style="151" customWidth="1"/>
    <col min="7687" max="7688" width="9.1796875" style="151"/>
    <col min="7689" max="7689" width="15.1796875" style="151" customWidth="1"/>
    <col min="7690" max="7690" width="2.7265625" style="151" customWidth="1"/>
    <col min="7691" max="7923" width="9.1796875" style="151"/>
    <col min="7924" max="7924" width="75.26953125" style="151" customWidth="1"/>
    <col min="7925" max="7925" width="15" style="151" customWidth="1"/>
    <col min="7926" max="7926" width="16.453125" style="151" customWidth="1"/>
    <col min="7927" max="7927" width="16.81640625" style="151" customWidth="1"/>
    <col min="7928" max="7928" width="17.26953125" style="151" customWidth="1"/>
    <col min="7929" max="7929" width="9.1796875" style="151"/>
    <col min="7930" max="7930" width="19.7265625" style="151" customWidth="1"/>
    <col min="7931" max="7931" width="20.26953125" style="151" customWidth="1"/>
    <col min="7932" max="7935" width="19.26953125" style="151" customWidth="1"/>
    <col min="7936" max="7936" width="9.1796875" style="151"/>
    <col min="7937" max="7937" width="19.7265625" style="151" customWidth="1"/>
    <col min="7938" max="7938" width="20.26953125" style="151" customWidth="1"/>
    <col min="7939" max="7942" width="19.26953125" style="151" customWidth="1"/>
    <col min="7943" max="7944" width="9.1796875" style="151"/>
    <col min="7945" max="7945" width="15.1796875" style="151" customWidth="1"/>
    <col min="7946" max="7946" width="2.7265625" style="151" customWidth="1"/>
    <col min="7947" max="8179" width="9.1796875" style="151"/>
    <col min="8180" max="8180" width="75.26953125" style="151" customWidth="1"/>
    <col min="8181" max="8181" width="15" style="151" customWidth="1"/>
    <col min="8182" max="8182" width="16.453125" style="151" customWidth="1"/>
    <col min="8183" max="8183" width="16.81640625" style="151" customWidth="1"/>
    <col min="8184" max="8184" width="17.26953125" style="151" customWidth="1"/>
    <col min="8185" max="8185" width="9.1796875" style="151"/>
    <col min="8186" max="8186" width="19.7265625" style="151" customWidth="1"/>
    <col min="8187" max="8187" width="20.26953125" style="151" customWidth="1"/>
    <col min="8188" max="8191" width="19.26953125" style="151" customWidth="1"/>
    <col min="8192" max="8192" width="9.1796875" style="151"/>
    <col min="8193" max="8193" width="19.7265625" style="151" customWidth="1"/>
    <col min="8194" max="8194" width="20.26953125" style="151" customWidth="1"/>
    <col min="8195" max="8198" width="19.26953125" style="151" customWidth="1"/>
    <col min="8199" max="8200" width="9.1796875" style="151"/>
    <col min="8201" max="8201" width="15.1796875" style="151" customWidth="1"/>
    <col min="8202" max="8202" width="2.7265625" style="151" customWidth="1"/>
    <col min="8203" max="8435" width="9.1796875" style="151"/>
    <col min="8436" max="8436" width="75.26953125" style="151" customWidth="1"/>
    <col min="8437" max="8437" width="15" style="151" customWidth="1"/>
    <col min="8438" max="8438" width="16.453125" style="151" customWidth="1"/>
    <col min="8439" max="8439" width="16.81640625" style="151" customWidth="1"/>
    <col min="8440" max="8440" width="17.26953125" style="151" customWidth="1"/>
    <col min="8441" max="8441" width="9.1796875" style="151"/>
    <col min="8442" max="8442" width="19.7265625" style="151" customWidth="1"/>
    <col min="8443" max="8443" width="20.26953125" style="151" customWidth="1"/>
    <col min="8444" max="8447" width="19.26953125" style="151" customWidth="1"/>
    <col min="8448" max="8448" width="9.1796875" style="151"/>
    <col min="8449" max="8449" width="19.7265625" style="151" customWidth="1"/>
    <col min="8450" max="8450" width="20.26953125" style="151" customWidth="1"/>
    <col min="8451" max="8454" width="19.26953125" style="151" customWidth="1"/>
    <col min="8455" max="8456" width="9.1796875" style="151"/>
    <col min="8457" max="8457" width="15.1796875" style="151" customWidth="1"/>
    <col min="8458" max="8458" width="2.7265625" style="151" customWidth="1"/>
    <col min="8459" max="8691" width="9.1796875" style="151"/>
    <col min="8692" max="8692" width="75.26953125" style="151" customWidth="1"/>
    <col min="8693" max="8693" width="15" style="151" customWidth="1"/>
    <col min="8694" max="8694" width="16.453125" style="151" customWidth="1"/>
    <col min="8695" max="8695" width="16.81640625" style="151" customWidth="1"/>
    <col min="8696" max="8696" width="17.26953125" style="151" customWidth="1"/>
    <col min="8697" max="8697" width="9.1796875" style="151"/>
    <col min="8698" max="8698" width="19.7265625" style="151" customWidth="1"/>
    <col min="8699" max="8699" width="20.26953125" style="151" customWidth="1"/>
    <col min="8700" max="8703" width="19.26953125" style="151" customWidth="1"/>
    <col min="8704" max="8704" width="9.1796875" style="151"/>
    <col min="8705" max="8705" width="19.7265625" style="151" customWidth="1"/>
    <col min="8706" max="8706" width="20.26953125" style="151" customWidth="1"/>
    <col min="8707" max="8710" width="19.26953125" style="151" customWidth="1"/>
    <col min="8711" max="8712" width="9.1796875" style="151"/>
    <col min="8713" max="8713" width="15.1796875" style="151" customWidth="1"/>
    <col min="8714" max="8714" width="2.7265625" style="151" customWidth="1"/>
    <col min="8715" max="8947" width="9.1796875" style="151"/>
    <col min="8948" max="8948" width="75.26953125" style="151" customWidth="1"/>
    <col min="8949" max="8949" width="15" style="151" customWidth="1"/>
    <col min="8950" max="8950" width="16.453125" style="151" customWidth="1"/>
    <col min="8951" max="8951" width="16.81640625" style="151" customWidth="1"/>
    <col min="8952" max="8952" width="17.26953125" style="151" customWidth="1"/>
    <col min="8953" max="8953" width="9.1796875" style="151"/>
    <col min="8954" max="8954" width="19.7265625" style="151" customWidth="1"/>
    <col min="8955" max="8955" width="20.26953125" style="151" customWidth="1"/>
    <col min="8956" max="8959" width="19.26953125" style="151" customWidth="1"/>
    <col min="8960" max="8960" width="9.1796875" style="151"/>
    <col min="8961" max="8961" width="19.7265625" style="151" customWidth="1"/>
    <col min="8962" max="8962" width="20.26953125" style="151" customWidth="1"/>
    <col min="8963" max="8966" width="19.26953125" style="151" customWidth="1"/>
    <col min="8967" max="8968" width="9.1796875" style="151"/>
    <col min="8969" max="8969" width="15.1796875" style="151" customWidth="1"/>
    <col min="8970" max="8970" width="2.7265625" style="151" customWidth="1"/>
    <col min="8971" max="9203" width="9.1796875" style="151"/>
    <col min="9204" max="9204" width="75.26953125" style="151" customWidth="1"/>
    <col min="9205" max="9205" width="15" style="151" customWidth="1"/>
    <col min="9206" max="9206" width="16.453125" style="151" customWidth="1"/>
    <col min="9207" max="9207" width="16.81640625" style="151" customWidth="1"/>
    <col min="9208" max="9208" width="17.26953125" style="151" customWidth="1"/>
    <col min="9209" max="9209" width="9.1796875" style="151"/>
    <col min="9210" max="9210" width="19.7265625" style="151" customWidth="1"/>
    <col min="9211" max="9211" width="20.26953125" style="151" customWidth="1"/>
    <col min="9212" max="9215" width="19.26953125" style="151" customWidth="1"/>
    <col min="9216" max="9216" width="9.1796875" style="151"/>
    <col min="9217" max="9217" width="19.7265625" style="151" customWidth="1"/>
    <col min="9218" max="9218" width="20.26953125" style="151" customWidth="1"/>
    <col min="9219" max="9222" width="19.26953125" style="151" customWidth="1"/>
    <col min="9223" max="9224" width="9.1796875" style="151"/>
    <col min="9225" max="9225" width="15.1796875" style="151" customWidth="1"/>
    <col min="9226" max="9226" width="2.7265625" style="151" customWidth="1"/>
    <col min="9227" max="9459" width="9.1796875" style="151"/>
    <col min="9460" max="9460" width="75.26953125" style="151" customWidth="1"/>
    <col min="9461" max="9461" width="15" style="151" customWidth="1"/>
    <col min="9462" max="9462" width="16.453125" style="151" customWidth="1"/>
    <col min="9463" max="9463" width="16.81640625" style="151" customWidth="1"/>
    <col min="9464" max="9464" width="17.26953125" style="151" customWidth="1"/>
    <col min="9465" max="9465" width="9.1796875" style="151"/>
    <col min="9466" max="9466" width="19.7265625" style="151" customWidth="1"/>
    <col min="9467" max="9467" width="20.26953125" style="151" customWidth="1"/>
    <col min="9468" max="9471" width="19.26953125" style="151" customWidth="1"/>
    <col min="9472" max="9472" width="9.1796875" style="151"/>
    <col min="9473" max="9473" width="19.7265625" style="151" customWidth="1"/>
    <col min="9474" max="9474" width="20.26953125" style="151" customWidth="1"/>
    <col min="9475" max="9478" width="19.26953125" style="151" customWidth="1"/>
    <col min="9479" max="9480" width="9.1796875" style="151"/>
    <col min="9481" max="9481" width="15.1796875" style="151" customWidth="1"/>
    <col min="9482" max="9482" width="2.7265625" style="151" customWidth="1"/>
    <col min="9483" max="9715" width="9.1796875" style="151"/>
    <col min="9716" max="9716" width="75.26953125" style="151" customWidth="1"/>
    <col min="9717" max="9717" width="15" style="151" customWidth="1"/>
    <col min="9718" max="9718" width="16.453125" style="151" customWidth="1"/>
    <col min="9719" max="9719" width="16.81640625" style="151" customWidth="1"/>
    <col min="9720" max="9720" width="17.26953125" style="151" customWidth="1"/>
    <col min="9721" max="9721" width="9.1796875" style="151"/>
    <col min="9722" max="9722" width="19.7265625" style="151" customWidth="1"/>
    <col min="9723" max="9723" width="20.26953125" style="151" customWidth="1"/>
    <col min="9724" max="9727" width="19.26953125" style="151" customWidth="1"/>
    <col min="9728" max="9728" width="9.1796875" style="151"/>
    <col min="9729" max="9729" width="19.7265625" style="151" customWidth="1"/>
    <col min="9730" max="9730" width="20.26953125" style="151" customWidth="1"/>
    <col min="9731" max="9734" width="19.26953125" style="151" customWidth="1"/>
    <col min="9735" max="9736" width="9.1796875" style="151"/>
    <col min="9737" max="9737" width="15.1796875" style="151" customWidth="1"/>
    <col min="9738" max="9738" width="2.7265625" style="151" customWidth="1"/>
    <col min="9739" max="9971" width="9.1796875" style="151"/>
    <col min="9972" max="9972" width="75.26953125" style="151" customWidth="1"/>
    <col min="9973" max="9973" width="15" style="151" customWidth="1"/>
    <col min="9974" max="9974" width="16.453125" style="151" customWidth="1"/>
    <col min="9975" max="9975" width="16.81640625" style="151" customWidth="1"/>
    <col min="9976" max="9976" width="17.26953125" style="151" customWidth="1"/>
    <col min="9977" max="9977" width="9.1796875" style="151"/>
    <col min="9978" max="9978" width="19.7265625" style="151" customWidth="1"/>
    <col min="9979" max="9979" width="20.26953125" style="151" customWidth="1"/>
    <col min="9980" max="9983" width="19.26953125" style="151" customWidth="1"/>
    <col min="9984" max="9984" width="9.1796875" style="151"/>
    <col min="9985" max="9985" width="19.7265625" style="151" customWidth="1"/>
    <col min="9986" max="9986" width="20.26953125" style="151" customWidth="1"/>
    <col min="9987" max="9990" width="19.26953125" style="151" customWidth="1"/>
    <col min="9991" max="9992" width="9.1796875" style="151"/>
    <col min="9993" max="9993" width="15.1796875" style="151" customWidth="1"/>
    <col min="9994" max="9994" width="2.7265625" style="151" customWidth="1"/>
    <col min="9995" max="10227" width="9.1796875" style="151"/>
    <col min="10228" max="10228" width="75.26953125" style="151" customWidth="1"/>
    <col min="10229" max="10229" width="15" style="151" customWidth="1"/>
    <col min="10230" max="10230" width="16.453125" style="151" customWidth="1"/>
    <col min="10231" max="10231" width="16.81640625" style="151" customWidth="1"/>
    <col min="10232" max="10232" width="17.26953125" style="151" customWidth="1"/>
    <col min="10233" max="10233" width="9.1796875" style="151"/>
    <col min="10234" max="10234" width="19.7265625" style="151" customWidth="1"/>
    <col min="10235" max="10235" width="20.26953125" style="151" customWidth="1"/>
    <col min="10236" max="10239" width="19.26953125" style="151" customWidth="1"/>
    <col min="10240" max="10240" width="9.1796875" style="151"/>
    <col min="10241" max="10241" width="19.7265625" style="151" customWidth="1"/>
    <col min="10242" max="10242" width="20.26953125" style="151" customWidth="1"/>
    <col min="10243" max="10246" width="19.26953125" style="151" customWidth="1"/>
    <col min="10247" max="10248" width="9.1796875" style="151"/>
    <col min="10249" max="10249" width="15.1796875" style="151" customWidth="1"/>
    <col min="10250" max="10250" width="2.7265625" style="151" customWidth="1"/>
    <col min="10251" max="10483" width="9.1796875" style="151"/>
    <col min="10484" max="10484" width="75.26953125" style="151" customWidth="1"/>
    <col min="10485" max="10485" width="15" style="151" customWidth="1"/>
    <col min="10486" max="10486" width="16.453125" style="151" customWidth="1"/>
    <col min="10487" max="10487" width="16.81640625" style="151" customWidth="1"/>
    <col min="10488" max="10488" width="17.26953125" style="151" customWidth="1"/>
    <col min="10489" max="10489" width="9.1796875" style="151"/>
    <col min="10490" max="10490" width="19.7265625" style="151" customWidth="1"/>
    <col min="10491" max="10491" width="20.26953125" style="151" customWidth="1"/>
    <col min="10492" max="10495" width="19.26953125" style="151" customWidth="1"/>
    <col min="10496" max="10496" width="9.1796875" style="151"/>
    <col min="10497" max="10497" width="19.7265625" style="151" customWidth="1"/>
    <col min="10498" max="10498" width="20.26953125" style="151" customWidth="1"/>
    <col min="10499" max="10502" width="19.26953125" style="151" customWidth="1"/>
    <col min="10503" max="10504" width="9.1796875" style="151"/>
    <col min="10505" max="10505" width="15.1796875" style="151" customWidth="1"/>
    <col min="10506" max="10506" width="2.7265625" style="151" customWidth="1"/>
    <col min="10507" max="10739" width="9.1796875" style="151"/>
    <col min="10740" max="10740" width="75.26953125" style="151" customWidth="1"/>
    <col min="10741" max="10741" width="15" style="151" customWidth="1"/>
    <col min="10742" max="10742" width="16.453125" style="151" customWidth="1"/>
    <col min="10743" max="10743" width="16.81640625" style="151" customWidth="1"/>
    <col min="10744" max="10744" width="17.26953125" style="151" customWidth="1"/>
    <col min="10745" max="10745" width="9.1796875" style="151"/>
    <col min="10746" max="10746" width="19.7265625" style="151" customWidth="1"/>
    <col min="10747" max="10747" width="20.26953125" style="151" customWidth="1"/>
    <col min="10748" max="10751" width="19.26953125" style="151" customWidth="1"/>
    <col min="10752" max="10752" width="9.1796875" style="151"/>
    <col min="10753" max="10753" width="19.7265625" style="151" customWidth="1"/>
    <col min="10754" max="10754" width="20.26953125" style="151" customWidth="1"/>
    <col min="10755" max="10758" width="19.26953125" style="151" customWidth="1"/>
    <col min="10759" max="10760" width="9.1796875" style="151"/>
    <col min="10761" max="10761" width="15.1796875" style="151" customWidth="1"/>
    <col min="10762" max="10762" width="2.7265625" style="151" customWidth="1"/>
    <col min="10763" max="10995" width="9.1796875" style="151"/>
    <col min="10996" max="10996" width="75.26953125" style="151" customWidth="1"/>
    <col min="10997" max="10997" width="15" style="151" customWidth="1"/>
    <col min="10998" max="10998" width="16.453125" style="151" customWidth="1"/>
    <col min="10999" max="10999" width="16.81640625" style="151" customWidth="1"/>
    <col min="11000" max="11000" width="17.26953125" style="151" customWidth="1"/>
    <col min="11001" max="11001" width="9.1796875" style="151"/>
    <col min="11002" max="11002" width="19.7265625" style="151" customWidth="1"/>
    <col min="11003" max="11003" width="20.26953125" style="151" customWidth="1"/>
    <col min="11004" max="11007" width="19.26953125" style="151" customWidth="1"/>
    <col min="11008" max="11008" width="9.1796875" style="151"/>
    <col min="11009" max="11009" width="19.7265625" style="151" customWidth="1"/>
    <col min="11010" max="11010" width="20.26953125" style="151" customWidth="1"/>
    <col min="11011" max="11014" width="19.26953125" style="151" customWidth="1"/>
    <col min="11015" max="11016" width="9.1796875" style="151"/>
    <col min="11017" max="11017" width="15.1796875" style="151" customWidth="1"/>
    <col min="11018" max="11018" width="2.7265625" style="151" customWidth="1"/>
    <col min="11019" max="11251" width="9.1796875" style="151"/>
    <col min="11252" max="11252" width="75.26953125" style="151" customWidth="1"/>
    <col min="11253" max="11253" width="15" style="151" customWidth="1"/>
    <col min="11254" max="11254" width="16.453125" style="151" customWidth="1"/>
    <col min="11255" max="11255" width="16.81640625" style="151" customWidth="1"/>
    <col min="11256" max="11256" width="17.26953125" style="151" customWidth="1"/>
    <col min="11257" max="11257" width="9.1796875" style="151"/>
    <col min="11258" max="11258" width="19.7265625" style="151" customWidth="1"/>
    <col min="11259" max="11259" width="20.26953125" style="151" customWidth="1"/>
    <col min="11260" max="11263" width="19.26953125" style="151" customWidth="1"/>
    <col min="11264" max="11264" width="9.1796875" style="151"/>
    <col min="11265" max="11265" width="19.7265625" style="151" customWidth="1"/>
    <col min="11266" max="11266" width="20.26953125" style="151" customWidth="1"/>
    <col min="11267" max="11270" width="19.26953125" style="151" customWidth="1"/>
    <col min="11271" max="11272" width="9.1796875" style="151"/>
    <col min="11273" max="11273" width="15.1796875" style="151" customWidth="1"/>
    <col min="11274" max="11274" width="2.7265625" style="151" customWidth="1"/>
    <col min="11275" max="11507" width="9.1796875" style="151"/>
    <col min="11508" max="11508" width="75.26953125" style="151" customWidth="1"/>
    <col min="11509" max="11509" width="15" style="151" customWidth="1"/>
    <col min="11510" max="11510" width="16.453125" style="151" customWidth="1"/>
    <col min="11511" max="11511" width="16.81640625" style="151" customWidth="1"/>
    <col min="11512" max="11512" width="17.26953125" style="151" customWidth="1"/>
    <col min="11513" max="11513" width="9.1796875" style="151"/>
    <col min="11514" max="11514" width="19.7265625" style="151" customWidth="1"/>
    <col min="11515" max="11515" width="20.26953125" style="151" customWidth="1"/>
    <col min="11516" max="11519" width="19.26953125" style="151" customWidth="1"/>
    <col min="11520" max="11520" width="9.1796875" style="151"/>
    <col min="11521" max="11521" width="19.7265625" style="151" customWidth="1"/>
    <col min="11522" max="11522" width="20.26953125" style="151" customWidth="1"/>
    <col min="11523" max="11526" width="19.26953125" style="151" customWidth="1"/>
    <col min="11527" max="11528" width="9.1796875" style="151"/>
    <col min="11529" max="11529" width="15.1796875" style="151" customWidth="1"/>
    <col min="11530" max="11530" width="2.7265625" style="151" customWidth="1"/>
    <col min="11531" max="11763" width="9.1796875" style="151"/>
    <col min="11764" max="11764" width="75.26953125" style="151" customWidth="1"/>
    <col min="11765" max="11765" width="15" style="151" customWidth="1"/>
    <col min="11766" max="11766" width="16.453125" style="151" customWidth="1"/>
    <col min="11767" max="11767" width="16.81640625" style="151" customWidth="1"/>
    <col min="11768" max="11768" width="17.26953125" style="151" customWidth="1"/>
    <col min="11769" max="11769" width="9.1796875" style="151"/>
    <col min="11770" max="11770" width="19.7265625" style="151" customWidth="1"/>
    <col min="11771" max="11771" width="20.26953125" style="151" customWidth="1"/>
    <col min="11772" max="11775" width="19.26953125" style="151" customWidth="1"/>
    <col min="11776" max="11776" width="9.1796875" style="151"/>
    <col min="11777" max="11777" width="19.7265625" style="151" customWidth="1"/>
    <col min="11778" max="11778" width="20.26953125" style="151" customWidth="1"/>
    <col min="11779" max="11782" width="19.26953125" style="151" customWidth="1"/>
    <col min="11783" max="11784" width="9.1796875" style="151"/>
    <col min="11785" max="11785" width="15.1796875" style="151" customWidth="1"/>
    <col min="11786" max="11786" width="2.7265625" style="151" customWidth="1"/>
    <col min="11787" max="12019" width="9.1796875" style="151"/>
    <col min="12020" max="12020" width="75.26953125" style="151" customWidth="1"/>
    <col min="12021" max="12021" width="15" style="151" customWidth="1"/>
    <col min="12022" max="12022" width="16.453125" style="151" customWidth="1"/>
    <col min="12023" max="12023" width="16.81640625" style="151" customWidth="1"/>
    <col min="12024" max="12024" width="17.26953125" style="151" customWidth="1"/>
    <col min="12025" max="12025" width="9.1796875" style="151"/>
    <col min="12026" max="12026" width="19.7265625" style="151" customWidth="1"/>
    <col min="12027" max="12027" width="20.26953125" style="151" customWidth="1"/>
    <col min="12028" max="12031" width="19.26953125" style="151" customWidth="1"/>
    <col min="12032" max="12032" width="9.1796875" style="151"/>
    <col min="12033" max="12033" width="19.7265625" style="151" customWidth="1"/>
    <col min="12034" max="12034" width="20.26953125" style="151" customWidth="1"/>
    <col min="12035" max="12038" width="19.26953125" style="151" customWidth="1"/>
    <col min="12039" max="12040" width="9.1796875" style="151"/>
    <col min="12041" max="12041" width="15.1796875" style="151" customWidth="1"/>
    <col min="12042" max="12042" width="2.7265625" style="151" customWidth="1"/>
    <col min="12043" max="12275" width="9.1796875" style="151"/>
    <col min="12276" max="12276" width="75.26953125" style="151" customWidth="1"/>
    <col min="12277" max="12277" width="15" style="151" customWidth="1"/>
    <col min="12278" max="12278" width="16.453125" style="151" customWidth="1"/>
    <col min="12279" max="12279" width="16.81640625" style="151" customWidth="1"/>
    <col min="12280" max="12280" width="17.26953125" style="151" customWidth="1"/>
    <col min="12281" max="12281" width="9.1796875" style="151"/>
    <col min="12282" max="12282" width="19.7265625" style="151" customWidth="1"/>
    <col min="12283" max="12283" width="20.26953125" style="151" customWidth="1"/>
    <col min="12284" max="12287" width="19.26953125" style="151" customWidth="1"/>
    <col min="12288" max="12288" width="9.1796875" style="151"/>
    <col min="12289" max="12289" width="19.7265625" style="151" customWidth="1"/>
    <col min="12290" max="12290" width="20.26953125" style="151" customWidth="1"/>
    <col min="12291" max="12294" width="19.26953125" style="151" customWidth="1"/>
    <col min="12295" max="12296" width="9.1796875" style="151"/>
    <col min="12297" max="12297" width="15.1796875" style="151" customWidth="1"/>
    <col min="12298" max="12298" width="2.7265625" style="151" customWidth="1"/>
    <col min="12299" max="12531" width="9.1796875" style="151"/>
    <col min="12532" max="12532" width="75.26953125" style="151" customWidth="1"/>
    <col min="12533" max="12533" width="15" style="151" customWidth="1"/>
    <col min="12534" max="12534" width="16.453125" style="151" customWidth="1"/>
    <col min="12535" max="12535" width="16.81640625" style="151" customWidth="1"/>
    <col min="12536" max="12536" width="17.26953125" style="151" customWidth="1"/>
    <col min="12537" max="12537" width="9.1796875" style="151"/>
    <col min="12538" max="12538" width="19.7265625" style="151" customWidth="1"/>
    <col min="12539" max="12539" width="20.26953125" style="151" customWidth="1"/>
    <col min="12540" max="12543" width="19.26953125" style="151" customWidth="1"/>
    <col min="12544" max="12544" width="9.1796875" style="151"/>
    <col min="12545" max="12545" width="19.7265625" style="151" customWidth="1"/>
    <col min="12546" max="12546" width="20.26953125" style="151" customWidth="1"/>
    <col min="12547" max="12550" width="19.26953125" style="151" customWidth="1"/>
    <col min="12551" max="12552" width="9.1796875" style="151"/>
    <col min="12553" max="12553" width="15.1796875" style="151" customWidth="1"/>
    <col min="12554" max="12554" width="2.7265625" style="151" customWidth="1"/>
    <col min="12555" max="12787" width="9.1796875" style="151"/>
    <col min="12788" max="12788" width="75.26953125" style="151" customWidth="1"/>
    <col min="12789" max="12789" width="15" style="151" customWidth="1"/>
    <col min="12790" max="12790" width="16.453125" style="151" customWidth="1"/>
    <col min="12791" max="12791" width="16.81640625" style="151" customWidth="1"/>
    <col min="12792" max="12792" width="17.26953125" style="151" customWidth="1"/>
    <col min="12793" max="12793" width="9.1796875" style="151"/>
    <col min="12794" max="12794" width="19.7265625" style="151" customWidth="1"/>
    <col min="12795" max="12795" width="20.26953125" style="151" customWidth="1"/>
    <col min="12796" max="12799" width="19.26953125" style="151" customWidth="1"/>
    <col min="12800" max="12800" width="9.1796875" style="151"/>
    <col min="12801" max="12801" width="19.7265625" style="151" customWidth="1"/>
    <col min="12802" max="12802" width="20.26953125" style="151" customWidth="1"/>
    <col min="12803" max="12806" width="19.26953125" style="151" customWidth="1"/>
    <col min="12807" max="12808" width="9.1796875" style="151"/>
    <col min="12809" max="12809" width="15.1796875" style="151" customWidth="1"/>
    <col min="12810" max="12810" width="2.7265625" style="151" customWidth="1"/>
    <col min="12811" max="13043" width="9.1796875" style="151"/>
    <col min="13044" max="13044" width="75.26953125" style="151" customWidth="1"/>
    <col min="13045" max="13045" width="15" style="151" customWidth="1"/>
    <col min="13046" max="13046" width="16.453125" style="151" customWidth="1"/>
    <col min="13047" max="13047" width="16.81640625" style="151" customWidth="1"/>
    <col min="13048" max="13048" width="17.26953125" style="151" customWidth="1"/>
    <col min="13049" max="13049" width="9.1796875" style="151"/>
    <col min="13050" max="13050" width="19.7265625" style="151" customWidth="1"/>
    <col min="13051" max="13051" width="20.26953125" style="151" customWidth="1"/>
    <col min="13052" max="13055" width="19.26953125" style="151" customWidth="1"/>
    <col min="13056" max="13056" width="9.1796875" style="151"/>
    <col min="13057" max="13057" width="19.7265625" style="151" customWidth="1"/>
    <col min="13058" max="13058" width="20.26953125" style="151" customWidth="1"/>
    <col min="13059" max="13062" width="19.26953125" style="151" customWidth="1"/>
    <col min="13063" max="13064" width="9.1796875" style="151"/>
    <col min="13065" max="13065" width="15.1796875" style="151" customWidth="1"/>
    <col min="13066" max="13066" width="2.7265625" style="151" customWidth="1"/>
    <col min="13067" max="13299" width="9.1796875" style="151"/>
    <col min="13300" max="13300" width="75.26953125" style="151" customWidth="1"/>
    <col min="13301" max="13301" width="15" style="151" customWidth="1"/>
    <col min="13302" max="13302" width="16.453125" style="151" customWidth="1"/>
    <col min="13303" max="13303" width="16.81640625" style="151" customWidth="1"/>
    <col min="13304" max="13304" width="17.26953125" style="151" customWidth="1"/>
    <col min="13305" max="13305" width="9.1796875" style="151"/>
    <col min="13306" max="13306" width="19.7265625" style="151" customWidth="1"/>
    <col min="13307" max="13307" width="20.26953125" style="151" customWidth="1"/>
    <col min="13308" max="13311" width="19.26953125" style="151" customWidth="1"/>
    <col min="13312" max="13312" width="9.1796875" style="151"/>
    <col min="13313" max="13313" width="19.7265625" style="151" customWidth="1"/>
    <col min="13314" max="13314" width="20.26953125" style="151" customWidth="1"/>
    <col min="13315" max="13318" width="19.26953125" style="151" customWidth="1"/>
    <col min="13319" max="13320" width="9.1796875" style="151"/>
    <col min="13321" max="13321" width="15.1796875" style="151" customWidth="1"/>
    <col min="13322" max="13322" width="2.7265625" style="151" customWidth="1"/>
    <col min="13323" max="13555" width="9.1796875" style="151"/>
    <col min="13556" max="13556" width="75.26953125" style="151" customWidth="1"/>
    <col min="13557" max="13557" width="15" style="151" customWidth="1"/>
    <col min="13558" max="13558" width="16.453125" style="151" customWidth="1"/>
    <col min="13559" max="13559" width="16.81640625" style="151" customWidth="1"/>
    <col min="13560" max="13560" width="17.26953125" style="151" customWidth="1"/>
    <col min="13561" max="13561" width="9.1796875" style="151"/>
    <col min="13562" max="13562" width="19.7265625" style="151" customWidth="1"/>
    <col min="13563" max="13563" width="20.26953125" style="151" customWidth="1"/>
    <col min="13564" max="13567" width="19.26953125" style="151" customWidth="1"/>
    <col min="13568" max="13568" width="9.1796875" style="151"/>
    <col min="13569" max="13569" width="19.7265625" style="151" customWidth="1"/>
    <col min="13570" max="13570" width="20.26953125" style="151" customWidth="1"/>
    <col min="13571" max="13574" width="19.26953125" style="151" customWidth="1"/>
    <col min="13575" max="13576" width="9.1796875" style="151"/>
    <col min="13577" max="13577" width="15.1796875" style="151" customWidth="1"/>
    <col min="13578" max="13578" width="2.7265625" style="151" customWidth="1"/>
    <col min="13579" max="13811" width="9.1796875" style="151"/>
    <col min="13812" max="13812" width="75.26953125" style="151" customWidth="1"/>
    <col min="13813" max="13813" width="15" style="151" customWidth="1"/>
    <col min="13814" max="13814" width="16.453125" style="151" customWidth="1"/>
    <col min="13815" max="13815" width="16.81640625" style="151" customWidth="1"/>
    <col min="13816" max="13816" width="17.26953125" style="151" customWidth="1"/>
    <col min="13817" max="13817" width="9.1796875" style="151"/>
    <col min="13818" max="13818" width="19.7265625" style="151" customWidth="1"/>
    <col min="13819" max="13819" width="20.26953125" style="151" customWidth="1"/>
    <col min="13820" max="13823" width="19.26953125" style="151" customWidth="1"/>
    <col min="13824" max="13824" width="9.1796875" style="151"/>
    <col min="13825" max="13825" width="19.7265625" style="151" customWidth="1"/>
    <col min="13826" max="13826" width="20.26953125" style="151" customWidth="1"/>
    <col min="13827" max="13830" width="19.26953125" style="151" customWidth="1"/>
    <col min="13831" max="13832" width="9.1796875" style="151"/>
    <col min="13833" max="13833" width="15.1796875" style="151" customWidth="1"/>
    <col min="13834" max="13834" width="2.7265625" style="151" customWidth="1"/>
    <col min="13835" max="14067" width="9.1796875" style="151"/>
    <col min="14068" max="14068" width="75.26953125" style="151" customWidth="1"/>
    <col min="14069" max="14069" width="15" style="151" customWidth="1"/>
    <col min="14070" max="14070" width="16.453125" style="151" customWidth="1"/>
    <col min="14071" max="14071" width="16.81640625" style="151" customWidth="1"/>
    <col min="14072" max="14072" width="17.26953125" style="151" customWidth="1"/>
    <col min="14073" max="14073" width="9.1796875" style="151"/>
    <col min="14074" max="14074" width="19.7265625" style="151" customWidth="1"/>
    <col min="14075" max="14075" width="20.26953125" style="151" customWidth="1"/>
    <col min="14076" max="14079" width="19.26953125" style="151" customWidth="1"/>
    <col min="14080" max="14080" width="9.1796875" style="151"/>
    <col min="14081" max="14081" width="19.7265625" style="151" customWidth="1"/>
    <col min="14082" max="14082" width="20.26953125" style="151" customWidth="1"/>
    <col min="14083" max="14086" width="19.26953125" style="151" customWidth="1"/>
    <col min="14087" max="14088" width="9.1796875" style="151"/>
    <col min="14089" max="14089" width="15.1796875" style="151" customWidth="1"/>
    <col min="14090" max="14090" width="2.7265625" style="151" customWidth="1"/>
    <col min="14091" max="14323" width="9.1796875" style="151"/>
    <col min="14324" max="14324" width="75.26953125" style="151" customWidth="1"/>
    <col min="14325" max="14325" width="15" style="151" customWidth="1"/>
    <col min="14326" max="14326" width="16.453125" style="151" customWidth="1"/>
    <col min="14327" max="14327" width="16.81640625" style="151" customWidth="1"/>
    <col min="14328" max="14328" width="17.26953125" style="151" customWidth="1"/>
    <col min="14329" max="14329" width="9.1796875" style="151"/>
    <col min="14330" max="14330" width="19.7265625" style="151" customWidth="1"/>
    <col min="14331" max="14331" width="20.26953125" style="151" customWidth="1"/>
    <col min="14332" max="14335" width="19.26953125" style="151" customWidth="1"/>
    <col min="14336" max="14336" width="9.1796875" style="151"/>
    <col min="14337" max="14337" width="19.7265625" style="151" customWidth="1"/>
    <col min="14338" max="14338" width="20.26953125" style="151" customWidth="1"/>
    <col min="14339" max="14342" width="19.26953125" style="151" customWidth="1"/>
    <col min="14343" max="14344" width="9.1796875" style="151"/>
    <col min="14345" max="14345" width="15.1796875" style="151" customWidth="1"/>
    <col min="14346" max="14346" width="2.7265625" style="151" customWidth="1"/>
    <col min="14347" max="14579" width="9.1796875" style="151"/>
    <col min="14580" max="14580" width="75.26953125" style="151" customWidth="1"/>
    <col min="14581" max="14581" width="15" style="151" customWidth="1"/>
    <col min="14582" max="14582" width="16.453125" style="151" customWidth="1"/>
    <col min="14583" max="14583" width="16.81640625" style="151" customWidth="1"/>
    <col min="14584" max="14584" width="17.26953125" style="151" customWidth="1"/>
    <col min="14585" max="14585" width="9.1796875" style="151"/>
    <col min="14586" max="14586" width="19.7265625" style="151" customWidth="1"/>
    <col min="14587" max="14587" width="20.26953125" style="151" customWidth="1"/>
    <col min="14588" max="14591" width="19.26953125" style="151" customWidth="1"/>
    <col min="14592" max="14592" width="9.1796875" style="151"/>
    <col min="14593" max="14593" width="19.7265625" style="151" customWidth="1"/>
    <col min="14594" max="14594" width="20.26953125" style="151" customWidth="1"/>
    <col min="14595" max="14598" width="19.26953125" style="151" customWidth="1"/>
    <col min="14599" max="14600" width="9.1796875" style="151"/>
    <col min="14601" max="14601" width="15.1796875" style="151" customWidth="1"/>
    <col min="14602" max="14602" width="2.7265625" style="151" customWidth="1"/>
    <col min="14603" max="14835" width="9.1796875" style="151"/>
    <col min="14836" max="14836" width="75.26953125" style="151" customWidth="1"/>
    <col min="14837" max="14837" width="15" style="151" customWidth="1"/>
    <col min="14838" max="14838" width="16.453125" style="151" customWidth="1"/>
    <col min="14839" max="14839" width="16.81640625" style="151" customWidth="1"/>
    <col min="14840" max="14840" width="17.26953125" style="151" customWidth="1"/>
    <col min="14841" max="14841" width="9.1796875" style="151"/>
    <col min="14842" max="14842" width="19.7265625" style="151" customWidth="1"/>
    <col min="14843" max="14843" width="20.26953125" style="151" customWidth="1"/>
    <col min="14844" max="14847" width="19.26953125" style="151" customWidth="1"/>
    <col min="14848" max="14848" width="9.1796875" style="151"/>
    <col min="14849" max="14849" width="19.7265625" style="151" customWidth="1"/>
    <col min="14850" max="14850" width="20.26953125" style="151" customWidth="1"/>
    <col min="14851" max="14854" width="19.26953125" style="151" customWidth="1"/>
    <col min="14855" max="14856" width="9.1796875" style="151"/>
    <col min="14857" max="14857" width="15.1796875" style="151" customWidth="1"/>
    <col min="14858" max="14858" width="2.7265625" style="151" customWidth="1"/>
    <col min="14859" max="15091" width="9.1796875" style="151"/>
    <col min="15092" max="15092" width="75.26953125" style="151" customWidth="1"/>
    <col min="15093" max="15093" width="15" style="151" customWidth="1"/>
    <col min="15094" max="15094" width="16.453125" style="151" customWidth="1"/>
    <col min="15095" max="15095" width="16.81640625" style="151" customWidth="1"/>
    <col min="15096" max="15096" width="17.26953125" style="151" customWidth="1"/>
    <col min="15097" max="15097" width="9.1796875" style="151"/>
    <col min="15098" max="15098" width="19.7265625" style="151" customWidth="1"/>
    <col min="15099" max="15099" width="20.26953125" style="151" customWidth="1"/>
    <col min="15100" max="15103" width="19.26953125" style="151" customWidth="1"/>
    <col min="15104" max="15104" width="9.1796875" style="151"/>
    <col min="15105" max="15105" width="19.7265625" style="151" customWidth="1"/>
    <col min="15106" max="15106" width="20.26953125" style="151" customWidth="1"/>
    <col min="15107" max="15110" width="19.26953125" style="151" customWidth="1"/>
    <col min="15111" max="15112" width="9.1796875" style="151"/>
    <col min="15113" max="15113" width="15.1796875" style="151" customWidth="1"/>
    <col min="15114" max="15114" width="2.7265625" style="151" customWidth="1"/>
    <col min="15115" max="15347" width="9.1796875" style="151"/>
    <col min="15348" max="15348" width="75.26953125" style="151" customWidth="1"/>
    <col min="15349" max="15349" width="15" style="151" customWidth="1"/>
    <col min="15350" max="15350" width="16.453125" style="151" customWidth="1"/>
    <col min="15351" max="15351" width="16.81640625" style="151" customWidth="1"/>
    <col min="15352" max="15352" width="17.26953125" style="151" customWidth="1"/>
    <col min="15353" max="15353" width="9.1796875" style="151"/>
    <col min="15354" max="15354" width="19.7265625" style="151" customWidth="1"/>
    <col min="15355" max="15355" width="20.26953125" style="151" customWidth="1"/>
    <col min="15356" max="15359" width="19.26953125" style="151" customWidth="1"/>
    <col min="15360" max="15360" width="9.1796875" style="151"/>
    <col min="15361" max="15361" width="19.7265625" style="151" customWidth="1"/>
    <col min="15362" max="15362" width="20.26953125" style="151" customWidth="1"/>
    <col min="15363" max="15366" width="19.26953125" style="151" customWidth="1"/>
    <col min="15367" max="15368" width="9.1796875" style="151"/>
    <col min="15369" max="15369" width="15.1796875" style="151" customWidth="1"/>
    <col min="15370" max="15370" width="2.7265625" style="151" customWidth="1"/>
    <col min="15371" max="15603" width="9.1796875" style="151"/>
    <col min="15604" max="15604" width="75.26953125" style="151" customWidth="1"/>
    <col min="15605" max="15605" width="15" style="151" customWidth="1"/>
    <col min="15606" max="15606" width="16.453125" style="151" customWidth="1"/>
    <col min="15607" max="15607" width="16.81640625" style="151" customWidth="1"/>
    <col min="15608" max="15608" width="17.26953125" style="151" customWidth="1"/>
    <col min="15609" max="15609" width="9.1796875" style="151"/>
    <col min="15610" max="15610" width="19.7265625" style="151" customWidth="1"/>
    <col min="15611" max="15611" width="20.26953125" style="151" customWidth="1"/>
    <col min="15612" max="15615" width="19.26953125" style="151" customWidth="1"/>
    <col min="15616" max="15616" width="9.1796875" style="151"/>
    <col min="15617" max="15617" width="19.7265625" style="151" customWidth="1"/>
    <col min="15618" max="15618" width="20.26953125" style="151" customWidth="1"/>
    <col min="15619" max="15622" width="19.26953125" style="151" customWidth="1"/>
    <col min="15623" max="15624" width="9.1796875" style="151"/>
    <col min="15625" max="15625" width="15.1796875" style="151" customWidth="1"/>
    <col min="15626" max="15626" width="2.7265625" style="151" customWidth="1"/>
    <col min="15627" max="15859" width="9.1796875" style="151"/>
    <col min="15860" max="15860" width="75.26953125" style="151" customWidth="1"/>
    <col min="15861" max="15861" width="15" style="151" customWidth="1"/>
    <col min="15862" max="15862" width="16.453125" style="151" customWidth="1"/>
    <col min="15863" max="15863" width="16.81640625" style="151" customWidth="1"/>
    <col min="15864" max="15864" width="17.26953125" style="151" customWidth="1"/>
    <col min="15865" max="15865" width="9.1796875" style="151"/>
    <col min="15866" max="15866" width="19.7265625" style="151" customWidth="1"/>
    <col min="15867" max="15867" width="20.26953125" style="151" customWidth="1"/>
    <col min="15868" max="15871" width="19.26953125" style="151" customWidth="1"/>
    <col min="15872" max="15872" width="9.1796875" style="151"/>
    <col min="15873" max="15873" width="19.7265625" style="151" customWidth="1"/>
    <col min="15874" max="15874" width="20.26953125" style="151" customWidth="1"/>
    <col min="15875" max="15878" width="19.26953125" style="151" customWidth="1"/>
    <col min="15879" max="15880" width="9.1796875" style="151"/>
    <col min="15881" max="15881" width="15.1796875" style="151" customWidth="1"/>
    <col min="15882" max="15882" width="2.7265625" style="151" customWidth="1"/>
    <col min="15883" max="16115" width="9.1796875" style="151"/>
    <col min="16116" max="16116" width="75.26953125" style="151" customWidth="1"/>
    <col min="16117" max="16117" width="15" style="151" customWidth="1"/>
    <col min="16118" max="16118" width="16.453125" style="151" customWidth="1"/>
    <col min="16119" max="16119" width="16.81640625" style="151" customWidth="1"/>
    <col min="16120" max="16120" width="17.26953125" style="151" customWidth="1"/>
    <col min="16121" max="16121" width="9.1796875" style="151"/>
    <col min="16122" max="16122" width="19.7265625" style="151" customWidth="1"/>
    <col min="16123" max="16123" width="20.26953125" style="151" customWidth="1"/>
    <col min="16124" max="16127" width="19.26953125" style="151" customWidth="1"/>
    <col min="16128" max="16128" width="9.1796875" style="151"/>
    <col min="16129" max="16129" width="19.7265625" style="151" customWidth="1"/>
    <col min="16130" max="16130" width="20.26953125" style="151" customWidth="1"/>
    <col min="16131" max="16134" width="19.26953125" style="151" customWidth="1"/>
    <col min="16135" max="16136" width="9.1796875" style="151"/>
    <col min="16137" max="16137" width="15.1796875" style="151" customWidth="1"/>
    <col min="16138" max="16138" width="2.7265625" style="151" customWidth="1"/>
    <col min="16139" max="16384" width="9.1796875" style="151"/>
  </cols>
  <sheetData>
    <row r="1" spans="1:5" ht="13">
      <c r="A1" s="160"/>
    </row>
    <row r="2" spans="1:5" ht="13">
      <c r="A2" s="160" t="s">
        <v>373</v>
      </c>
    </row>
    <row r="4" spans="1:5" ht="13">
      <c r="A4" s="161" t="s">
        <v>374</v>
      </c>
    </row>
    <row r="5" spans="1:5" ht="13.5" thickBot="1">
      <c r="B5" s="161" t="s">
        <v>375</v>
      </c>
    </row>
    <row r="6" spans="1:5" ht="13.5" thickBot="1">
      <c r="A6" s="162" t="s">
        <v>376</v>
      </c>
      <c r="B6" s="163" t="s">
        <v>377</v>
      </c>
    </row>
    <row r="7" spans="1:5">
      <c r="A7" s="164" t="s">
        <v>378</v>
      </c>
      <c r="B7" s="165">
        <v>0</v>
      </c>
    </row>
    <row r="8" spans="1:5">
      <c r="A8" s="166" t="s">
        <v>379</v>
      </c>
      <c r="B8" s="167">
        <v>0</v>
      </c>
    </row>
    <row r="9" spans="1:5">
      <c r="A9" s="166" t="s">
        <v>380</v>
      </c>
      <c r="B9" s="167">
        <v>0</v>
      </c>
    </row>
    <row r="10" spans="1:5">
      <c r="A10" s="166" t="s">
        <v>381</v>
      </c>
      <c r="B10" s="167">
        <v>0</v>
      </c>
    </row>
    <row r="11" spans="1:5">
      <c r="A11" s="166" t="s">
        <v>382</v>
      </c>
      <c r="B11" s="167">
        <v>0</v>
      </c>
    </row>
    <row r="12" spans="1:5" ht="13" thickBot="1">
      <c r="A12" s="168" t="s">
        <v>383</v>
      </c>
      <c r="B12" s="169">
        <v>0</v>
      </c>
    </row>
    <row r="13" spans="1:5">
      <c r="A13" s="170"/>
      <c r="B13" s="171"/>
      <c r="C13" s="171"/>
      <c r="D13" s="171"/>
      <c r="E13" s="171"/>
    </row>
    <row r="14" spans="1:5" ht="13" thickBot="1"/>
    <row r="15" spans="1:5" ht="13.5" thickBot="1">
      <c r="A15" s="162" t="s">
        <v>384</v>
      </c>
      <c r="B15" s="172" t="s">
        <v>385</v>
      </c>
      <c r="C15" s="172" t="s">
        <v>386</v>
      </c>
      <c r="D15" s="172" t="s">
        <v>387</v>
      </c>
      <c r="E15" s="163" t="s">
        <v>388</v>
      </c>
    </row>
    <row r="16" spans="1:5">
      <c r="A16" s="173" t="s">
        <v>389</v>
      </c>
      <c r="B16" s="174">
        <v>0</v>
      </c>
      <c r="C16" s="174">
        <v>0</v>
      </c>
      <c r="D16" s="174">
        <v>0</v>
      </c>
      <c r="E16" s="165">
        <v>0</v>
      </c>
    </row>
    <row r="17" spans="1:5">
      <c r="A17" s="166" t="s">
        <v>390</v>
      </c>
      <c r="B17" s="174">
        <v>0</v>
      </c>
      <c r="C17" s="174">
        <v>0</v>
      </c>
      <c r="D17" s="174">
        <v>0</v>
      </c>
      <c r="E17" s="175">
        <v>0</v>
      </c>
    </row>
    <row r="18" spans="1:5" ht="13" thickBot="1">
      <c r="A18" s="166" t="s">
        <v>391</v>
      </c>
      <c r="B18" s="174">
        <v>0</v>
      </c>
      <c r="C18" s="174">
        <v>0</v>
      </c>
      <c r="D18" s="174">
        <v>0</v>
      </c>
      <c r="E18" s="176">
        <v>0</v>
      </c>
    </row>
    <row r="19" spans="1:5" ht="13.5" thickBot="1">
      <c r="A19" s="177" t="s">
        <v>392</v>
      </c>
      <c r="B19" s="132" t="s">
        <v>385</v>
      </c>
      <c r="C19" s="132" t="s">
        <v>386</v>
      </c>
      <c r="D19" s="132" t="s">
        <v>387</v>
      </c>
      <c r="E19" s="178" t="s">
        <v>388</v>
      </c>
    </row>
    <row r="20" spans="1:5">
      <c r="A20" s="173" t="s">
        <v>393</v>
      </c>
      <c r="B20" s="174">
        <v>0</v>
      </c>
      <c r="C20" s="174">
        <v>0</v>
      </c>
      <c r="D20" s="174">
        <v>0</v>
      </c>
      <c r="E20" s="165">
        <v>0</v>
      </c>
    </row>
    <row r="21" spans="1:5">
      <c r="A21" s="179" t="s">
        <v>394</v>
      </c>
      <c r="B21" s="174">
        <v>0</v>
      </c>
      <c r="C21" s="174">
        <v>0</v>
      </c>
      <c r="D21" s="174">
        <v>0</v>
      </c>
      <c r="E21" s="175">
        <v>0</v>
      </c>
    </row>
    <row r="22" spans="1:5" ht="13" thickBot="1">
      <c r="A22" s="179" t="s">
        <v>395</v>
      </c>
      <c r="B22" s="174">
        <v>0</v>
      </c>
      <c r="C22" s="174">
        <v>0</v>
      </c>
      <c r="D22" s="174">
        <v>0</v>
      </c>
      <c r="E22" s="176">
        <v>0</v>
      </c>
    </row>
    <row r="23" spans="1:5" ht="13">
      <c r="A23" s="177" t="s">
        <v>396</v>
      </c>
      <c r="B23" s="132" t="s">
        <v>385</v>
      </c>
      <c r="C23" s="132" t="s">
        <v>386</v>
      </c>
      <c r="D23" s="132" t="s">
        <v>387</v>
      </c>
      <c r="E23" s="178" t="s">
        <v>388</v>
      </c>
    </row>
    <row r="24" spans="1:5">
      <c r="A24" s="166" t="s">
        <v>397</v>
      </c>
      <c r="B24" s="174">
        <v>0</v>
      </c>
      <c r="C24" s="174">
        <v>0</v>
      </c>
      <c r="D24" s="174">
        <v>0</v>
      </c>
      <c r="E24" s="180">
        <v>0</v>
      </c>
    </row>
    <row r="25" spans="1:5">
      <c r="A25" s="179" t="s">
        <v>398</v>
      </c>
      <c r="B25" s="174">
        <v>0</v>
      </c>
      <c r="C25" s="174">
        <v>0</v>
      </c>
      <c r="D25" s="174">
        <v>0</v>
      </c>
      <c r="E25" s="180">
        <v>0</v>
      </c>
    </row>
    <row r="26" spans="1:5" ht="13" thickBot="1">
      <c r="A26" s="181" t="s">
        <v>399</v>
      </c>
      <c r="B26" s="174">
        <v>0</v>
      </c>
      <c r="C26" s="174">
        <v>0</v>
      </c>
      <c r="D26" s="182"/>
      <c r="E26" s="183"/>
    </row>
    <row r="27" spans="1:5" ht="13">
      <c r="A27" s="177" t="s">
        <v>400</v>
      </c>
      <c r="B27" s="132" t="s">
        <v>385</v>
      </c>
      <c r="C27" s="132" t="s">
        <v>386</v>
      </c>
      <c r="D27" s="132" t="s">
        <v>387</v>
      </c>
      <c r="E27" s="178" t="s">
        <v>388</v>
      </c>
    </row>
    <row r="28" spans="1:5">
      <c r="A28" s="166" t="s">
        <v>401</v>
      </c>
      <c r="B28" s="174">
        <v>0</v>
      </c>
      <c r="C28" s="174">
        <v>0</v>
      </c>
      <c r="D28" s="174">
        <v>0</v>
      </c>
      <c r="E28" s="180">
        <v>0</v>
      </c>
    </row>
    <row r="29" spans="1:5">
      <c r="A29" s="179" t="s">
        <v>402</v>
      </c>
      <c r="B29" s="174">
        <v>0</v>
      </c>
      <c r="C29" s="174">
        <v>0</v>
      </c>
      <c r="D29" s="174">
        <v>0</v>
      </c>
      <c r="E29" s="180">
        <v>0</v>
      </c>
    </row>
    <row r="30" spans="1:5" ht="13" thickBot="1">
      <c r="A30" s="168" t="s">
        <v>403</v>
      </c>
      <c r="B30" s="174">
        <v>0</v>
      </c>
      <c r="C30" s="174">
        <v>0</v>
      </c>
      <c r="D30" s="174">
        <v>0</v>
      </c>
      <c r="E30" s="180">
        <v>0</v>
      </c>
    </row>
    <row r="31" spans="1:5" ht="13">
      <c r="A31" s="177" t="s">
        <v>404</v>
      </c>
      <c r="B31" s="132" t="s">
        <v>385</v>
      </c>
      <c r="C31" s="132" t="s">
        <v>386</v>
      </c>
      <c r="D31" s="132" t="s">
        <v>387</v>
      </c>
      <c r="E31" s="178" t="s">
        <v>388</v>
      </c>
    </row>
    <row r="32" spans="1:5" ht="12.75" customHeight="1">
      <c r="A32" s="166" t="s">
        <v>405</v>
      </c>
      <c r="B32" s="174">
        <v>0</v>
      </c>
      <c r="C32" s="174">
        <v>0</v>
      </c>
      <c r="D32" s="174">
        <v>0</v>
      </c>
      <c r="E32" s="180">
        <v>0</v>
      </c>
    </row>
    <row r="33" spans="1:5" ht="12.75" customHeight="1">
      <c r="A33" s="166" t="s">
        <v>406</v>
      </c>
      <c r="B33" s="174">
        <v>0</v>
      </c>
      <c r="C33" s="174">
        <v>0</v>
      </c>
      <c r="D33" s="174">
        <v>0</v>
      </c>
      <c r="E33" s="180">
        <v>0</v>
      </c>
    </row>
    <row r="34" spans="1:5" ht="12.75" customHeight="1">
      <c r="A34" s="166" t="s">
        <v>407</v>
      </c>
      <c r="B34" s="174">
        <v>0</v>
      </c>
      <c r="C34" s="174">
        <v>0</v>
      </c>
      <c r="D34" s="174">
        <v>0</v>
      </c>
      <c r="E34" s="180">
        <v>0</v>
      </c>
    </row>
    <row r="35" spans="1:5" ht="13">
      <c r="A35" s="177" t="s">
        <v>408</v>
      </c>
      <c r="B35" s="132" t="s">
        <v>385</v>
      </c>
      <c r="C35" s="132" t="s">
        <v>386</v>
      </c>
      <c r="D35" s="132" t="s">
        <v>387</v>
      </c>
      <c r="E35" s="178" t="s">
        <v>388</v>
      </c>
    </row>
    <row r="36" spans="1:5" ht="12.75" customHeight="1">
      <c r="A36" s="166" t="s">
        <v>409</v>
      </c>
      <c r="B36" s="174">
        <v>0</v>
      </c>
      <c r="C36" s="174">
        <v>0</v>
      </c>
      <c r="D36" s="174">
        <v>0</v>
      </c>
      <c r="E36" s="180">
        <v>0</v>
      </c>
    </row>
    <row r="37" spans="1:5" ht="12.75" customHeight="1">
      <c r="A37" s="166" t="s">
        <v>410</v>
      </c>
      <c r="B37" s="174">
        <v>0</v>
      </c>
      <c r="C37" s="174">
        <v>0</v>
      </c>
      <c r="D37" s="174">
        <v>0</v>
      </c>
      <c r="E37" s="180">
        <v>0</v>
      </c>
    </row>
    <row r="38" spans="1:5" ht="13">
      <c r="A38" s="177" t="s">
        <v>411</v>
      </c>
      <c r="B38" s="132" t="s">
        <v>385</v>
      </c>
      <c r="C38" s="132" t="s">
        <v>386</v>
      </c>
      <c r="D38" s="132" t="s">
        <v>412</v>
      </c>
      <c r="E38" s="178"/>
    </row>
    <row r="39" spans="1:5" ht="12.75" customHeight="1">
      <c r="A39" s="166" t="s">
        <v>413</v>
      </c>
      <c r="B39" s="174">
        <v>0</v>
      </c>
      <c r="C39" s="174">
        <v>0</v>
      </c>
      <c r="D39" s="174">
        <v>0</v>
      </c>
      <c r="E39" s="184"/>
    </row>
    <row r="40" spans="1:5" ht="12.75" customHeight="1">
      <c r="A40" s="166" t="s">
        <v>414</v>
      </c>
      <c r="B40" s="174">
        <v>0</v>
      </c>
      <c r="C40" s="174">
        <v>0</v>
      </c>
      <c r="D40" s="174">
        <v>0</v>
      </c>
      <c r="E40" s="185"/>
    </row>
    <row r="41" spans="1:5" ht="13">
      <c r="A41" s="177" t="s">
        <v>415</v>
      </c>
      <c r="B41" s="132" t="s">
        <v>385</v>
      </c>
      <c r="C41" s="132" t="s">
        <v>416</v>
      </c>
      <c r="D41" s="132" t="s">
        <v>412</v>
      </c>
      <c r="E41" s="178"/>
    </row>
    <row r="42" spans="1:5">
      <c r="A42" s="179" t="s">
        <v>417</v>
      </c>
      <c r="B42" s="174">
        <v>0</v>
      </c>
      <c r="C42" s="174">
        <v>0</v>
      </c>
      <c r="D42" s="174">
        <v>0</v>
      </c>
      <c r="E42" s="186"/>
    </row>
    <row r="43" spans="1:5" ht="13">
      <c r="A43" s="177" t="s">
        <v>418</v>
      </c>
      <c r="B43" s="132" t="s">
        <v>385</v>
      </c>
      <c r="C43" s="132" t="s">
        <v>416</v>
      </c>
      <c r="D43" s="132" t="s">
        <v>412</v>
      </c>
      <c r="E43" s="178"/>
    </row>
    <row r="44" spans="1:5">
      <c r="A44" s="166" t="s">
        <v>419</v>
      </c>
      <c r="B44" s="174">
        <v>0</v>
      </c>
      <c r="C44" s="174">
        <v>0</v>
      </c>
      <c r="D44" s="174">
        <v>0</v>
      </c>
      <c r="E44" s="184"/>
    </row>
    <row r="45" spans="1:5">
      <c r="A45" s="179" t="s">
        <v>420</v>
      </c>
      <c r="B45" s="174">
        <v>0</v>
      </c>
      <c r="C45" s="174">
        <v>0</v>
      </c>
      <c r="D45" s="174">
        <v>0</v>
      </c>
      <c r="E45" s="185"/>
    </row>
    <row r="46" spans="1:5" ht="13">
      <c r="A46" s="177" t="s">
        <v>421</v>
      </c>
      <c r="B46" s="132"/>
      <c r="C46" s="132"/>
      <c r="D46" s="132"/>
      <c r="E46" s="178"/>
    </row>
    <row r="47" spans="1:5">
      <c r="A47" s="166" t="s">
        <v>422</v>
      </c>
      <c r="B47" s="174">
        <v>0</v>
      </c>
      <c r="C47" s="187"/>
      <c r="D47" s="188"/>
      <c r="E47" s="189"/>
    </row>
    <row r="48" spans="1:5">
      <c r="A48" s="179" t="s">
        <v>423</v>
      </c>
      <c r="B48" s="174">
        <v>0</v>
      </c>
      <c r="C48" s="190"/>
      <c r="D48" s="191"/>
      <c r="E48" s="192"/>
    </row>
    <row r="49" spans="1:6" ht="13" thickBot="1">
      <c r="A49" s="168" t="s">
        <v>424</v>
      </c>
      <c r="B49" s="174">
        <v>0</v>
      </c>
      <c r="C49" s="193"/>
      <c r="D49" s="194"/>
      <c r="E49" s="195"/>
    </row>
    <row r="50" spans="1:6" ht="13">
      <c r="A50" s="177" t="s">
        <v>425</v>
      </c>
      <c r="B50" s="132" t="s">
        <v>426</v>
      </c>
      <c r="C50" s="132" t="s">
        <v>427</v>
      </c>
      <c r="D50" s="132" t="s">
        <v>428</v>
      </c>
      <c r="E50" s="178" t="s">
        <v>429</v>
      </c>
    </row>
    <row r="51" spans="1:6" ht="12.75" customHeight="1">
      <c r="A51" s="166" t="s">
        <v>430</v>
      </c>
      <c r="B51" s="174">
        <v>0</v>
      </c>
      <c r="C51" s="174">
        <v>0</v>
      </c>
      <c r="D51" s="174">
        <v>0</v>
      </c>
      <c r="E51" s="180">
        <v>0</v>
      </c>
    </row>
    <row r="52" spans="1:6" s="196" customFormat="1" ht="13">
      <c r="A52" s="177" t="s">
        <v>431</v>
      </c>
      <c r="B52" s="132" t="s">
        <v>432</v>
      </c>
      <c r="C52" s="132" t="s">
        <v>433</v>
      </c>
      <c r="D52" s="132" t="s">
        <v>434</v>
      </c>
      <c r="E52" s="178" t="s">
        <v>435</v>
      </c>
      <c r="F52" s="151"/>
    </row>
    <row r="53" spans="1:6" s="196" customFormat="1">
      <c r="A53" s="179" t="s">
        <v>436</v>
      </c>
      <c r="B53" s="174">
        <v>0</v>
      </c>
      <c r="C53" s="174">
        <v>0</v>
      </c>
      <c r="D53" s="174">
        <v>0</v>
      </c>
      <c r="E53" s="180">
        <v>0</v>
      </c>
    </row>
    <row r="54" spans="1:6" ht="13">
      <c r="A54" s="177" t="s">
        <v>437</v>
      </c>
      <c r="B54" s="132" t="s">
        <v>432</v>
      </c>
      <c r="C54" s="132" t="s">
        <v>438</v>
      </c>
      <c r="D54" s="132"/>
      <c r="E54" s="178"/>
    </row>
    <row r="55" spans="1:6">
      <c r="A55" s="179" t="s">
        <v>436</v>
      </c>
      <c r="B55" s="174">
        <v>0</v>
      </c>
      <c r="C55" s="174">
        <v>0</v>
      </c>
      <c r="D55" s="187"/>
      <c r="E55" s="189"/>
    </row>
    <row r="56" spans="1:6" ht="13" thickBot="1">
      <c r="A56" s="197" t="s">
        <v>439</v>
      </c>
      <c r="B56" s="198">
        <v>0</v>
      </c>
      <c r="C56" s="199">
        <v>0</v>
      </c>
      <c r="D56" s="200"/>
      <c r="E56" s="201"/>
    </row>
    <row r="58" spans="1:6">
      <c r="A58" s="151" t="s">
        <v>440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c937336ec26b60834a86cc15e17047dc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b80a0ba75af32c0cb76ff79e9ff061d1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1a5954-b567-4d51-a373-69968370604e" xsi:nil="true"/>
    <lcf76f155ced4ddcb4097134ff3c332f xmlns="21ce393b-8c27-4a0f-b561-e5ddfb8052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F4ABFA-A0F5-419A-AD7F-874F285C981A}"/>
</file>

<file path=customXml/itemProps2.xml><?xml version="1.0" encoding="utf-8"?>
<ds:datastoreItem xmlns:ds="http://schemas.openxmlformats.org/officeDocument/2006/customXml" ds:itemID="{F8762638-A2F4-4AA6-879D-988B308284F5}"/>
</file>

<file path=customXml/itemProps3.xml><?xml version="1.0" encoding="utf-8"?>
<ds:datastoreItem xmlns:ds="http://schemas.openxmlformats.org/officeDocument/2006/customXml" ds:itemID="{B0A9116D-0C95-40D7-928F-8E089493CE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Inschrijfblad</vt:lpstr>
      <vt:lpstr>Ma-Vrij</vt:lpstr>
      <vt:lpstr>Toelichting Categorie</vt:lpstr>
      <vt:lpstr>Invulmatrix SMO</vt:lpstr>
      <vt:lpstr>Aanvullende werkzaamheden</vt:lpstr>
      <vt:lpstr>Machines</vt:lpstr>
      <vt:lpstr>Uurtariefopbouw Contract</vt:lpstr>
      <vt:lpstr>Afroep ma-vr</vt:lpstr>
      <vt:lpstr>Afroep avonduren</vt:lpstr>
      <vt:lpstr>Afroep weekend</vt:lpstr>
      <vt:lpstr>Afroep feestdagen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basis calculatie CSG</dc:title>
  <dc:creator>Dhr. Dingelstad</dc:creator>
  <cp:lastModifiedBy>Martijn Roovers</cp:lastModifiedBy>
  <cp:lastPrinted>2017-11-13T12:37:30Z</cp:lastPrinted>
  <dcterms:created xsi:type="dcterms:W3CDTF">2004-01-08T13:57:12Z</dcterms:created>
  <dcterms:modified xsi:type="dcterms:W3CDTF">2026-06-24T06:51:02Z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</Properties>
</file>