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eadviseurs.sharepoint.com/sites/WETeamGG/Gedeelde documenten/Propositie GEBOUW/Gebouw 03 Projecten/33160 Update Hanzelaan 280 Zwolle (1001989)/06 Resultaat/"/>
    </mc:Choice>
  </mc:AlternateContent>
  <xr:revisionPtr revIDLastSave="0" documentId="8_{6087413E-9FF4-486F-BEAE-05BC740B19B7}" xr6:coauthVersionLast="47" xr6:coauthVersionMax="47" xr10:uidLastSave="{00000000-0000-0000-0000-000000000000}"/>
  <bookViews>
    <workbookView showSheetTabs="0" xWindow="54495" yWindow="0" windowWidth="26010" windowHeight="20985" xr2:uid="{E19537D8-6876-409E-8904-7FC1B56CB921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2" i="1" l="1"/>
  <c r="G23" i="1" s="1"/>
  <c r="I21" i="1"/>
  <c r="H21" i="1" s="1"/>
  <c r="I16" i="1"/>
  <c r="G16" i="1" s="1"/>
  <c r="E8" i="1"/>
  <c r="G28" i="1" l="1"/>
  <c r="I22" i="1"/>
  <c r="M16" i="1"/>
  <c r="H22" i="1" l="1"/>
  <c r="H23" i="1" s="1"/>
  <c r="H28" i="1" s="1"/>
  <c r="I23" i="1"/>
  <c r="I28" i="1" s="1"/>
  <c r="Q16" i="1"/>
  <c r="N16" i="1" l="1"/>
  <c r="O16" i="1" s="1"/>
</calcChain>
</file>

<file path=xl/sharedStrings.xml><?xml version="1.0" encoding="utf-8"?>
<sst xmlns="http://schemas.openxmlformats.org/spreadsheetml/2006/main" count="42" uniqueCount="24">
  <si>
    <t>totaal</t>
  </si>
  <si>
    <t>Materiaal</t>
  </si>
  <si>
    <t>Energie</t>
  </si>
  <si>
    <r>
      <t>Rekentool integrale CO</t>
    </r>
    <r>
      <rPr>
        <b/>
        <vertAlign val="subscript"/>
        <sz val="18"/>
        <color theme="1"/>
        <rFont val="Aptos Narrow"/>
        <family val="2"/>
        <scheme val="minor"/>
      </rPr>
      <t>2</t>
    </r>
    <r>
      <rPr>
        <b/>
        <sz val="18"/>
        <color theme="1"/>
        <rFont val="Aptos Narrow"/>
        <family val="2"/>
        <scheme val="minor"/>
      </rPr>
      <t>-berekening</t>
    </r>
  </si>
  <si>
    <t>Rijkskantoor Hanzelaan 280 te Zwolle</t>
  </si>
  <si>
    <r>
      <t>kg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-eq</t>
    </r>
  </si>
  <si>
    <r>
      <t>Global Warming Potential module A (GWP</t>
    </r>
    <r>
      <rPr>
        <vertAlign val="sub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>)</t>
    </r>
  </si>
  <si>
    <t>i</t>
  </si>
  <si>
    <t>Emissiefactor</t>
  </si>
  <si>
    <t>kg CO2-eq / kWh</t>
  </si>
  <si>
    <t>Jaarlijks primair fossiel energiegebruik (EP2)</t>
  </si>
  <si>
    <t>Uitgangspunten berekening</t>
  </si>
  <si>
    <t>Jaar van ingreep</t>
  </si>
  <si>
    <t>Verwacht sloopjaar</t>
  </si>
  <si>
    <t>Peildatum NMD</t>
  </si>
  <si>
    <t>Oppervlakte (Na ingreep)</t>
  </si>
  <si>
    <r>
      <t>per m</t>
    </r>
    <r>
      <rPr>
        <vertAlign val="superscript"/>
        <sz val="11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Ag</t>
    </r>
  </si>
  <si>
    <r>
      <t>per m</t>
    </r>
    <r>
      <rPr>
        <vertAlign val="superscript"/>
        <sz val="11"/>
        <color theme="0"/>
        <rFont val="Aptos Narrow"/>
        <family val="2"/>
        <scheme val="minor"/>
      </rPr>
      <t>2</t>
    </r>
    <r>
      <rPr>
        <sz val="11"/>
        <color theme="0"/>
        <rFont val="Aptos Narrow"/>
        <family val="2"/>
        <scheme val="minor"/>
      </rPr>
      <t xml:space="preserve"> BVO</t>
    </r>
  </si>
  <si>
    <t>kWh</t>
  </si>
  <si>
    <t>Jaarlijks energiegebruik aan de meter (all electric)</t>
  </si>
  <si>
    <t>Energiegebonden emissies</t>
  </si>
  <si>
    <r>
      <t>Integrale CO</t>
    </r>
    <r>
      <rPr>
        <vertAlign val="subscript"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>-emissie</t>
    </r>
  </si>
  <si>
    <t>Materiaal + Energie</t>
  </si>
  <si>
    <t>Versie 1.1 - 11-06-2026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</si>
</sst>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[m2 BVO]   &quot;#,##0"/>
    <numFmt numFmtId="165" formatCode="&quot;[m2 Ag]   &quot;#,##0.00"/>
  </numFmts>
  <fonts count="26" x14ac:knownFonts="1"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i/>
      <sz val="11"/>
      <color theme="0" tint="-0.499984740745262"/>
      <name val="Aptos Narrow"/>
      <family val="2"/>
      <scheme val="minor"/>
    </font>
    <font>
      <sz val="11"/>
      <color theme="0" tint="-0.499984740745262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3"/>
      <color theme="1"/>
      <name val="Aptos Narrow"/>
      <family val="2"/>
      <scheme val="minor"/>
    </font>
    <font>
      <sz val="3"/>
      <color theme="0" tint="-0.499984740745262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7"/>
      <color theme="0" tint="-0.499984740745262"/>
      <name val="Aptos Narrow"/>
      <family val="2"/>
      <scheme val="minor"/>
    </font>
    <font>
      <sz val="11"/>
      <color theme="4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5" tint="-0.249977111117893"/>
      <name val="Aptos Narrow"/>
      <family val="2"/>
      <scheme val="minor"/>
    </font>
    <font>
      <sz val="11"/>
      <color theme="9" tint="-0.249977111117893"/>
      <name val="Aptos Narrow"/>
      <family val="2"/>
      <scheme val="minor"/>
    </font>
    <font>
      <sz val="7"/>
      <color theme="1" tint="0.34998626667073579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20"/>
      <color theme="1"/>
      <name val="Aptos Narrow"/>
      <family val="2"/>
      <scheme val="minor"/>
    </font>
    <font>
      <b/>
      <vertAlign val="subscript"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vertAlign val="subscript"/>
      <sz val="11"/>
      <color theme="1"/>
      <name val="Aptos Narrow"/>
      <family val="2"/>
      <scheme val="minor"/>
    </font>
    <font>
      <b/>
      <sz val="10"/>
      <color rgb="FF31313F"/>
      <name val="Segoe UI"/>
      <family val="2"/>
    </font>
    <font>
      <sz val="10"/>
      <color theme="1"/>
      <name val="Webdings"/>
      <family val="1"/>
      <charset val="2"/>
    </font>
    <font>
      <vertAlign val="superscript"/>
      <sz val="11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54273"/>
        <bgColor indexed="64"/>
      </patternFill>
    </fill>
    <fill>
      <patternFill patternType="solid">
        <fgColor rgb="FF8FCAE7"/>
        <bgColor indexed="64"/>
      </patternFill>
    </fill>
    <fill>
      <patternFill patternType="solid">
        <fgColor rgb="FFE4E9F4"/>
        <bgColor indexed="64"/>
      </patternFill>
    </fill>
    <fill>
      <patternFill patternType="solid">
        <fgColor rgb="FFE17000"/>
        <bgColor indexed="64"/>
      </patternFill>
    </fill>
    <fill>
      <patternFill patternType="solid">
        <fgColor rgb="FFFFB612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A90061"/>
        <bgColor indexed="64"/>
      </patternFill>
    </fill>
    <fill>
      <patternFill patternType="solid">
        <fgColor rgb="FFCA005D"/>
        <bgColor indexed="64"/>
      </patternFill>
    </fill>
    <fill>
      <patternFill patternType="solid">
        <fgColor rgb="FFF2F2F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5" tint="0.3999450666829432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theme="5" tint="0.39994506668294322"/>
      </top>
      <bottom/>
      <diagonal/>
    </border>
    <border>
      <left/>
      <right style="thin">
        <color indexed="64"/>
      </right>
      <top style="thin">
        <color theme="5" tint="0.39994506668294322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22" fillId="11" borderId="0" applyNumberFormat="0" applyBorder="0" applyAlignment="0">
      <alignment vertical="center"/>
    </xf>
  </cellStyleXfs>
  <cellXfs count="112">
    <xf numFmtId="0" fontId="0" fillId="0" borderId="0" xfId="0"/>
    <xf numFmtId="164" fontId="0" fillId="4" borderId="2" xfId="0" applyNumberFormat="1" applyFill="1" applyBorder="1" applyAlignment="1" applyProtection="1">
      <alignment horizontal="center" vertical="center"/>
      <protection locked="0"/>
    </xf>
    <xf numFmtId="3" fontId="0" fillId="10" borderId="0" xfId="0" applyNumberFormat="1" applyFill="1" applyAlignment="1" applyProtection="1">
      <alignment horizontal="right" vertical="center"/>
      <protection locked="0"/>
    </xf>
    <xf numFmtId="3" fontId="0" fillId="4" borderId="5" xfId="0" applyNumberForma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14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0" fillId="14" borderId="0" xfId="0" applyFill="1" applyAlignment="1">
      <alignment vertical="center"/>
    </xf>
    <xf numFmtId="0" fontId="0" fillId="14" borderId="0" xfId="0" applyFill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0" fillId="3" borderId="10" xfId="0" applyFill="1" applyBorder="1" applyAlignment="1">
      <alignment vertical="center"/>
    </xf>
    <xf numFmtId="14" fontId="0" fillId="14" borderId="0" xfId="0" applyNumberFormat="1" applyFill="1" applyAlignment="1">
      <alignment horizontal="right" vertical="center"/>
    </xf>
    <xf numFmtId="0" fontId="5" fillId="17" borderId="0" xfId="0" applyFont="1" applyFill="1" applyAlignment="1">
      <alignment horizontal="right" vertical="center"/>
    </xf>
    <xf numFmtId="0" fontId="0" fillId="3" borderId="0" xfId="0" applyFill="1" applyAlignment="1">
      <alignment horizontal="left" vertical="center"/>
    </xf>
    <xf numFmtId="0" fontId="7" fillId="3" borderId="11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8" fillId="3" borderId="12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7" fillId="3" borderId="13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9" borderId="6" xfId="0" applyFont="1" applyFill="1" applyBorder="1" applyAlignment="1">
      <alignment vertical="center"/>
    </xf>
    <xf numFmtId="0" fontId="6" fillId="9" borderId="7" xfId="0" applyFont="1" applyFill="1" applyBorder="1" applyAlignment="1">
      <alignment vertical="center"/>
    </xf>
    <xf numFmtId="0" fontId="1" fillId="9" borderId="7" xfId="0" applyFont="1" applyFill="1" applyBorder="1" applyAlignment="1">
      <alignment horizontal="right" vertical="center"/>
    </xf>
    <xf numFmtId="0" fontId="1" fillId="9" borderId="8" xfId="0" applyFont="1" applyFill="1" applyBorder="1" applyAlignment="1">
      <alignment vertical="center"/>
    </xf>
    <xf numFmtId="0" fontId="7" fillId="10" borderId="9" xfId="0" applyFont="1" applyFill="1" applyBorder="1" applyAlignment="1">
      <alignment vertical="center"/>
    </xf>
    <xf numFmtId="0" fontId="7" fillId="10" borderId="0" xfId="0" applyFont="1" applyFill="1" applyAlignment="1">
      <alignment vertical="center"/>
    </xf>
    <xf numFmtId="0" fontId="8" fillId="10" borderId="0" xfId="0" applyFont="1" applyFill="1" applyAlignment="1">
      <alignment horizontal="right" vertical="center"/>
    </xf>
    <xf numFmtId="3" fontId="7" fillId="10" borderId="0" xfId="0" applyNumberFormat="1" applyFont="1" applyFill="1" applyAlignment="1">
      <alignment horizontal="right" vertical="center"/>
    </xf>
    <xf numFmtId="0" fontId="7" fillId="10" borderId="10" xfId="0" applyFont="1" applyFill="1" applyBorder="1" applyAlignment="1">
      <alignment vertical="center"/>
    </xf>
    <xf numFmtId="0" fontId="11" fillId="10" borderId="9" xfId="0" applyFont="1" applyFill="1" applyBorder="1" applyAlignment="1">
      <alignment vertical="center"/>
    </xf>
    <xf numFmtId="0" fontId="0" fillId="10" borderId="0" xfId="0" applyFill="1" applyAlignment="1">
      <alignment vertical="center"/>
    </xf>
    <xf numFmtId="0" fontId="0" fillId="10" borderId="0" xfId="0" applyFill="1" applyAlignment="1">
      <alignment horizontal="right" vertical="center"/>
    </xf>
    <xf numFmtId="3" fontId="0" fillId="10" borderId="0" xfId="0" applyNumberFormat="1" applyFill="1" applyAlignment="1">
      <alignment vertical="center"/>
    </xf>
    <xf numFmtId="0" fontId="0" fillId="10" borderId="10" xfId="0" applyFill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3" fontId="13" fillId="5" borderId="3" xfId="0" applyNumberFormat="1" applyFont="1" applyFill="1" applyBorder="1" applyAlignment="1">
      <alignment horizontal="center" vertical="center"/>
    </xf>
    <xf numFmtId="1" fontId="14" fillId="6" borderId="0" xfId="0" applyNumberFormat="1" applyFont="1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15" fillId="8" borderId="0" xfId="0" applyNumberFormat="1" applyFont="1" applyFill="1" applyAlignment="1">
      <alignment horizontal="center" vertical="center"/>
    </xf>
    <xf numFmtId="0" fontId="7" fillId="10" borderId="11" xfId="0" applyFont="1" applyFill="1" applyBorder="1" applyAlignment="1">
      <alignment vertical="center"/>
    </xf>
    <xf numFmtId="0" fontId="7" fillId="10" borderId="12" xfId="0" applyFont="1" applyFill="1" applyBorder="1" applyAlignment="1">
      <alignment vertical="center"/>
    </xf>
    <xf numFmtId="0" fontId="8" fillId="10" borderId="12" xfId="0" applyFont="1" applyFill="1" applyBorder="1" applyAlignment="1">
      <alignment horizontal="right" vertical="center"/>
    </xf>
    <xf numFmtId="3" fontId="7" fillId="10" borderId="12" xfId="0" applyNumberFormat="1" applyFont="1" applyFill="1" applyBorder="1" applyAlignment="1">
      <alignment horizontal="right" vertical="center"/>
    </xf>
    <xf numFmtId="0" fontId="7" fillId="10" borderId="13" xfId="0" applyFont="1" applyFill="1" applyBorder="1" applyAlignment="1">
      <alignment vertical="center"/>
    </xf>
    <xf numFmtId="3" fontId="16" fillId="0" borderId="0" xfId="0" applyNumberFormat="1" applyFont="1" applyAlignment="1">
      <alignment horizontal="right" vertical="center"/>
    </xf>
    <xf numFmtId="0" fontId="6" fillId="12" borderId="6" xfId="0" applyFont="1" applyFill="1" applyBorder="1" applyAlignment="1">
      <alignment vertical="center"/>
    </xf>
    <xf numFmtId="0" fontId="6" fillId="12" borderId="7" xfId="0" applyFont="1" applyFill="1" applyBorder="1" applyAlignment="1">
      <alignment vertical="center"/>
    </xf>
    <xf numFmtId="0" fontId="1" fillId="12" borderId="7" xfId="0" applyFont="1" applyFill="1" applyBorder="1" applyAlignment="1">
      <alignment vertical="center"/>
    </xf>
    <xf numFmtId="0" fontId="1" fillId="12" borderId="7" xfId="0" applyFont="1" applyFill="1" applyBorder="1" applyAlignment="1">
      <alignment horizontal="right" vertical="center"/>
    </xf>
    <xf numFmtId="0" fontId="1" fillId="12" borderId="8" xfId="0" applyFont="1" applyFill="1" applyBorder="1" applyAlignment="1">
      <alignment vertical="center"/>
    </xf>
    <xf numFmtId="0" fontId="7" fillId="13" borderId="16" xfId="0" applyFont="1" applyFill="1" applyBorder="1" applyAlignment="1">
      <alignment vertical="center"/>
    </xf>
    <xf numFmtId="0" fontId="7" fillId="13" borderId="4" xfId="0" applyFont="1" applyFill="1" applyBorder="1" applyAlignment="1">
      <alignment vertical="center"/>
    </xf>
    <xf numFmtId="0" fontId="7" fillId="13" borderId="4" xfId="0" applyFont="1" applyFill="1" applyBorder="1" applyAlignment="1">
      <alignment horizontal="right" vertical="center"/>
    </xf>
    <xf numFmtId="3" fontId="7" fillId="13" borderId="4" xfId="0" applyNumberFormat="1" applyFont="1" applyFill="1" applyBorder="1" applyAlignment="1">
      <alignment horizontal="right" vertical="center"/>
    </xf>
    <xf numFmtId="0" fontId="7" fillId="13" borderId="17" xfId="0" applyFont="1" applyFill="1" applyBorder="1" applyAlignment="1">
      <alignment vertical="center"/>
    </xf>
    <xf numFmtId="0" fontId="0" fillId="13" borderId="9" xfId="0" applyFill="1" applyBorder="1" applyAlignment="1">
      <alignment vertical="center"/>
    </xf>
    <xf numFmtId="0" fontId="0" fillId="13" borderId="0" xfId="0" applyFill="1" applyAlignment="1">
      <alignment vertical="center"/>
    </xf>
    <xf numFmtId="0" fontId="0" fillId="13" borderId="0" xfId="0" applyFill="1" applyAlignment="1">
      <alignment horizontal="right" vertical="center"/>
    </xf>
    <xf numFmtId="0" fontId="0" fillId="13" borderId="10" xfId="0" applyFill="1" applyBorder="1" applyAlignment="1">
      <alignment vertical="center"/>
    </xf>
    <xf numFmtId="0" fontId="0" fillId="13" borderId="18" xfId="0" applyFill="1" applyBorder="1" applyAlignment="1">
      <alignment vertical="center"/>
    </xf>
    <xf numFmtId="0" fontId="0" fillId="13" borderId="19" xfId="0" applyFill="1" applyBorder="1" applyAlignment="1">
      <alignment vertical="center"/>
    </xf>
    <xf numFmtId="0" fontId="0" fillId="13" borderId="19" xfId="0" applyFill="1" applyBorder="1" applyAlignment="1">
      <alignment horizontal="right" vertical="center"/>
    </xf>
    <xf numFmtId="0" fontId="0" fillId="13" borderId="20" xfId="0" applyFill="1" applyBorder="1" applyAlignment="1">
      <alignment vertical="center"/>
    </xf>
    <xf numFmtId="0" fontId="7" fillId="13" borderId="11" xfId="0" applyFont="1" applyFill="1" applyBorder="1" applyAlignment="1">
      <alignment vertical="center"/>
    </xf>
    <xf numFmtId="0" fontId="7" fillId="13" borderId="12" xfId="0" applyFont="1" applyFill="1" applyBorder="1" applyAlignment="1">
      <alignment vertical="center"/>
    </xf>
    <xf numFmtId="0" fontId="8" fillId="13" borderId="12" xfId="0" applyFont="1" applyFill="1" applyBorder="1" applyAlignment="1">
      <alignment horizontal="right" vertical="center"/>
    </xf>
    <xf numFmtId="3" fontId="7" fillId="13" borderId="12" xfId="0" applyNumberFormat="1" applyFont="1" applyFill="1" applyBorder="1" applyAlignment="1">
      <alignment horizontal="right" vertical="center"/>
    </xf>
    <xf numFmtId="0" fontId="7" fillId="13" borderId="13" xfId="0" applyFont="1" applyFill="1" applyBorder="1" applyAlignment="1">
      <alignment vertical="center"/>
    </xf>
    <xf numFmtId="0" fontId="6" fillId="15" borderId="6" xfId="0" applyFont="1" applyFill="1" applyBorder="1" applyAlignment="1">
      <alignment vertical="center"/>
    </xf>
    <xf numFmtId="0" fontId="6" fillId="15" borderId="7" xfId="0" applyFont="1" applyFill="1" applyBorder="1" applyAlignment="1">
      <alignment vertical="center"/>
    </xf>
    <xf numFmtId="0" fontId="1" fillId="15" borderId="7" xfId="0" applyFont="1" applyFill="1" applyBorder="1" applyAlignment="1">
      <alignment horizontal="right" vertical="center"/>
    </xf>
    <xf numFmtId="0" fontId="6" fillId="15" borderId="8" xfId="0" applyFont="1" applyFill="1" applyBorder="1" applyAlignment="1">
      <alignment vertical="center"/>
    </xf>
    <xf numFmtId="0" fontId="6" fillId="16" borderId="9" xfId="0" applyFont="1" applyFill="1" applyBorder="1" applyAlignment="1">
      <alignment vertical="center"/>
    </xf>
    <xf numFmtId="0" fontId="6" fillId="16" borderId="0" xfId="0" applyFont="1" applyFill="1" applyAlignment="1">
      <alignment vertical="center"/>
    </xf>
    <xf numFmtId="0" fontId="6" fillId="16" borderId="10" xfId="0" applyFont="1" applyFill="1" applyBorder="1" applyAlignment="1">
      <alignment vertical="center"/>
    </xf>
    <xf numFmtId="0" fontId="0" fillId="16" borderId="0" xfId="0" applyFill="1" applyAlignment="1">
      <alignment vertical="center"/>
    </xf>
    <xf numFmtId="0" fontId="25" fillId="16" borderId="0" xfId="0" applyFont="1" applyFill="1" applyAlignment="1">
      <alignment vertical="center"/>
    </xf>
    <xf numFmtId="0" fontId="0" fillId="16" borderId="0" xfId="0" applyFill="1" applyAlignment="1">
      <alignment horizontal="right" vertical="center"/>
    </xf>
    <xf numFmtId="3" fontId="0" fillId="16" borderId="0" xfId="0" applyNumberFormat="1" applyFill="1" applyAlignment="1">
      <alignment horizontal="right" vertical="center"/>
    </xf>
    <xf numFmtId="0" fontId="0" fillId="16" borderId="11" xfId="0" applyFill="1" applyBorder="1" applyAlignment="1">
      <alignment vertical="center"/>
    </xf>
    <xf numFmtId="0" fontId="0" fillId="16" borderId="12" xfId="0" applyFill="1" applyBorder="1" applyAlignment="1">
      <alignment vertical="center"/>
    </xf>
    <xf numFmtId="0" fontId="0" fillId="16" borderId="13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3" fillId="14" borderId="0" xfId="1" applyFont="1" applyFill="1" applyBorder="1" applyAlignment="1" applyProtection="1">
      <alignment horizontal="center" vertical="center"/>
      <protection locked="0"/>
    </xf>
    <xf numFmtId="0" fontId="23" fillId="10" borderId="0" xfId="1" applyFont="1" applyFill="1" applyBorder="1" applyAlignment="1" applyProtection="1">
      <alignment horizontal="center" vertical="center"/>
      <protection locked="0"/>
    </xf>
    <xf numFmtId="0" fontId="23" fillId="13" borderId="0" xfId="1" applyFont="1" applyFill="1" applyBorder="1" applyAlignment="1" applyProtection="1">
      <alignment horizontal="center" vertical="center"/>
      <protection locked="0"/>
    </xf>
    <xf numFmtId="0" fontId="23" fillId="13" borderId="19" xfId="1" applyFont="1" applyFill="1" applyBorder="1" applyAlignment="1" applyProtection="1">
      <alignment horizontal="center" vertical="center"/>
      <protection locked="0"/>
    </xf>
    <xf numFmtId="0" fontId="23" fillId="16" borderId="0" xfId="1" applyFont="1" applyFill="1" applyBorder="1" applyAlignment="1" applyProtection="1">
      <alignment horizontal="center" vertical="center"/>
      <protection locked="0"/>
    </xf>
    <xf numFmtId="4" fontId="0" fillId="4" borderId="5" xfId="0" applyNumberFormat="1" applyFill="1" applyBorder="1" applyAlignment="1" applyProtection="1">
      <alignment horizontal="right" vertical="center"/>
      <protection locked="0"/>
    </xf>
    <xf numFmtId="4" fontId="0" fillId="13" borderId="0" xfId="0" applyNumberFormat="1" applyFill="1" applyAlignment="1">
      <alignment horizontal="right" vertical="center"/>
    </xf>
    <xf numFmtId="4" fontId="0" fillId="13" borderId="19" xfId="0" applyNumberFormat="1" applyFill="1" applyBorder="1" applyAlignment="1">
      <alignment horizontal="right" vertical="center"/>
    </xf>
    <xf numFmtId="165" fontId="0" fillId="4" borderId="2" xfId="0" applyNumberForma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/>
    </xf>
  </cellXfs>
  <cellStyles count="2">
    <cellStyle name="GPR HULP Tabel Kader" xfId="1" xr:uid="{69E73AA3-A16C-4BAE-B550-FBD325A0636F}"/>
    <cellStyle name="Standaard" xfId="0" builtinId="0"/>
  </cellStyles>
  <dxfs count="0"/>
  <tableStyles count="0" defaultTableStyle="TableStyleMedium2" defaultPivotStyle="PivotStyleLight16"/>
  <colors>
    <mruColors>
      <color rgb="FF275937"/>
      <color rgb="FFA90061"/>
      <color rgb="FF154273"/>
      <color rgb="FFF2F2F2"/>
      <color rgb="FFE17000"/>
      <color rgb="FF76D2B6"/>
      <color rgb="FFCA005D"/>
      <color rgb="FF42145F"/>
      <color rgb="FF94710A"/>
      <color rgb="FF3987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accent6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 b="1">
                <a:solidFill>
                  <a:schemeClr val="accent6">
                    <a:lumMod val="50000"/>
                  </a:schemeClr>
                </a:solidFill>
              </a:rPr>
              <a:t> Resultaten</a:t>
            </a:r>
            <a:r>
              <a:rPr lang="nl-NL" b="1" baseline="0">
                <a:solidFill>
                  <a:schemeClr val="accent6">
                    <a:lumMod val="50000"/>
                  </a:schemeClr>
                </a:solidFill>
              </a:rPr>
              <a:t> </a:t>
            </a:r>
            <a:br>
              <a:rPr lang="nl-NL" b="1" baseline="0">
                <a:solidFill>
                  <a:schemeClr val="accent6">
                    <a:lumMod val="50000"/>
                  </a:schemeClr>
                </a:solidFill>
              </a:rPr>
            </a:br>
            <a:r>
              <a:rPr lang="nl-NL" i="1">
                <a:solidFill>
                  <a:schemeClr val="accent6">
                    <a:lumMod val="50000"/>
                  </a:schemeClr>
                </a:solidFill>
              </a:rPr>
              <a:t>kg CO</a:t>
            </a:r>
            <a:r>
              <a:rPr lang="nl-NL" i="1" baseline="-25000">
                <a:solidFill>
                  <a:schemeClr val="accent6">
                    <a:lumMod val="50000"/>
                  </a:schemeClr>
                </a:solidFill>
              </a:rPr>
              <a:t>2</a:t>
            </a:r>
            <a:r>
              <a:rPr lang="nl-NL" i="1">
                <a:solidFill>
                  <a:schemeClr val="accent6">
                    <a:lumMod val="50000"/>
                  </a:schemeClr>
                </a:solidFill>
              </a:rPr>
              <a:t>-eq/m</a:t>
            </a:r>
            <a:r>
              <a:rPr lang="nl-NL" i="1" baseline="30000">
                <a:solidFill>
                  <a:schemeClr val="accent6">
                    <a:lumMod val="50000"/>
                  </a:schemeClr>
                </a:solidFill>
              </a:rPr>
              <a:t>2 </a:t>
            </a:r>
            <a:r>
              <a:rPr lang="nl-NL" i="1" baseline="0">
                <a:solidFill>
                  <a:schemeClr val="accent6">
                    <a:lumMod val="50000"/>
                  </a:schemeClr>
                </a:solidFill>
              </a:rPr>
              <a:t>BVO</a:t>
            </a:r>
            <a:r>
              <a:rPr lang="nl-NL" i="1">
                <a:solidFill>
                  <a:schemeClr val="accent6">
                    <a:lumMod val="50000"/>
                  </a:schemeClr>
                </a:solidFill>
              </a:rPr>
              <a:t> </a:t>
            </a:r>
          </a:p>
        </c:rich>
      </c:tx>
      <c:layout>
        <c:manualLayout>
          <c:xMode val="edge"/>
          <c:yMode val="edge"/>
          <c:x val="0.33832574103629282"/>
          <c:y val="2.3726483008521572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accent6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927071610179388"/>
          <c:y val="0.21489072630627717"/>
          <c:w val="0.84763266200498177"/>
          <c:h val="0.7017615267860611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Blad1!$C$14</c:f>
              <c:strCache>
                <c:ptCount val="1"/>
                <c:pt idx="0">
                  <c:v>Materiaal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15427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D53-487C-98B8-D62AAF4F599C}"/>
              </c:ext>
            </c:extLst>
          </c:dPt>
          <c:dPt>
            <c:idx val="1"/>
            <c:invertIfNegative val="0"/>
            <c:bubble3D val="0"/>
            <c:spPr>
              <a:solidFill>
                <a:srgbClr val="E17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D53-487C-98B8-D62AAF4F599C}"/>
              </c:ext>
            </c:extLst>
          </c:dPt>
          <c:dPt>
            <c:idx val="2"/>
            <c:invertIfNegative val="0"/>
            <c:bubble3D val="0"/>
            <c:spPr>
              <a:solidFill>
                <a:srgbClr val="A9006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D53-487C-98B8-D62AAF4F599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 b="1">
                        <a:solidFill>
                          <a:schemeClr val="tx1"/>
                        </a:solidFill>
                      </a:rPr>
                      <a:t>materiaal</a:t>
                    </a:r>
                    <a:br>
                      <a:rPr lang="en-US">
                        <a:solidFill>
                          <a:schemeClr val="tx1"/>
                        </a:solidFill>
                      </a:rPr>
                    </a:br>
                    <a:fld id="{2BABD8CF-1203-47F2-95A7-657FA6C4B1A8}" type="VALUE">
                      <a:rPr lang="en-US" b="1">
                        <a:solidFill>
                          <a:schemeClr val="tx1"/>
                        </a:solidFill>
                      </a:rPr>
                      <a:pPr/>
                      <a:t>[WAARDE]</a:t>
                    </a:fld>
                    <a:endParaRPr lang="en-US">
                      <a:solidFill>
                        <a:schemeClr val="tx1"/>
                      </a:solidFill>
                    </a:endParaRP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D53-487C-98B8-D62AAF4F599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Energie</a:t>
                    </a:r>
                    <a:br>
                      <a:rPr lang="en-US"/>
                    </a:br>
                    <a:fld id="{22DF6A0F-1957-4155-89D3-E7A904CB0331}" type="VALUE">
                      <a:rPr lang="en-US"/>
                      <a:pPr/>
                      <a:t>[WAARDE]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D53-487C-98B8-D62AAF4F599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Mat</a:t>
                    </a:r>
                    <a:r>
                      <a:rPr lang="en-US" baseline="0"/>
                      <a:t> + Ene</a:t>
                    </a:r>
                    <a:br>
                      <a:rPr lang="en-US" baseline="0"/>
                    </a:br>
                    <a:fld id="{D3AB1D06-BCD6-4DB2-B32E-7137B73AE673}" type="VALUE">
                      <a:rPr lang="en-US"/>
                      <a:pPr/>
                      <a:t>[WAARDE]</a:t>
                    </a:fld>
                    <a:endParaRPr lang="en-US" baseline="0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D53-487C-98B8-D62AAF4F599C}"/>
                </c:ext>
              </c:extLst>
            </c:dLbl>
            <c:numFmt formatCode="#,##0" sourceLinked="0"/>
            <c:spPr>
              <a:solidFill>
                <a:schemeClr val="bg1">
                  <a:lumMod val="95000"/>
                </a:schemeClr>
              </a:solidFill>
              <a:ln>
                <a:solidFill>
                  <a:srgbClr val="275937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nl-N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4"/>
              <c:pt idx="0">
                <c:v>materiaal</c:v>
              </c:pt>
              <c:pt idx="1">
                <c:v>energie</c:v>
              </c:pt>
              <c:pt idx="2">
                <c:v>mat+ene</c:v>
              </c:pt>
              <c:pt idx="3">
                <c:v>biogeen</c:v>
              </c:pt>
            </c:strLit>
          </c:cat>
          <c:val>
            <c:numRef>
              <c:f>(Blad1!$H$16,Blad1!$H$23,Blad1!$H$28)</c:f>
              <c:numCache>
                <c:formatCode>#,##0.00</c:formatCode>
                <c:ptCount val="3"/>
                <c:pt idx="0" formatCode="#,##0">
                  <c:v>0</c:v>
                </c:pt>
                <c:pt idx="1">
                  <c:v>0</c:v>
                </c:pt>
                <c:pt idx="2" formatCode="#,##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D53-487C-98B8-D62AAF4F5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1616656320"/>
        <c:axId val="1307695152"/>
      </c:barChart>
      <c:catAx>
        <c:axId val="16166563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1307695152"/>
        <c:crosses val="autoZero"/>
        <c:auto val="1"/>
        <c:lblAlgn val="ctr"/>
        <c:lblOffset val="100"/>
        <c:noMultiLvlLbl val="0"/>
      </c:catAx>
      <c:valAx>
        <c:axId val="1307695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665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127000" dist="88900" dir="13500000" algn="r" rotWithShape="0">
        <a:schemeClr val="tx1">
          <a:lumMod val="50000"/>
          <a:lumOff val="50000"/>
          <a:alpha val="4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7887</xdr:colOff>
      <xdr:row>3</xdr:row>
      <xdr:rowOff>217170</xdr:rowOff>
    </xdr:from>
    <xdr:to>
      <xdr:col>20</xdr:col>
      <xdr:colOff>0</xdr:colOff>
      <xdr:row>22</xdr:row>
      <xdr:rowOff>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9478BC4A-A197-44D0-989A-7BDDD762F7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15240</xdr:colOff>
      <xdr:row>30</xdr:row>
      <xdr:rowOff>20293</xdr:rowOff>
    </xdr:from>
    <xdr:to>
      <xdr:col>20</xdr:col>
      <xdr:colOff>15240</xdr:colOff>
      <xdr:row>32</xdr:row>
      <xdr:rowOff>180975</xdr:rowOff>
    </xdr:to>
    <xdr:sp macro="" textlink="">
      <xdr:nvSpPr>
        <xdr:cNvPr id="3" name="Rechthoek 2">
          <a:extLst>
            <a:ext uri="{FF2B5EF4-FFF2-40B4-BE49-F238E27FC236}">
              <a16:creationId xmlns:a16="http://schemas.microsoft.com/office/drawing/2014/main" id="{88777A49-45D3-48E7-B3C9-16004F8AF9AD}"/>
            </a:ext>
          </a:extLst>
        </xdr:cNvPr>
        <xdr:cNvSpPr/>
      </xdr:nvSpPr>
      <xdr:spPr>
        <a:xfrm>
          <a:off x="9645015" y="5697193"/>
          <a:ext cx="4133850" cy="732182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85000"/>
            </a:schemeClr>
          </a:solidFill>
          <a:prstDash val="solid"/>
        </a:ln>
        <a:effectLst>
          <a:outerShdw blurRad="127000" dist="88900" dir="10800000" algn="r" rotWithShape="0">
            <a:schemeClr val="tx1">
              <a:lumMod val="50000"/>
              <a:lumOff val="50000"/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18000" bIns="18000" rtlCol="0" anchor="ctr"/>
        <a:lstStyle/>
        <a:p>
          <a:pPr algn="l"/>
          <a:r>
            <a:rPr lang="nl-NL" sz="800" i="1">
              <a:solidFill>
                <a:schemeClr val="bg1">
                  <a:lumMod val="50000"/>
                </a:schemeClr>
              </a:solidFill>
            </a:rPr>
            <a:t>Disclaimer</a:t>
          </a:r>
        </a:p>
        <a:p>
          <a:pPr algn="l"/>
          <a:r>
            <a:rPr lang="nl-NL" sz="800">
              <a:solidFill>
                <a:schemeClr val="bg1">
                  <a:lumMod val="50000"/>
                </a:schemeClr>
              </a:solidFill>
            </a:rPr>
            <a:t>Aan de Rekentool integrale CO2-berekening kunnen geen rechten worden ontleend.</a:t>
          </a:r>
          <a:r>
            <a:rPr lang="nl-NL" sz="800" baseline="0">
              <a:solidFill>
                <a:schemeClr val="bg1">
                  <a:lumMod val="50000"/>
                </a:schemeClr>
              </a:solidFill>
            </a:rPr>
            <a:t> Hoewel dit instrument met de grootst mogelijke zorg is samengesteld kunnen Rijksvastgoedbedrijf en W/E adviseurs geen enkele aansprakelijkheid aanvaarden voor schade als gevolg van eventuele onjuistheden en/of uitvoering of gebruik van het instrument.</a:t>
          </a:r>
          <a:endParaRPr lang="nl-NL" sz="800">
            <a:solidFill>
              <a:schemeClr val="bg1">
                <a:lumMod val="50000"/>
              </a:schemeClr>
            </a:solidFill>
          </a:endParaRPr>
        </a:p>
      </xdr:txBody>
    </xdr:sp>
    <xdr:clientData/>
  </xdr:twoCellAnchor>
  <xdr:twoCellAnchor>
    <xdr:from>
      <xdr:col>11</xdr:col>
      <xdr:colOff>15240</xdr:colOff>
      <xdr:row>22</xdr:row>
      <xdr:rowOff>95250</xdr:rowOff>
    </xdr:from>
    <xdr:to>
      <xdr:col>20</xdr:col>
      <xdr:colOff>15240</xdr:colOff>
      <xdr:row>29</xdr:row>
      <xdr:rowOff>78105</xdr:rowOff>
    </xdr:to>
    <xdr:sp macro="" textlink="">
      <xdr:nvSpPr>
        <xdr:cNvPr id="4" name="Rechthoek 3">
          <a:extLst>
            <a:ext uri="{FF2B5EF4-FFF2-40B4-BE49-F238E27FC236}">
              <a16:creationId xmlns:a16="http://schemas.microsoft.com/office/drawing/2014/main" id="{B5BB436B-47FB-436D-9721-CC669C7D65AE}"/>
            </a:ext>
          </a:extLst>
        </xdr:cNvPr>
        <xdr:cNvSpPr/>
      </xdr:nvSpPr>
      <xdr:spPr>
        <a:xfrm>
          <a:off x="9645015" y="4543425"/>
          <a:ext cx="4133850" cy="1087755"/>
        </a:xfrm>
        <a:prstGeom prst="rect">
          <a:avLst/>
        </a:prstGeom>
        <a:solidFill>
          <a:schemeClr val="bg1"/>
        </a:solidFill>
        <a:ln w="12700">
          <a:solidFill>
            <a:schemeClr val="bg1">
              <a:lumMod val="85000"/>
            </a:schemeClr>
          </a:solidFill>
          <a:prstDash val="solid"/>
        </a:ln>
        <a:effectLst>
          <a:outerShdw blurRad="127000" dist="88900" dir="10800000" algn="r" rotWithShape="0">
            <a:schemeClr val="tx1">
              <a:lumMod val="50000"/>
              <a:lumOff val="50000"/>
              <a:alpha val="40000"/>
            </a:scheme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lang="nl-NL" sz="11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In opdracht van:</a:t>
          </a:r>
          <a:endParaRPr lang="nl-NL" sz="11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algn="l"/>
          <a:endParaRPr lang="nl-NL" sz="8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algn="l"/>
          <a:endParaRPr lang="nl-NL" sz="8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algn="l"/>
          <a:endParaRPr lang="nl-NL" sz="800" baseline="0">
            <a:solidFill>
              <a:schemeClr val="tx1">
                <a:lumMod val="50000"/>
                <a:lumOff val="50000"/>
              </a:schemeClr>
            </a:solidFill>
          </a:endParaRPr>
        </a:p>
        <a:p>
          <a:pPr algn="l"/>
          <a:r>
            <a:rPr lang="nl-NL" sz="110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Uitgevoerd</a:t>
          </a:r>
          <a:r>
            <a:rPr lang="nl-NL" sz="1100" baseline="0">
              <a:solidFill>
                <a:schemeClr val="tx1">
                  <a:lumMod val="50000"/>
                  <a:lumOff val="50000"/>
                </a:schemeClr>
              </a:solidFill>
              <a:effectLst/>
              <a:latin typeface="+mn-lt"/>
              <a:ea typeface="+mn-ea"/>
              <a:cs typeface="+mn-cs"/>
            </a:rPr>
            <a:t> door:</a:t>
          </a:r>
          <a:endParaRPr lang="nl-NL" sz="1100">
            <a:solidFill>
              <a:schemeClr val="tx1">
                <a:lumMod val="50000"/>
                <a:lumOff val="50000"/>
              </a:schemeClr>
            </a:solidFill>
          </a:endParaRPr>
        </a:p>
      </xdr:txBody>
    </xdr:sp>
    <xdr:clientData/>
  </xdr:twoCellAnchor>
  <xdr:twoCellAnchor editAs="oneCell">
    <xdr:from>
      <xdr:col>14</xdr:col>
      <xdr:colOff>169549</xdr:colOff>
      <xdr:row>27</xdr:row>
      <xdr:rowOff>9068</xdr:rowOff>
    </xdr:from>
    <xdr:to>
      <xdr:col>16</xdr:col>
      <xdr:colOff>247310</xdr:colOff>
      <xdr:row>28</xdr:row>
      <xdr:rowOff>37687</xdr:rowOff>
    </xdr:to>
    <xdr:pic>
      <xdr:nvPicPr>
        <xdr:cNvPr id="8" name="Picture 2114541842" descr="W/E adviseurs">
          <a:extLst>
            <a:ext uri="{FF2B5EF4-FFF2-40B4-BE49-F238E27FC236}">
              <a16:creationId xmlns:a16="http://schemas.microsoft.com/office/drawing/2014/main" id="{CF1D842A-9A3F-A36D-B7E5-0F4CECAE6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224" y="5219243"/>
          <a:ext cx="954061" cy="2953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171449</xdr:colOff>
      <xdr:row>22</xdr:row>
      <xdr:rowOff>116832</xdr:rowOff>
    </xdr:from>
    <xdr:to>
      <xdr:col>18</xdr:col>
      <xdr:colOff>361949</xdr:colOff>
      <xdr:row>25</xdr:row>
      <xdr:rowOff>243840</xdr:rowOff>
    </xdr:to>
    <xdr:pic>
      <xdr:nvPicPr>
        <xdr:cNvPr id="12" name="Afbeelding 11">
          <a:extLst>
            <a:ext uri="{FF2B5EF4-FFF2-40B4-BE49-F238E27FC236}">
              <a16:creationId xmlns:a16="http://schemas.microsoft.com/office/drawing/2014/main" id="{D60F672A-033A-4379-BBD0-A305DD0BA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4" y="4565007"/>
          <a:ext cx="1619250" cy="5746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4C57-6492-496E-98CB-4E39DDCF25BC}">
  <dimension ref="A2:V37"/>
  <sheetViews>
    <sheetView showGridLines="0" showRowColHeaders="0" tabSelected="1" workbookViewId="0">
      <selection activeCell="D7" sqref="D7"/>
    </sheetView>
  </sheetViews>
  <sheetFormatPr defaultColWidth="8.88671875" defaultRowHeight="19.8" x14ac:dyDescent="0.3"/>
  <cols>
    <col min="1" max="1" width="5.6640625" style="4" customWidth="1"/>
    <col min="2" max="2" width="1.33203125" style="6" customWidth="1"/>
    <col min="3" max="3" width="43.77734375" style="6" customWidth="1"/>
    <col min="4" max="4" width="4.5546875" style="6" customWidth="1"/>
    <col min="5" max="5" width="20.5546875" style="6" bestFit="1" customWidth="1"/>
    <col min="6" max="6" width="20.44140625" style="9" bestFit="1" customWidth="1"/>
    <col min="7" max="7" width="14.6640625" style="6" customWidth="1"/>
    <col min="8" max="9" width="12.6640625" style="6" customWidth="1"/>
    <col min="10" max="10" width="1.33203125" style="6" customWidth="1"/>
    <col min="11" max="11" width="2.6640625" style="6" customWidth="1"/>
    <col min="12" max="12" width="8.88671875" style="6"/>
    <col min="13" max="17" width="6.33203125" style="6" customWidth="1"/>
    <col min="18" max="18" width="1.6640625" style="6" customWidth="1"/>
    <col min="19" max="20" width="8.88671875" style="6"/>
    <col min="21" max="21" width="5.6640625" style="6" customWidth="1"/>
    <col min="22" max="16384" width="8.88671875" style="6"/>
  </cols>
  <sheetData>
    <row r="2" spans="2:17" ht="27" x14ac:dyDescent="0.3">
      <c r="B2" s="5"/>
      <c r="C2" s="5" t="s">
        <v>3</v>
      </c>
      <c r="D2" s="5"/>
      <c r="E2" s="5"/>
      <c r="F2" s="4"/>
      <c r="J2" s="5"/>
    </row>
    <row r="3" spans="2:17" ht="23.4" x14ac:dyDescent="0.3">
      <c r="B3" s="5"/>
      <c r="C3" s="7" t="s">
        <v>4</v>
      </c>
      <c r="D3" s="7"/>
      <c r="E3" s="5"/>
      <c r="F3" s="4"/>
      <c r="J3" s="5"/>
    </row>
    <row r="4" spans="2:17" x14ac:dyDescent="0.3">
      <c r="B4" s="8"/>
      <c r="C4" s="8" t="s">
        <v>23</v>
      </c>
      <c r="D4" s="8"/>
      <c r="E4" s="8"/>
      <c r="I4" s="8"/>
    </row>
    <row r="5" spans="2:17" x14ac:dyDescent="0.3">
      <c r="B5" s="10"/>
      <c r="C5" s="11" t="s">
        <v>11</v>
      </c>
      <c r="D5" s="11"/>
      <c r="E5" s="11"/>
      <c r="F5" s="12"/>
      <c r="G5" s="13"/>
      <c r="H5" s="13"/>
      <c r="I5" s="13"/>
      <c r="J5" s="14"/>
    </row>
    <row r="6" spans="2:17" s="15" customFormat="1" ht="5.4" x14ac:dyDescent="0.3">
      <c r="B6" s="16"/>
      <c r="C6" s="17"/>
      <c r="D6" s="17"/>
      <c r="E6" s="17"/>
      <c r="F6" s="18"/>
      <c r="G6" s="19"/>
      <c r="H6" s="19"/>
      <c r="I6" s="19"/>
      <c r="J6" s="20"/>
    </row>
    <row r="7" spans="2:17" x14ac:dyDescent="0.3">
      <c r="B7" s="21"/>
      <c r="C7" s="22" t="s">
        <v>12</v>
      </c>
      <c r="D7" s="102" t="s">
        <v>7</v>
      </c>
      <c r="E7" s="23">
        <v>2027</v>
      </c>
      <c r="F7" s="24"/>
      <c r="G7" s="24"/>
      <c r="H7" s="24"/>
      <c r="I7" s="24"/>
      <c r="J7" s="25"/>
    </row>
    <row r="8" spans="2:17" x14ac:dyDescent="0.3">
      <c r="B8" s="21"/>
      <c r="C8" s="22" t="s">
        <v>13</v>
      </c>
      <c r="D8" s="102" t="s">
        <v>7</v>
      </c>
      <c r="E8" s="23">
        <f>E7+50</f>
        <v>2077</v>
      </c>
      <c r="F8" s="24"/>
      <c r="G8" s="24"/>
      <c r="H8" s="24"/>
      <c r="I8" s="24"/>
      <c r="J8" s="25"/>
    </row>
    <row r="9" spans="2:17" x14ac:dyDescent="0.3">
      <c r="B9" s="21"/>
      <c r="C9" s="22" t="s">
        <v>14</v>
      </c>
      <c r="D9" s="102" t="s">
        <v>7</v>
      </c>
      <c r="E9" s="26">
        <v>46121</v>
      </c>
      <c r="F9" s="24"/>
      <c r="G9" s="24"/>
      <c r="H9" s="27"/>
      <c r="I9" s="24"/>
      <c r="J9" s="25"/>
    </row>
    <row r="10" spans="2:17" x14ac:dyDescent="0.3">
      <c r="B10" s="21"/>
      <c r="C10" s="22" t="s">
        <v>8</v>
      </c>
      <c r="D10" s="102" t="s">
        <v>7</v>
      </c>
      <c r="E10" s="23">
        <v>0.17599999999999999</v>
      </c>
      <c r="F10" s="28" t="s">
        <v>9</v>
      </c>
      <c r="G10" s="24"/>
      <c r="H10" s="24"/>
      <c r="I10" s="24"/>
      <c r="J10" s="25"/>
    </row>
    <row r="11" spans="2:17" x14ac:dyDescent="0.3">
      <c r="B11" s="21"/>
      <c r="C11" s="22" t="s">
        <v>15</v>
      </c>
      <c r="D11" s="102" t="s">
        <v>7</v>
      </c>
      <c r="E11" s="110">
        <v>1</v>
      </c>
      <c r="F11" s="1">
        <v>1</v>
      </c>
      <c r="G11" s="24"/>
      <c r="H11" s="24"/>
      <c r="I11" s="24"/>
      <c r="J11" s="25"/>
    </row>
    <row r="12" spans="2:17" s="15" customFormat="1" ht="5.4" x14ac:dyDescent="0.3">
      <c r="B12" s="29"/>
      <c r="C12" s="30"/>
      <c r="D12" s="30"/>
      <c r="E12" s="30"/>
      <c r="F12" s="31"/>
      <c r="G12" s="32"/>
      <c r="H12" s="32"/>
      <c r="I12" s="32"/>
      <c r="J12" s="33"/>
    </row>
    <row r="13" spans="2:17" s="34" customFormat="1" ht="9.6" x14ac:dyDescent="0.3">
      <c r="F13" s="35"/>
      <c r="G13" s="36"/>
      <c r="H13" s="36"/>
      <c r="I13" s="36"/>
    </row>
    <row r="14" spans="2:17" x14ac:dyDescent="0.3">
      <c r="B14" s="37"/>
      <c r="C14" s="38" t="s">
        <v>1</v>
      </c>
      <c r="D14" s="38"/>
      <c r="E14" s="38"/>
      <c r="F14" s="39"/>
      <c r="G14" s="39" t="s">
        <v>16</v>
      </c>
      <c r="H14" s="39" t="s">
        <v>17</v>
      </c>
      <c r="I14" s="39" t="s">
        <v>0</v>
      </c>
      <c r="J14" s="40"/>
    </row>
    <row r="15" spans="2:17" s="15" customFormat="1" ht="5.4" x14ac:dyDescent="0.3">
      <c r="B15" s="41"/>
      <c r="C15" s="42"/>
      <c r="D15" s="42"/>
      <c r="E15" s="42"/>
      <c r="F15" s="43"/>
      <c r="G15" s="44"/>
      <c r="H15" s="44"/>
      <c r="I15" s="44"/>
      <c r="J15" s="45"/>
    </row>
    <row r="16" spans="2:17" x14ac:dyDescent="0.3">
      <c r="B16" s="46"/>
      <c r="C16" s="47" t="s">
        <v>6</v>
      </c>
      <c r="D16" s="103" t="s">
        <v>7</v>
      </c>
      <c r="E16" s="48"/>
      <c r="F16" s="48" t="s">
        <v>5</v>
      </c>
      <c r="G16" s="2">
        <f>I16/E11</f>
        <v>0</v>
      </c>
      <c r="H16" s="3">
        <v>0</v>
      </c>
      <c r="I16" s="49">
        <f>H16*$F$11</f>
        <v>0</v>
      </c>
      <c r="J16" s="50"/>
      <c r="K16" s="51"/>
      <c r="M16" s="52">
        <f>G16</f>
        <v>0</v>
      </c>
      <c r="N16" s="53" t="str">
        <f>G19</f>
        <v>per m2 Ag</v>
      </c>
      <c r="O16" s="54" t="e">
        <f>M16+N16</f>
        <v>#VALUE!</v>
      </c>
      <c r="P16" s="55"/>
      <c r="Q16" s="56" t="e">
        <f>#REF!</f>
        <v>#REF!</v>
      </c>
    </row>
    <row r="17" spans="2:20" s="15" customFormat="1" ht="5.4" x14ac:dyDescent="0.3">
      <c r="B17" s="57"/>
      <c r="C17" s="58"/>
      <c r="D17" s="58"/>
      <c r="E17" s="58"/>
      <c r="F17" s="59"/>
      <c r="G17" s="60"/>
      <c r="H17" s="60"/>
      <c r="I17" s="60"/>
      <c r="J17" s="61"/>
    </row>
    <row r="18" spans="2:20" s="34" customFormat="1" ht="9.6" x14ac:dyDescent="0.3">
      <c r="F18" s="35"/>
      <c r="G18" s="62"/>
      <c r="H18" s="62"/>
      <c r="I18" s="62"/>
    </row>
    <row r="19" spans="2:20" x14ac:dyDescent="0.3">
      <c r="B19" s="63"/>
      <c r="C19" s="64" t="s">
        <v>2</v>
      </c>
      <c r="D19" s="64"/>
      <c r="E19" s="65"/>
      <c r="F19" s="65"/>
      <c r="G19" s="66" t="s">
        <v>16</v>
      </c>
      <c r="H19" s="66" t="s">
        <v>17</v>
      </c>
      <c r="I19" s="66" t="s">
        <v>0</v>
      </c>
      <c r="J19" s="67"/>
    </row>
    <row r="20" spans="2:20" s="15" customFormat="1" ht="5.4" x14ac:dyDescent="0.3">
      <c r="B20" s="68"/>
      <c r="C20" s="69"/>
      <c r="D20" s="69"/>
      <c r="E20" s="69"/>
      <c r="F20" s="70"/>
      <c r="G20" s="71"/>
      <c r="H20" s="71"/>
      <c r="I20" s="71"/>
      <c r="J20" s="72"/>
    </row>
    <row r="21" spans="2:20" x14ac:dyDescent="0.3">
      <c r="B21" s="73"/>
      <c r="C21" s="74" t="s">
        <v>10</v>
      </c>
      <c r="D21" s="104" t="s">
        <v>7</v>
      </c>
      <c r="E21" s="74"/>
      <c r="F21" s="75" t="s">
        <v>18</v>
      </c>
      <c r="G21" s="107">
        <v>0</v>
      </c>
      <c r="H21" s="108">
        <f>I21/F11</f>
        <v>0</v>
      </c>
      <c r="I21" s="108">
        <f>G21*E11</f>
        <v>0</v>
      </c>
      <c r="J21" s="76"/>
    </row>
    <row r="22" spans="2:20" ht="20.399999999999999" thickBot="1" x14ac:dyDescent="0.35">
      <c r="B22" s="77"/>
      <c r="C22" s="78" t="s">
        <v>19</v>
      </c>
      <c r="D22" s="105" t="s">
        <v>7</v>
      </c>
      <c r="E22" s="78"/>
      <c r="F22" s="79" t="s">
        <v>18</v>
      </c>
      <c r="G22" s="109">
        <f>G21/145%</f>
        <v>0</v>
      </c>
      <c r="H22" s="109">
        <f>I22/F11</f>
        <v>0</v>
      </c>
      <c r="I22" s="109">
        <f>G22*E11</f>
        <v>0</v>
      </c>
      <c r="J22" s="80"/>
    </row>
    <row r="23" spans="2:20" ht="20.399999999999999" thickTop="1" x14ac:dyDescent="0.3">
      <c r="B23" s="73"/>
      <c r="C23" s="74" t="s">
        <v>20</v>
      </c>
      <c r="D23" s="104" t="s">
        <v>7</v>
      </c>
      <c r="E23" s="74"/>
      <c r="F23" s="75" t="s">
        <v>5</v>
      </c>
      <c r="G23" s="108">
        <f>G22*E10*(2050-E7)</f>
        <v>0</v>
      </c>
      <c r="H23" s="108">
        <f>H22*E10*(2050-E7)</f>
        <v>0</v>
      </c>
      <c r="I23" s="108">
        <f>I22*E10*(2050-E7)</f>
        <v>0</v>
      </c>
      <c r="J23" s="76"/>
    </row>
    <row r="24" spans="2:20" s="15" customFormat="1" ht="5.4" x14ac:dyDescent="0.3">
      <c r="B24" s="81"/>
      <c r="C24" s="82"/>
      <c r="D24" s="82"/>
      <c r="E24" s="82"/>
      <c r="F24" s="83"/>
      <c r="G24" s="84"/>
      <c r="H24" s="84"/>
      <c r="I24" s="84"/>
      <c r="J24" s="85"/>
    </row>
    <row r="25" spans="2:20" s="34" customFormat="1" ht="9.6" x14ac:dyDescent="0.3">
      <c r="F25" s="35"/>
      <c r="G25" s="62"/>
      <c r="H25" s="62"/>
      <c r="I25" s="62"/>
    </row>
    <row r="26" spans="2:20" ht="21" customHeight="1" x14ac:dyDescent="0.3">
      <c r="B26" s="86"/>
      <c r="C26" s="87" t="s">
        <v>22</v>
      </c>
      <c r="D26" s="87"/>
      <c r="E26" s="87"/>
      <c r="F26" s="87"/>
      <c r="G26" s="88" t="s">
        <v>16</v>
      </c>
      <c r="H26" s="88" t="s">
        <v>17</v>
      </c>
      <c r="I26" s="88" t="s">
        <v>0</v>
      </c>
      <c r="J26" s="89"/>
      <c r="K26" s="34"/>
      <c r="L26" s="111"/>
      <c r="M26" s="111"/>
      <c r="N26" s="9"/>
      <c r="O26" s="9"/>
      <c r="P26" s="9"/>
      <c r="Q26" s="9"/>
      <c r="R26" s="9"/>
      <c r="S26" s="9"/>
      <c r="T26" s="9"/>
    </row>
    <row r="27" spans="2:20" ht="3.6" customHeight="1" x14ac:dyDescent="0.3">
      <c r="B27" s="90"/>
      <c r="C27" s="91"/>
      <c r="D27" s="91"/>
      <c r="E27" s="91"/>
      <c r="F27" s="91"/>
      <c r="G27" s="91"/>
      <c r="H27" s="91"/>
      <c r="I27" s="91"/>
      <c r="J27" s="92"/>
      <c r="K27" s="34"/>
      <c r="L27" s="111"/>
      <c r="M27" s="111"/>
      <c r="N27" s="9"/>
      <c r="O27" s="9"/>
      <c r="P27" s="9"/>
      <c r="Q27" s="9"/>
      <c r="R27" s="9"/>
      <c r="S27" s="9"/>
      <c r="T27" s="9"/>
    </row>
    <row r="28" spans="2:20" ht="21" customHeight="1" x14ac:dyDescent="0.3">
      <c r="B28" s="90"/>
      <c r="C28" s="93" t="s">
        <v>21</v>
      </c>
      <c r="D28" s="106" t="s">
        <v>7</v>
      </c>
      <c r="E28" s="94"/>
      <c r="F28" s="95" t="s">
        <v>5</v>
      </c>
      <c r="G28" s="96">
        <f>G16+G23</f>
        <v>0</v>
      </c>
      <c r="H28" s="96">
        <f>H16+H23</f>
        <v>0</v>
      </c>
      <c r="I28" s="96">
        <f>I16+I23</f>
        <v>0</v>
      </c>
      <c r="J28" s="92"/>
      <c r="K28" s="34"/>
      <c r="L28" s="111"/>
      <c r="M28" s="111"/>
      <c r="N28" s="9"/>
      <c r="O28" s="9"/>
      <c r="P28" s="9"/>
      <c r="Q28" s="9"/>
      <c r="R28" s="9"/>
      <c r="S28" s="9"/>
      <c r="T28" s="9"/>
    </row>
    <row r="29" spans="2:20" ht="6" customHeight="1" x14ac:dyDescent="0.3">
      <c r="B29" s="97"/>
      <c r="C29" s="98"/>
      <c r="D29" s="98"/>
      <c r="E29" s="98"/>
      <c r="F29" s="98"/>
      <c r="G29" s="98"/>
      <c r="H29" s="98"/>
      <c r="I29" s="98"/>
      <c r="J29" s="99"/>
      <c r="L29" s="111"/>
      <c r="M29" s="111"/>
      <c r="N29" s="9"/>
      <c r="O29" s="9"/>
      <c r="P29" s="9"/>
      <c r="Q29" s="9"/>
      <c r="R29" s="9"/>
      <c r="S29" s="9"/>
      <c r="T29" s="9"/>
    </row>
    <row r="30" spans="2:20" s="34" customFormat="1" ht="9.6" x14ac:dyDescent="0.3">
      <c r="F30" s="35"/>
      <c r="G30" s="62"/>
      <c r="H30" s="62"/>
      <c r="I30" s="62"/>
      <c r="L30" s="111"/>
      <c r="M30" s="111"/>
      <c r="N30" s="100"/>
      <c r="O30" s="100"/>
      <c r="P30" s="100"/>
      <c r="Q30" s="100"/>
      <c r="R30" s="100"/>
      <c r="S30" s="100"/>
      <c r="T30" s="100"/>
    </row>
    <row r="31" spans="2:20" x14ac:dyDescent="0.3">
      <c r="L31" s="111"/>
      <c r="M31" s="111"/>
      <c r="N31" s="9"/>
      <c r="O31" s="9"/>
      <c r="P31" s="9"/>
      <c r="Q31" s="9"/>
      <c r="R31" s="9"/>
      <c r="S31" s="9"/>
      <c r="T31" s="9"/>
    </row>
    <row r="32" spans="2:20" s="15" customFormat="1" ht="25.8" x14ac:dyDescent="0.3">
      <c r="B32" s="101"/>
      <c r="C32" s="101"/>
      <c r="D32" s="101"/>
      <c r="E32" s="6"/>
      <c r="F32" s="6"/>
      <c r="G32" s="6"/>
      <c r="H32" s="6"/>
      <c r="I32" s="6"/>
      <c r="J32" s="6"/>
      <c r="L32" s="111"/>
      <c r="M32" s="111"/>
    </row>
    <row r="33" spans="1:22" ht="25.8" x14ac:dyDescent="0.3">
      <c r="B33" s="101"/>
      <c r="C33" s="101"/>
      <c r="D33" s="101"/>
      <c r="F33" s="6"/>
    </row>
    <row r="34" spans="1:22" s="15" customFormat="1" ht="14.4" x14ac:dyDescent="0.3">
      <c r="B34" s="6"/>
      <c r="C34" s="6"/>
      <c r="D34" s="6"/>
      <c r="E34" s="6"/>
      <c r="F34" s="9"/>
      <c r="G34" s="6"/>
      <c r="H34" s="6"/>
      <c r="I34" s="6"/>
      <c r="J34" s="6"/>
    </row>
    <row r="35" spans="1:22" x14ac:dyDescent="0.3">
      <c r="V35"/>
    </row>
    <row r="36" spans="1:22" ht="25.8" x14ac:dyDescent="0.3">
      <c r="A36" s="101"/>
    </row>
    <row r="37" spans="1:22" ht="25.8" x14ac:dyDescent="0.3">
      <c r="A37" s="101"/>
    </row>
  </sheetData>
  <sheetProtection algorithmName="SHA-512" hashValue="S9WBWAt3RPb2tdW9zszZ6+z5G3IjCAC0FPG9W5Kj95KTObK5YqN79iDTYsqKIuZemsPgvb79zlo9EDMNP+lrUw==" saltValue="ekdDItPzRLYzC1waNDahaQ==" spinCount="100000" sheet="1" objects="1" scenarios="1" selectLockedCells="1"/>
  <mergeCells count="2">
    <mergeCell ref="L26:M30"/>
    <mergeCell ref="L31:M32"/>
  </mergeCells>
  <dataValidations xWindow="409" yWindow="462" count="10">
    <dataValidation allowBlank="1" showInputMessage="1" showErrorMessage="1" promptTitle="GWPa" prompt="GWPa staat ook wel bekend als de Paris-Proof materiaalgebonden indicator. _x000a__x000a_Neem de uitkomst NA INGREEP over uit de MPG V&amp;T berekening." sqref="D16" xr:uid="{A972D579-BE99-4466-87B2-BB66FD3366FE}"/>
    <dataValidation allowBlank="1" showInputMessage="1" showErrorMessage="1" promptTitle="Jaar van ingreep" prompt="Default waarde te hanteren in de MPG V&amp;T berekening" sqref="D7" xr:uid="{B18D1BE3-0540-4E6B-8753-1EAD05E33D8C}"/>
    <dataValidation allowBlank="1" showInputMessage="1" showErrorMessage="1" promptTitle="Verwacht sloopjaar" prompt="Default waarden te hanteren in de MPG V&amp;T berekening" sqref="D8" xr:uid="{4A16E1F8-3CC5-47C4-A706-29D9F2041D23}"/>
    <dataValidation allowBlank="1" showInputMessage="1" showErrorMessage="1" promptTitle="Peildatum NMD" prompt="Default datum te hanteren in de MPG V&amp;T berekening" sqref="D9" xr:uid="{E35CFD3B-3EC7-4DE3-B72B-C89B9B4FFB9E}"/>
    <dataValidation allowBlank="1" showInputMessage="1" showErrorMessage="1" promptTitle="Emissiefactor" prompt="Default waarde voor de energiegebonden CO2-eq emissies. Deze emissiefactor houdt rekening met verduurzaming van de Nederlandse energiemix waarbij de aanname gemaakt wordt dat deze in 2050 klimaatneutraal is. " sqref="D10" xr:uid="{8F54D6D2-4B8E-41AF-9326-D801C13E585A}"/>
    <dataValidation allowBlank="1" showInputMessage="1" showErrorMessage="1" promptTitle="Oppervlakte" prompt="De gebruiksoppervlakte (Ag) dient overgenomen te worden uit de BENG berekening. De bruto vloeroppervlakte (BVO) dient overgenomen te worden uit de MPG V&amp;T berekening. Het betreft de situatie NA INGREEP." sqref="D11" xr:uid="{A2092FF6-206D-49A1-8432-730D24AAA689}"/>
    <dataValidation allowBlank="1" showInputMessage="1" showErrorMessage="1" promptTitle="EP2" prompt="Neem de EP2 waarde over uit de BENG berekening" sqref="D21" xr:uid="{795A5A69-EEE7-447E-855E-CE68D9C1C07D}"/>
    <dataValidation allowBlank="1" showInputMessage="1" showErrorMessage="1" promptTitle="Energiegebruik aan de meter" prompt="Berekend o.b.v. de EP2 indicator" sqref="D22" xr:uid="{AF984B5D-64F1-4A23-9158-A3BE414E2333}"/>
    <dataValidation allowBlank="1" showInputMessage="1" showErrorMessage="1" promptTitle="Energiegebonden emissies" prompt="Berekend op basis van de emissiefactor en het elektreciteitsgebruik aan de meter tot 2050" sqref="D23" xr:uid="{5DB05A0D-23FC-4768-A570-411707E94E46}"/>
    <dataValidation allowBlank="1" showInputMessage="1" showErrorMessage="1" promptTitle="Integrale CO2-emissie" prompt="Uitkomst van Materiaal en Energie gesommeerd" sqref="D28" xr:uid="{ADFF8502-40E5-491C-AB9D-0054EF695A99}"/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75904318F50409DC2A1EFB7EE7A2C" ma:contentTypeVersion="14" ma:contentTypeDescription="Een nieuw document maken." ma:contentTypeScope="" ma:versionID="f0c406c010ef2cebfb8949a49f4c165d">
  <xsd:schema xmlns:xsd="http://www.w3.org/2001/XMLSchema" xmlns:xs="http://www.w3.org/2001/XMLSchema" xmlns:p="http://schemas.microsoft.com/office/2006/metadata/properties" xmlns:ns2="2c649a2a-dd45-46bf-b879-a59a381eae4d" xmlns:ns3="26a3a84c-9136-4053-a8d1-21f81b6d2555" targetNamespace="http://schemas.microsoft.com/office/2006/metadata/properties" ma:root="true" ma:fieldsID="4160842f3052fbfedd8bd9d3f7486cc7" ns2:_="" ns3:_="">
    <xsd:import namespace="2c649a2a-dd45-46bf-b879-a59a381eae4d"/>
    <xsd:import namespace="26a3a84c-9136-4053-a8d1-21f81b6d25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Opmerking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49a2a-dd45-46bf-b879-a59a381eae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761fd13a-52b1-485b-ba5b-ae6febacd0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Opmerkingen" ma:index="21" nillable="true" ma:displayName="Opmerkingen" ma:format="Dropdown" ma:internalName="Opmerkinge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3a84c-9136-4053-a8d1-21f81b6d2555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5667f25-6db6-40d5-9f2e-59e07110d5bd}" ma:internalName="TaxCatchAll" ma:showField="CatchAllData" ma:web="26a3a84c-9136-4053-a8d1-21f81b6d25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a3a84c-9136-4053-a8d1-21f81b6d2555" xsi:nil="true"/>
    <Opmerkingen xmlns="2c649a2a-dd45-46bf-b879-a59a381eae4d" xsi:nil="true"/>
    <lcf76f155ced4ddcb4097134ff3c332f xmlns="2c649a2a-dd45-46bf-b879-a59a381eae4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3EAC3B-C58E-4359-9EB8-F6F302A8C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49a2a-dd45-46bf-b879-a59a381eae4d"/>
    <ds:schemaRef ds:uri="26a3a84c-9136-4053-a8d1-21f81b6d25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C36D7A-1ABB-45EB-B4FB-0901FDB977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13868E-9907-4C38-BB85-93AF8B37731E}">
  <ds:schemaRefs>
    <ds:schemaRef ds:uri="http://schemas.microsoft.com/office/2006/metadata/properties"/>
    <ds:schemaRef ds:uri="http://schemas.microsoft.com/office/infopath/2007/PartnerControls"/>
    <ds:schemaRef ds:uri="26a3a84c-9136-4053-a8d1-21f81b6d2555"/>
    <ds:schemaRef ds:uri="2c649a2a-dd45-46bf-b879-a59a381eae4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van Wijnen</dc:creator>
  <cp:lastModifiedBy>Wouter van Wijnen</cp:lastModifiedBy>
  <dcterms:created xsi:type="dcterms:W3CDTF">2026-05-01T13:03:58Z</dcterms:created>
  <dcterms:modified xsi:type="dcterms:W3CDTF">2026-06-11T12:59:25Z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0x01010035575904318F50409DC2A1EFB7EE7A2C</vt:lpwstr>
  </property>
  <property fmtid="{D5CDD505-2E9C-101B-9397-08002B2CF9AE}" pid="3" name="MediaServiceImageTags">
    <vt:lpwstr/>
  </property>
</Properties>
</file>