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wensveen_hollandinkoopprofessionals_nl/Documents/Documenten/Project Consult/Aanbestedingen/26073 gladheid Rijskwijk/"/>
    </mc:Choice>
  </mc:AlternateContent>
  <xr:revisionPtr revIDLastSave="0" documentId="8_{11893E2F-94B9-412A-AD2B-3B0304B43A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Blad1" sheetId="2" r:id="rId2"/>
  </sheets>
  <definedNames>
    <definedName name="_xlnm.Print_Area" localSheetId="0">Sheet1!$A$1:$G$44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F18" i="1"/>
  <c r="D18" i="1"/>
  <c r="F10" i="1"/>
  <c r="F8" i="1"/>
  <c r="E41" i="1"/>
  <c r="F17" i="1"/>
  <c r="F14" i="1"/>
  <c r="F15" i="1"/>
  <c r="F16" i="1"/>
  <c r="F20" i="1"/>
  <c r="D11" i="1"/>
  <c r="F11" i="1" s="1"/>
  <c r="F13" i="1"/>
  <c r="F12" i="1"/>
  <c r="D9" i="1"/>
  <c r="F9" i="1" s="1"/>
  <c r="D7" i="1"/>
  <c r="F7" i="1" s="1"/>
  <c r="F22" i="1" l="1"/>
</calcChain>
</file>

<file path=xl/sharedStrings.xml><?xml version="1.0" encoding="utf-8"?>
<sst xmlns="http://schemas.openxmlformats.org/spreadsheetml/2006/main" count="92" uniqueCount="73">
  <si>
    <t>Gemeente Rijswijk</t>
  </si>
  <si>
    <t>Inschrijver dient de oranje velden in te vullen</t>
  </si>
  <si>
    <t>Inzet ploegen</t>
  </si>
  <si>
    <t>Totaal</t>
  </si>
  <si>
    <t>Strooieenheid Groot (gerekend met 3 eenheden met inzet 50u per strooieenheid)</t>
  </si>
  <si>
    <t>Uren per eenheid</t>
  </si>
  <si>
    <t>Aantal</t>
  </si>
  <si>
    <t>Totaal uren</t>
  </si>
  <si>
    <t>Strooieenheid Klein (gerekend met 3 eenheden met inzet 70u per strooieenheid)</t>
  </si>
  <si>
    <t>Piketvergoeding Personeel</t>
  </si>
  <si>
    <t>Verplichte rusttijd conforrm Arbeidstijdenwet</t>
  </si>
  <si>
    <t>Beschikbaarheidsvergoeding grote strooieenheid per seizoen</t>
  </si>
  <si>
    <t>Beschikbaarheidsvergoeding kleine strooieenheid per seizoen</t>
  </si>
  <si>
    <t>Tarief per eenheid</t>
  </si>
  <si>
    <t>Nazorg en reiniging per eenheid per inzet</t>
  </si>
  <si>
    <t>Totaalprijs Deel A</t>
  </si>
  <si>
    <t>Huur zoutopslag tbv 200 ton zout, jaarrond.</t>
  </si>
  <si>
    <t>Software gladheidsbestrijding licentie per jaar</t>
  </si>
  <si>
    <t xml:space="preserve">Deel A: Uitvoeringsprijs (telt mee in de beoordeling). </t>
  </si>
  <si>
    <t>Deel B: Optie – Overname strooimachines en sneeuwschuiven (telt niet mee in de beoordeling).</t>
  </si>
  <si>
    <t>Materieel</t>
  </si>
  <si>
    <t>Overnamebedrag</t>
  </si>
  <si>
    <t>jaartal</t>
  </si>
  <si>
    <t>status</t>
  </si>
  <si>
    <t>goed</t>
  </si>
  <si>
    <t>total loss</t>
  </si>
  <si>
    <t>De sneeuwschuiver voor grote strooieenheid is Jongerius Wintermachines type JMK 275</t>
  </si>
  <si>
    <t xml:space="preserve">Kleine strooimachine is Epoke Igloo S2400 RVS 1100 liter (aandrijving voertuighydrauliek). </t>
  </si>
  <si>
    <t>De sneeuwschuiver voor kleine strooieenheid is Villeton Jean type LMT 2050.</t>
  </si>
  <si>
    <t>2018-2019</t>
  </si>
  <si>
    <t>2017-2018</t>
  </si>
  <si>
    <t>Totaal overnamebedrag</t>
  </si>
  <si>
    <t>Grote strooimachine – Epoke Sirius AST 4 m³ (naafaandrijving)</t>
  </si>
  <si>
    <r>
      <t>Gebruikelijke nieuwprijs:</t>
    </r>
    <r>
      <rPr>
        <sz val="11"/>
        <color theme="1"/>
        <rFont val="Calibri"/>
        <family val="2"/>
        <scheme val="minor"/>
      </rPr>
      <t xml:space="preserve"> €55.000 – €70.000 (Naafaandrijving is duurder dan hydraulisch → hogere bandbreedte)</t>
    </r>
  </si>
  <si>
    <t>Sneeuwschuiver groot – Jongerius JMK 275</t>
  </si>
  <si>
    <r>
      <t>Gebruikelijke nieuwprijs:</t>
    </r>
    <r>
      <rPr>
        <sz val="11"/>
        <color theme="1"/>
        <rFont val="Calibri"/>
        <family val="2"/>
        <scheme val="minor"/>
      </rPr>
      <t xml:space="preserve"> €8.000 – €11.000</t>
    </r>
  </si>
  <si>
    <t>Sneeuwschuiver groot – Villeton Jean LRB 28.10.G (2700 mm)</t>
  </si>
  <si>
    <r>
      <t>Gebruikelijke nieuwprijs:</t>
    </r>
    <r>
      <rPr>
        <sz val="11"/>
        <color theme="1"/>
        <rFont val="Calibri"/>
        <family val="2"/>
        <scheme val="minor"/>
      </rPr>
      <t xml:space="preserve"> €7.000 – €10.000</t>
    </r>
  </si>
  <si>
    <t>Kleine strooimachine – Epoke Igloo S2400 RVS (1100 liter)</t>
  </si>
  <si>
    <r>
      <t>Gebruikelijke nieuwprijs:</t>
    </r>
    <r>
      <rPr>
        <sz val="11"/>
        <color theme="1"/>
        <rFont val="Calibri"/>
        <family val="2"/>
        <scheme val="minor"/>
      </rPr>
      <t xml:space="preserve"> €18.000 – €24.000 (RVS‑uitvoering is duurder dan standaard staal)</t>
    </r>
  </si>
  <si>
    <t>Sneeuwschuiver klein – Villeton Jean LMT 2050</t>
  </si>
  <si>
    <r>
      <t>Gebruikelijke nieuwprijs:</t>
    </r>
    <r>
      <rPr>
        <sz val="11"/>
        <color theme="1"/>
        <rFont val="Calibri"/>
        <family val="2"/>
        <scheme val="minor"/>
      </rPr>
      <t xml:space="preserve"> €4.000 – €6.000</t>
    </r>
  </si>
  <si>
    <t>1. Wat blijft er over aan waarde?</t>
  </si>
  <si>
    <t>Bij een Epoke Sirius AST 4 m³ kun je denken aan:</t>
  </si>
  <si>
    <t>RVS‑delen (strooibak, vijzel, frame) → relatief hoge schrootwaarde</t>
  </si>
  <si>
    <t>Elektronica en besturing → vaak niet bruikbaar bij total loss</t>
  </si>
  <si>
    <t>Naafaandrijving → soms nog bruikbaar als onderdeel</t>
  </si>
  <si>
    <t>Kleine onderdelen (sensoren, verlichting, bouten, hydrauliekdelen)</t>
  </si>
  <si>
    <r>
      <t xml:space="preserve">De totale restwaarde komt dan meestal neer op </t>
    </r>
    <r>
      <rPr>
        <b/>
        <sz val="11"/>
        <color theme="1"/>
        <rFont val="Calibri"/>
        <family val="2"/>
        <scheme val="minor"/>
      </rPr>
      <t>5–10% van de oorspronkelijke nieuwprijs</t>
    </r>
    <r>
      <rPr>
        <sz val="11"/>
        <color theme="1"/>
        <rFont val="Calibri"/>
        <family val="2"/>
        <scheme val="minor"/>
      </rPr>
      <t>.</t>
    </r>
  </si>
  <si>
    <t>2. Realistische berekening</t>
  </si>
  <si>
    <t>Nieuwprijs (indicatie): € 55.000 – € 65.000</t>
  </si>
  <si>
    <t>5–10% restwaarde: € 2.750 – € 6.500</t>
  </si>
  <si>
    <t>Een vaste, eerlijke en verdedigbare overnameprijs is dan:</t>
  </si>
  <si>
    <t>Overnameprijs total‑loss strooimachine: € 4.000</t>
  </si>
  <si>
    <t>Dit bedrag:</t>
  </si>
  <si>
    <t>ligt midden in de realistische bandbreedte</t>
  </si>
  <si>
    <t>is eenvoudig uit te leggen</t>
  </si>
  <si>
    <t>voorkomt dat inschrijvers voordeel of nadeel hebben door de staat van het materieel</t>
  </si>
  <si>
    <t>past bij een aanbesteding waarin materieel geen rol speelt in de beoordeling</t>
  </si>
  <si>
    <t>Prijsopgavenformulier per Strooiseizoen</t>
  </si>
  <si>
    <t>Chauffeur kleine strooieenheid</t>
  </si>
  <si>
    <t>Chauffeur grote strooieenheid</t>
  </si>
  <si>
    <t>ja</t>
  </si>
  <si>
    <t>Ik maak gebruik van de optie (Doorhalen wat niet van toepassing is)</t>
  </si>
  <si>
    <t>/ nee</t>
  </si>
  <si>
    <t>Natzoutinstallatie Epomix 30</t>
  </si>
  <si>
    <t xml:space="preserve">Grote strooimachine is een Epoke Sirius AST 4m³ Small Schotel (met naafaandrijving). </t>
  </si>
  <si>
    <t>Overige, zoals natzoutmenginstallatie</t>
  </si>
  <si>
    <t>Laadschop met machinist voor het laden en lossen van dooimiddelen</t>
  </si>
  <si>
    <t>Ter beschikking stellen van een gladheidscoördinator</t>
  </si>
  <si>
    <t xml:space="preserve">Grote strooimachine is een Epoke Sirius AST 4m³ Small aanhangwagen (aandrijving voertuighydrauliek). </t>
  </si>
  <si>
    <t xml:space="preserve">Grote strooimachine is een Epoke Sirius AST 4m³ Small Haakarm (aandrijving voertuighydrauliek). </t>
  </si>
  <si>
    <t>De sneeuwschuiver voor grote strooieenheid is Villeton Jean type LRB 28.10.G. Breedte 2700mm. (Geen DIN-plaat, maar koppelkogels voor landbouwtrekker)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</si>
</sst>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57">
    <xf numFmtId="0" fontId="0" fillId="0" borderId="0" xfId="0"/>
    <xf numFmtId="0" fontId="0" fillId="0" borderId="6" xfId="0" applyBorder="1"/>
    <xf numFmtId="0" fontId="0" fillId="0" borderId="10" xfId="0" applyBorder="1"/>
    <xf numFmtId="0" fontId="5" fillId="4" borderId="15" xfId="0" applyFont="1" applyFill="1" applyBorder="1"/>
    <xf numFmtId="0" fontId="5" fillId="4" borderId="16" xfId="0" applyFont="1" applyFill="1" applyBorder="1"/>
    <xf numFmtId="0" fontId="0" fillId="5" borderId="15" xfId="0" applyFill="1" applyBorder="1"/>
    <xf numFmtId="0" fontId="0" fillId="5" borderId="16" xfId="0" applyFill="1" applyBorder="1" applyAlignment="1">
      <alignment horizontal="center"/>
    </xf>
    <xf numFmtId="0" fontId="0" fillId="5" borderId="16" xfId="0" applyFill="1" applyBorder="1" applyAlignment="1">
      <alignment horizontal="center" vertical="center"/>
    </xf>
    <xf numFmtId="164" fontId="3" fillId="3" borderId="1" xfId="3" applyNumberFormat="1"/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9" fillId="0" borderId="14" xfId="0" applyFont="1" applyBorder="1"/>
    <xf numFmtId="0" fontId="0" fillId="5" borderId="11" xfId="0" applyFill="1" applyBorder="1"/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164" fontId="1" fillId="0" borderId="0" xfId="1" applyNumberFormat="1" applyFill="1" applyBorder="1" applyProtection="1">
      <protection locked="0"/>
    </xf>
    <xf numFmtId="44" fontId="2" fillId="0" borderId="0" xfId="2" applyNumberFormat="1" applyFill="1" applyBorder="1"/>
    <xf numFmtId="164" fontId="3" fillId="0" borderId="0" xfId="3" applyNumberFormat="1" applyFill="1" applyBorder="1"/>
    <xf numFmtId="44" fontId="2" fillId="3" borderId="23" xfId="2" applyNumberFormat="1" applyBorder="1"/>
    <xf numFmtId="0" fontId="0" fillId="5" borderId="13" xfId="0" applyFill="1" applyBorder="1" applyAlignment="1">
      <alignment horizontal="center" vertical="center"/>
    </xf>
    <xf numFmtId="0" fontId="8" fillId="4" borderId="0" xfId="0" applyFont="1" applyFill="1"/>
    <xf numFmtId="0" fontId="6" fillId="4" borderId="14" xfId="0" applyFont="1" applyFill="1" applyBorder="1"/>
    <xf numFmtId="0" fontId="6" fillId="4" borderId="0" xfId="0" applyFont="1" applyFill="1"/>
    <xf numFmtId="0" fontId="10" fillId="0" borderId="0" xfId="0" applyFont="1"/>
    <xf numFmtId="0" fontId="6" fillId="4" borderId="0" xfId="0" applyFont="1" applyFill="1" applyAlignment="1">
      <alignment horizontal="center"/>
    </xf>
    <xf numFmtId="0" fontId="0" fillId="0" borderId="17" xfId="0" applyBorder="1" applyAlignment="1">
      <alignment horizontal="center"/>
    </xf>
    <xf numFmtId="0" fontId="10" fillId="0" borderId="17" xfId="0" applyFont="1" applyBorder="1"/>
    <xf numFmtId="0" fontId="7" fillId="6" borderId="0" xfId="0" applyFont="1" applyFill="1"/>
    <xf numFmtId="0" fontId="10" fillId="0" borderId="16" xfId="0" applyFont="1" applyBorder="1"/>
    <xf numFmtId="0" fontId="0" fillId="0" borderId="16" xfId="0" applyBorder="1" applyAlignment="1">
      <alignment horizontal="center"/>
    </xf>
    <xf numFmtId="0" fontId="0" fillId="0" borderId="16" xfId="0" applyBorder="1"/>
    <xf numFmtId="165" fontId="0" fillId="0" borderId="16" xfId="0" applyNumberFormat="1" applyBorder="1"/>
    <xf numFmtId="165" fontId="0" fillId="0" borderId="0" xfId="0" applyNumberFormat="1"/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0" fillId="0" borderId="16" xfId="0" applyFont="1" applyBorder="1" applyAlignment="1">
      <alignment wrapText="1"/>
    </xf>
    <xf numFmtId="164" fontId="1" fillId="2" borderId="19" xfId="1" applyNumberFormat="1" applyBorder="1" applyProtection="1">
      <protection locked="0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4">
    <cellStyle name="Berekening" xfId="3" builtinId="22"/>
    <cellStyle name="Invoer" xfId="1" builtinId="20"/>
    <cellStyle name="Standaard" xfId="0" builtinId="0"/>
    <cellStyle name="Uitvoer" xfId="2" builtinId="21"/>
  </cellStyles>
  <dxfs count="1">
    <dxf>
      <fill>
        <patternFill>
          <bgColor rgb="FFFFCC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zoomScaleNormal="100" workbookViewId="0">
      <selection activeCell="E7" sqref="E7"/>
    </sheetView>
  </sheetViews>
  <sheetFormatPr defaultRowHeight="14.4" x14ac:dyDescent="0.3"/>
  <cols>
    <col min="1" max="1" width="82" customWidth="1"/>
    <col min="2" max="2" width="9.88671875" customWidth="1"/>
    <col min="3" max="3" width="16.44140625" bestFit="1" customWidth="1"/>
    <col min="4" max="4" width="10.88671875" bestFit="1" customWidth="1"/>
    <col min="5" max="5" width="17.44140625" bestFit="1" customWidth="1"/>
    <col min="6" max="6" width="12.21875" customWidth="1"/>
    <col min="7" max="7" width="4.109375" customWidth="1"/>
  </cols>
  <sheetData>
    <row r="1" spans="1:7" ht="15" thickBot="1" x14ac:dyDescent="0.35">
      <c r="A1" s="45" t="s">
        <v>59</v>
      </c>
      <c r="B1" s="46"/>
      <c r="C1" s="46"/>
      <c r="D1" s="46"/>
      <c r="E1" s="46"/>
      <c r="F1" s="47"/>
      <c r="G1" s="1"/>
    </row>
    <row r="2" spans="1:7" x14ac:dyDescent="0.3">
      <c r="A2" s="48" t="s">
        <v>0</v>
      </c>
      <c r="B2" s="49"/>
      <c r="C2" s="49"/>
      <c r="D2" s="49"/>
      <c r="E2" s="49"/>
      <c r="F2" s="50"/>
      <c r="G2" s="2"/>
    </row>
    <row r="3" spans="1:7" x14ac:dyDescent="0.3">
      <c r="A3" s="51" t="s">
        <v>1</v>
      </c>
      <c r="B3" s="52"/>
      <c r="C3" s="52"/>
      <c r="D3" s="52"/>
      <c r="E3" s="52"/>
      <c r="F3" s="53"/>
      <c r="G3" s="2"/>
    </row>
    <row r="4" spans="1:7" x14ac:dyDescent="0.3">
      <c r="A4" s="11"/>
      <c r="B4" s="12"/>
      <c r="C4" s="12"/>
      <c r="D4" s="12"/>
      <c r="E4" s="12"/>
      <c r="F4" s="12"/>
      <c r="G4" s="2"/>
    </row>
    <row r="5" spans="1:7" ht="21" x14ac:dyDescent="0.4">
      <c r="A5" s="13" t="s">
        <v>18</v>
      </c>
      <c r="G5" s="2"/>
    </row>
    <row r="6" spans="1:7" x14ac:dyDescent="0.3">
      <c r="A6" s="3" t="s">
        <v>2</v>
      </c>
      <c r="B6" s="4" t="s">
        <v>6</v>
      </c>
      <c r="C6" s="4" t="s">
        <v>5</v>
      </c>
      <c r="D6" s="4" t="s">
        <v>7</v>
      </c>
      <c r="E6" s="4" t="s">
        <v>13</v>
      </c>
      <c r="F6" s="4" t="s">
        <v>3</v>
      </c>
      <c r="G6" s="2"/>
    </row>
    <row r="7" spans="1:7" x14ac:dyDescent="0.3">
      <c r="A7" s="5" t="s">
        <v>4</v>
      </c>
      <c r="B7" s="6">
        <v>3</v>
      </c>
      <c r="C7" s="6">
        <v>50</v>
      </c>
      <c r="D7" s="7">
        <f>B7*C7</f>
        <v>150</v>
      </c>
      <c r="E7" s="42"/>
      <c r="F7" s="8">
        <f>D7*E7</f>
        <v>0</v>
      </c>
      <c r="G7" s="2"/>
    </row>
    <row r="8" spans="1:7" x14ac:dyDescent="0.3">
      <c r="A8" s="5" t="s">
        <v>61</v>
      </c>
      <c r="B8" s="6"/>
      <c r="C8" s="6"/>
      <c r="D8" s="7">
        <v>150</v>
      </c>
      <c r="E8" s="42"/>
      <c r="F8" s="8">
        <f>D8*E8</f>
        <v>0</v>
      </c>
      <c r="G8" s="2"/>
    </row>
    <row r="9" spans="1:7" x14ac:dyDescent="0.3">
      <c r="A9" s="5" t="s">
        <v>8</v>
      </c>
      <c r="B9" s="6">
        <v>3</v>
      </c>
      <c r="C9" s="6">
        <v>70</v>
      </c>
      <c r="D9" s="7">
        <f>B9*C9</f>
        <v>210</v>
      </c>
      <c r="E9" s="42"/>
      <c r="F9" s="8">
        <f t="shared" ref="F9:F10" si="0">D9*E9</f>
        <v>0</v>
      </c>
      <c r="G9" s="2"/>
    </row>
    <row r="10" spans="1:7" x14ac:dyDescent="0.3">
      <c r="A10" s="14" t="s">
        <v>60</v>
      </c>
      <c r="B10" s="6"/>
      <c r="C10" s="15"/>
      <c r="D10" s="7">
        <v>210</v>
      </c>
      <c r="E10" s="42"/>
      <c r="F10" s="8">
        <f t="shared" si="0"/>
        <v>0</v>
      </c>
      <c r="G10" s="2"/>
    </row>
    <row r="11" spans="1:7" x14ac:dyDescent="0.3">
      <c r="A11" s="14" t="s">
        <v>14</v>
      </c>
      <c r="B11" s="6">
        <v>6</v>
      </c>
      <c r="C11" s="15">
        <v>5</v>
      </c>
      <c r="D11" s="7">
        <f>B11*C11</f>
        <v>30</v>
      </c>
      <c r="E11" s="42"/>
      <c r="F11" s="8">
        <f>D11*E11</f>
        <v>0</v>
      </c>
      <c r="G11" s="2"/>
    </row>
    <row r="12" spans="1:7" x14ac:dyDescent="0.3">
      <c r="A12" s="5" t="s">
        <v>9</v>
      </c>
      <c r="B12" s="16"/>
      <c r="C12" s="15"/>
      <c r="D12" s="7">
        <v>100</v>
      </c>
      <c r="E12" s="42"/>
      <c r="F12" s="8">
        <f t="shared" ref="F12:F13" si="1">D12*E12</f>
        <v>0</v>
      </c>
      <c r="G12" s="2"/>
    </row>
    <row r="13" spans="1:7" x14ac:dyDescent="0.3">
      <c r="A13" s="5" t="s">
        <v>10</v>
      </c>
      <c r="B13" s="16"/>
      <c r="C13" s="15"/>
      <c r="D13" s="7">
        <v>100</v>
      </c>
      <c r="E13" s="42"/>
      <c r="F13" s="8">
        <f t="shared" si="1"/>
        <v>0</v>
      </c>
      <c r="G13" s="2"/>
    </row>
    <row r="14" spans="1:7" x14ac:dyDescent="0.3">
      <c r="A14" s="14" t="s">
        <v>11</v>
      </c>
      <c r="B14" s="6">
        <v>3</v>
      </c>
      <c r="C14" s="15"/>
      <c r="D14" s="7"/>
      <c r="E14" s="42"/>
      <c r="F14" s="8">
        <f>B14*E14</f>
        <v>0</v>
      </c>
      <c r="G14" s="2"/>
    </row>
    <row r="15" spans="1:7" x14ac:dyDescent="0.3">
      <c r="A15" s="14" t="s">
        <v>12</v>
      </c>
      <c r="B15" s="6">
        <v>3</v>
      </c>
      <c r="C15" s="15"/>
      <c r="D15" s="7"/>
      <c r="E15" s="42"/>
      <c r="F15" s="8">
        <f>B15*E15</f>
        <v>0</v>
      </c>
      <c r="G15" s="2"/>
    </row>
    <row r="16" spans="1:7" x14ac:dyDescent="0.3">
      <c r="A16" s="14" t="s">
        <v>16</v>
      </c>
      <c r="B16" s="6">
        <v>1</v>
      </c>
      <c r="C16" s="6"/>
      <c r="D16" s="24"/>
      <c r="E16" s="42"/>
      <c r="F16" s="8">
        <f>B16*E16</f>
        <v>0</v>
      </c>
      <c r="G16" s="2"/>
    </row>
    <row r="17" spans="1:7" x14ac:dyDescent="0.3">
      <c r="A17" s="14" t="s">
        <v>17</v>
      </c>
      <c r="B17" s="6">
        <v>1</v>
      </c>
      <c r="C17" s="6"/>
      <c r="D17" s="24"/>
      <c r="E17" s="42"/>
      <c r="F17" s="8">
        <f>B17*E17</f>
        <v>0</v>
      </c>
      <c r="G17" s="2"/>
    </row>
    <row r="18" spans="1:7" x14ac:dyDescent="0.3">
      <c r="A18" s="14" t="s">
        <v>68</v>
      </c>
      <c r="B18" s="6">
        <v>1</v>
      </c>
      <c r="C18" s="6">
        <v>24</v>
      </c>
      <c r="D18" s="24">
        <f>B18*C18</f>
        <v>24</v>
      </c>
      <c r="E18" s="42"/>
      <c r="F18" s="8">
        <f>D18*E18</f>
        <v>0</v>
      </c>
      <c r="G18" s="2"/>
    </row>
    <row r="19" spans="1:7" x14ac:dyDescent="0.3">
      <c r="A19" s="14" t="s">
        <v>69</v>
      </c>
      <c r="B19" s="6">
        <v>1</v>
      </c>
      <c r="C19" s="6">
        <v>24</v>
      </c>
      <c r="D19" s="24">
        <f>B19*C19</f>
        <v>24</v>
      </c>
      <c r="E19" s="42"/>
      <c r="F19" s="8">
        <f>D19*E19</f>
        <v>0</v>
      </c>
      <c r="G19" s="2"/>
    </row>
    <row r="20" spans="1:7" x14ac:dyDescent="0.3">
      <c r="A20" s="14" t="s">
        <v>67</v>
      </c>
      <c r="B20" s="6">
        <v>1</v>
      </c>
      <c r="C20" s="6"/>
      <c r="D20" s="24"/>
      <c r="E20" s="42"/>
      <c r="F20" s="8">
        <f>B20*E20</f>
        <v>0</v>
      </c>
      <c r="G20" s="2"/>
    </row>
    <row r="21" spans="1:7" x14ac:dyDescent="0.3">
      <c r="A21" s="51"/>
      <c r="B21" s="52"/>
      <c r="C21" s="52"/>
      <c r="D21" s="52"/>
      <c r="E21" s="53"/>
      <c r="F21" s="8"/>
      <c r="G21" s="2"/>
    </row>
    <row r="22" spans="1:7" x14ac:dyDescent="0.3">
      <c r="A22" s="54" t="s">
        <v>15</v>
      </c>
      <c r="B22" s="55"/>
      <c r="C22" s="55"/>
      <c r="D22" s="55"/>
      <c r="E22" s="56"/>
      <c r="F22" s="23">
        <f>SUM(F7:F21)</f>
        <v>0</v>
      </c>
      <c r="G22" s="2"/>
    </row>
    <row r="23" spans="1:7" x14ac:dyDescent="0.3">
      <c r="A23" s="43"/>
      <c r="B23" s="44"/>
      <c r="C23" s="44"/>
      <c r="D23" s="44"/>
      <c r="E23" s="17"/>
      <c r="F23" s="22"/>
      <c r="G23" s="2"/>
    </row>
    <row r="24" spans="1:7" x14ac:dyDescent="0.3">
      <c r="A24" s="18"/>
      <c r="D24" s="19"/>
      <c r="E24" s="20"/>
      <c r="F24" s="21"/>
      <c r="G24" s="2"/>
    </row>
    <row r="25" spans="1:7" ht="21" x14ac:dyDescent="0.4">
      <c r="A25" s="13" t="s">
        <v>19</v>
      </c>
      <c r="G25" s="2"/>
    </row>
    <row r="26" spans="1:7" ht="15" customHeight="1" x14ac:dyDescent="0.3">
      <c r="A26" s="26" t="s">
        <v>20</v>
      </c>
      <c r="B26" s="27" t="s">
        <v>22</v>
      </c>
      <c r="C26" s="29" t="s">
        <v>23</v>
      </c>
      <c r="D26" s="25"/>
      <c r="E26" s="27" t="s">
        <v>21</v>
      </c>
      <c r="F26" s="32"/>
      <c r="G26" s="2"/>
    </row>
    <row r="27" spans="1:7" ht="15" customHeight="1" x14ac:dyDescent="0.3">
      <c r="A27" s="33" t="s">
        <v>70</v>
      </c>
      <c r="B27" s="34">
        <v>2018</v>
      </c>
      <c r="C27" s="34" t="s">
        <v>24</v>
      </c>
      <c r="D27" s="35"/>
      <c r="E27" s="36">
        <v>11000</v>
      </c>
      <c r="G27" s="2"/>
    </row>
    <row r="28" spans="1:7" ht="15" customHeight="1" x14ac:dyDescent="0.3">
      <c r="A28" s="33" t="s">
        <v>71</v>
      </c>
      <c r="B28" s="34">
        <v>2018</v>
      </c>
      <c r="C28" s="34" t="s">
        <v>24</v>
      </c>
      <c r="D28" s="35"/>
      <c r="E28" s="36">
        <v>11000</v>
      </c>
      <c r="G28" s="2"/>
    </row>
    <row r="29" spans="1:7" ht="15" customHeight="1" x14ac:dyDescent="0.3">
      <c r="A29" s="33" t="s">
        <v>66</v>
      </c>
      <c r="B29" s="34">
        <v>2018</v>
      </c>
      <c r="C29" s="34" t="s">
        <v>25</v>
      </c>
      <c r="D29" s="35"/>
      <c r="E29" s="36">
        <v>2000</v>
      </c>
      <c r="G29" s="2"/>
    </row>
    <row r="30" spans="1:7" ht="15" customHeight="1" x14ac:dyDescent="0.3">
      <c r="A30" s="33" t="s">
        <v>26</v>
      </c>
      <c r="B30" s="34" t="s">
        <v>30</v>
      </c>
      <c r="C30" s="34" t="s">
        <v>24</v>
      </c>
      <c r="D30" s="35"/>
      <c r="E30" s="36">
        <v>1700</v>
      </c>
      <c r="G30" s="2"/>
    </row>
    <row r="31" spans="1:7" ht="15" customHeight="1" x14ac:dyDescent="0.3">
      <c r="A31" s="33" t="s">
        <v>26</v>
      </c>
      <c r="B31" s="34" t="s">
        <v>30</v>
      </c>
      <c r="C31" s="34" t="s">
        <v>24</v>
      </c>
      <c r="D31" s="35"/>
      <c r="E31" s="36">
        <v>1700</v>
      </c>
      <c r="G31" s="2"/>
    </row>
    <row r="32" spans="1:7" ht="27" x14ac:dyDescent="0.3">
      <c r="A32" s="41" t="s">
        <v>72</v>
      </c>
      <c r="B32" s="34">
        <v>2018</v>
      </c>
      <c r="C32" s="34" t="s">
        <v>24</v>
      </c>
      <c r="D32" s="35"/>
      <c r="E32" s="36">
        <v>2500</v>
      </c>
      <c r="G32" s="2"/>
    </row>
    <row r="33" spans="1:7" ht="15" customHeight="1" x14ac:dyDescent="0.3">
      <c r="A33" s="33" t="s">
        <v>27</v>
      </c>
      <c r="B33" s="34">
        <v>2019</v>
      </c>
      <c r="C33" s="34" t="s">
        <v>24</v>
      </c>
      <c r="D33" s="35"/>
      <c r="E33" s="36">
        <v>7300</v>
      </c>
      <c r="G33" s="2"/>
    </row>
    <row r="34" spans="1:7" ht="15" customHeight="1" x14ac:dyDescent="0.3">
      <c r="A34" s="33" t="s">
        <v>27</v>
      </c>
      <c r="B34" s="34">
        <v>2019</v>
      </c>
      <c r="C34" s="34" t="s">
        <v>24</v>
      </c>
      <c r="D34" s="35"/>
      <c r="E34" s="36">
        <v>7300</v>
      </c>
      <c r="G34" s="2"/>
    </row>
    <row r="35" spans="1:7" ht="15" customHeight="1" x14ac:dyDescent="0.3">
      <c r="A35" s="33" t="s">
        <v>27</v>
      </c>
      <c r="B35" s="34">
        <v>2019</v>
      </c>
      <c r="C35" s="34" t="s">
        <v>24</v>
      </c>
      <c r="D35" s="35"/>
      <c r="E35" s="36">
        <v>7300</v>
      </c>
      <c r="G35" s="2"/>
    </row>
    <row r="36" spans="1:7" ht="15" customHeight="1" x14ac:dyDescent="0.3">
      <c r="A36" s="33" t="s">
        <v>28</v>
      </c>
      <c r="B36" s="34" t="s">
        <v>29</v>
      </c>
      <c r="C36" s="34" t="s">
        <v>24</v>
      </c>
      <c r="D36" s="35"/>
      <c r="E36" s="36">
        <v>1400</v>
      </c>
      <c r="G36" s="2"/>
    </row>
    <row r="37" spans="1:7" ht="15" customHeight="1" x14ac:dyDescent="0.3">
      <c r="A37" s="33" t="s">
        <v>28</v>
      </c>
      <c r="B37" s="34" t="s">
        <v>29</v>
      </c>
      <c r="C37" s="34" t="s">
        <v>24</v>
      </c>
      <c r="D37" s="35"/>
      <c r="E37" s="36">
        <v>1400</v>
      </c>
      <c r="G37" s="2"/>
    </row>
    <row r="38" spans="1:7" ht="15" customHeight="1" x14ac:dyDescent="0.3">
      <c r="A38" s="33" t="s">
        <v>28</v>
      </c>
      <c r="B38" s="34" t="s">
        <v>29</v>
      </c>
      <c r="C38" s="34" t="s">
        <v>24</v>
      </c>
      <c r="D38" s="35"/>
      <c r="E38" s="36">
        <v>1400</v>
      </c>
      <c r="G38" s="2"/>
    </row>
    <row r="39" spans="1:7" ht="15" customHeight="1" x14ac:dyDescent="0.3">
      <c r="A39" s="33" t="s">
        <v>65</v>
      </c>
      <c r="B39" s="34">
        <v>2021</v>
      </c>
      <c r="C39" s="34" t="s">
        <v>24</v>
      </c>
      <c r="D39" s="35"/>
      <c r="E39" s="36">
        <v>16000</v>
      </c>
      <c r="G39" s="2"/>
    </row>
    <row r="40" spans="1:7" ht="15" customHeight="1" x14ac:dyDescent="0.3">
      <c r="A40" s="28"/>
      <c r="B40" s="19"/>
      <c r="C40" s="19"/>
      <c r="E40" s="37"/>
      <c r="G40" s="2"/>
    </row>
    <row r="41" spans="1:7" ht="15" customHeight="1" x14ac:dyDescent="0.3">
      <c r="A41" s="28" t="s">
        <v>31</v>
      </c>
      <c r="B41" s="19"/>
      <c r="C41" s="19"/>
      <c r="E41" s="37">
        <f>SUM(E27:E40)</f>
        <v>72000</v>
      </c>
      <c r="G41" s="2"/>
    </row>
    <row r="42" spans="1:7" ht="15" customHeight="1" x14ac:dyDescent="0.3">
      <c r="A42" s="28"/>
      <c r="B42" s="19"/>
      <c r="C42" s="19"/>
      <c r="E42" s="37"/>
      <c r="G42" s="2"/>
    </row>
    <row r="43" spans="1:7" ht="15" customHeight="1" x14ac:dyDescent="0.3">
      <c r="A43" s="28" t="s">
        <v>63</v>
      </c>
      <c r="B43" s="42" t="s">
        <v>62</v>
      </c>
      <c r="C43" s="42" t="s">
        <v>64</v>
      </c>
      <c r="E43" s="37"/>
      <c r="G43" s="2"/>
    </row>
    <row r="44" spans="1:7" ht="15" thickBot="1" x14ac:dyDescent="0.35">
      <c r="A44" s="31"/>
      <c r="B44" s="30"/>
      <c r="C44" s="30"/>
      <c r="D44" s="9"/>
      <c r="E44" s="9"/>
      <c r="F44" s="9"/>
      <c r="G44" s="10"/>
    </row>
  </sheetData>
  <sheetProtection algorithmName="SHA-512" hashValue="cYkHPP0yQEbWarUZfVTP3WOFoqz1P0TCXRXzVS4N8PuX+VXnjE+245vdDEZwo7DW6gsmDlWjxJwgBtzYpj8huw==" saltValue="gcIyTXHLwYZ9z+V4nRm3Mw==" spinCount="100000" sheet="1" objects="1" scenarios="1"/>
  <mergeCells count="6">
    <mergeCell ref="A23:D23"/>
    <mergeCell ref="A1:F1"/>
    <mergeCell ref="A2:F2"/>
    <mergeCell ref="A3:F3"/>
    <mergeCell ref="A21:E21"/>
    <mergeCell ref="A22:E22"/>
  </mergeCells>
  <phoneticPr fontId="11" type="noConversion"/>
  <conditionalFormatting sqref="E24">
    <cfRule type="expression" dxfId="0" priority="1">
      <formula>AND($E$7&lt;&gt;"",$E$9&lt;&gt;"")</formula>
    </cfRule>
  </conditionalFormatting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Header>&amp;LTarievenformulier&amp;RNota van Inlichtingen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8BF8-120A-4787-B5D4-D988A0F348C8}">
  <dimension ref="A1:A55"/>
  <sheetViews>
    <sheetView topLeftCell="A9" workbookViewId="0">
      <selection activeCell="E50" sqref="E50"/>
    </sheetView>
  </sheetViews>
  <sheetFormatPr defaultRowHeight="14.4" x14ac:dyDescent="0.3"/>
  <sheetData>
    <row r="1" spans="1:1" ht="18" x14ac:dyDescent="0.3">
      <c r="A1" s="38" t="s">
        <v>32</v>
      </c>
    </row>
    <row r="2" spans="1:1" x14ac:dyDescent="0.3">
      <c r="A2" s="39"/>
    </row>
    <row r="3" spans="1:1" x14ac:dyDescent="0.3">
      <c r="A3" s="40" t="s">
        <v>33</v>
      </c>
    </row>
    <row r="5" spans="1:1" ht="18" x14ac:dyDescent="0.3">
      <c r="A5" s="38" t="s">
        <v>34</v>
      </c>
    </row>
    <row r="6" spans="1:1" x14ac:dyDescent="0.3">
      <c r="A6" s="39"/>
    </row>
    <row r="7" spans="1:1" x14ac:dyDescent="0.3">
      <c r="A7" s="40" t="s">
        <v>35</v>
      </c>
    </row>
    <row r="9" spans="1:1" ht="18" x14ac:dyDescent="0.3">
      <c r="A9" s="38" t="s">
        <v>36</v>
      </c>
    </row>
    <row r="10" spans="1:1" x14ac:dyDescent="0.3">
      <c r="A10" s="39"/>
    </row>
    <row r="11" spans="1:1" x14ac:dyDescent="0.3">
      <c r="A11" s="40" t="s">
        <v>37</v>
      </c>
    </row>
    <row r="13" spans="1:1" ht="18" x14ac:dyDescent="0.3">
      <c r="A13" s="38" t="s">
        <v>38</v>
      </c>
    </row>
    <row r="14" spans="1:1" x14ac:dyDescent="0.3">
      <c r="A14" s="39"/>
    </row>
    <row r="15" spans="1:1" x14ac:dyDescent="0.3">
      <c r="A15" s="40" t="s">
        <v>39</v>
      </c>
    </row>
    <row r="17" spans="1:1" ht="18" x14ac:dyDescent="0.3">
      <c r="A17" s="38" t="s">
        <v>40</v>
      </c>
    </row>
    <row r="18" spans="1:1" x14ac:dyDescent="0.3">
      <c r="A18" s="39"/>
    </row>
    <row r="19" spans="1:1" x14ac:dyDescent="0.3">
      <c r="A19" s="40" t="s">
        <v>41</v>
      </c>
    </row>
    <row r="23" spans="1:1" ht="18" x14ac:dyDescent="0.3">
      <c r="A23" s="38" t="s">
        <v>42</v>
      </c>
    </row>
    <row r="25" spans="1:1" x14ac:dyDescent="0.3">
      <c r="A25" t="s">
        <v>43</v>
      </c>
    </row>
    <row r="26" spans="1:1" x14ac:dyDescent="0.3">
      <c r="A26" s="39"/>
    </row>
    <row r="27" spans="1:1" x14ac:dyDescent="0.3">
      <c r="A27" s="39" t="s">
        <v>44</v>
      </c>
    </row>
    <row r="28" spans="1:1" x14ac:dyDescent="0.3">
      <c r="A28" s="39"/>
    </row>
    <row r="29" spans="1:1" x14ac:dyDescent="0.3">
      <c r="A29" s="39" t="s">
        <v>45</v>
      </c>
    </row>
    <row r="30" spans="1:1" x14ac:dyDescent="0.3">
      <c r="A30" s="39"/>
    </row>
    <row r="31" spans="1:1" x14ac:dyDescent="0.3">
      <c r="A31" s="39" t="s">
        <v>46</v>
      </c>
    </row>
    <row r="32" spans="1:1" x14ac:dyDescent="0.3">
      <c r="A32" s="39"/>
    </row>
    <row r="33" spans="1:1" x14ac:dyDescent="0.3">
      <c r="A33" s="39" t="s">
        <v>47</v>
      </c>
    </row>
    <row r="35" spans="1:1" x14ac:dyDescent="0.3">
      <c r="A35" t="s">
        <v>48</v>
      </c>
    </row>
    <row r="37" spans="1:1" ht="18" x14ac:dyDescent="0.3">
      <c r="A37" s="38" t="s">
        <v>49</v>
      </c>
    </row>
    <row r="38" spans="1:1" x14ac:dyDescent="0.3">
      <c r="A38" s="39"/>
    </row>
    <row r="39" spans="1:1" x14ac:dyDescent="0.3">
      <c r="A39" s="39" t="s">
        <v>50</v>
      </c>
    </row>
    <row r="40" spans="1:1" x14ac:dyDescent="0.3">
      <c r="A40" s="39"/>
    </row>
    <row r="41" spans="1:1" x14ac:dyDescent="0.3">
      <c r="A41" s="39" t="s">
        <v>51</v>
      </c>
    </row>
    <row r="43" spans="1:1" x14ac:dyDescent="0.3">
      <c r="A43" t="s">
        <v>52</v>
      </c>
    </row>
    <row r="45" spans="1:1" ht="18" x14ac:dyDescent="0.3">
      <c r="A45" s="38" t="s">
        <v>53</v>
      </c>
    </row>
    <row r="47" spans="1:1" x14ac:dyDescent="0.3">
      <c r="A47" t="s">
        <v>54</v>
      </c>
    </row>
    <row r="48" spans="1:1" x14ac:dyDescent="0.3">
      <c r="A48" s="39"/>
    </row>
    <row r="49" spans="1:1" x14ac:dyDescent="0.3">
      <c r="A49" s="39" t="s">
        <v>55</v>
      </c>
    </row>
    <row r="50" spans="1:1" x14ac:dyDescent="0.3">
      <c r="A50" s="39"/>
    </row>
    <row r="51" spans="1:1" x14ac:dyDescent="0.3">
      <c r="A51" s="39" t="s">
        <v>56</v>
      </c>
    </row>
    <row r="52" spans="1:1" x14ac:dyDescent="0.3">
      <c r="A52" s="39"/>
    </row>
    <row r="53" spans="1:1" x14ac:dyDescent="0.3">
      <c r="A53" s="39" t="s">
        <v>57</v>
      </c>
    </row>
    <row r="54" spans="1:1" x14ac:dyDescent="0.3">
      <c r="A54" s="39"/>
    </row>
    <row r="55" spans="1:1" x14ac:dyDescent="0.3">
      <c r="A55" s="39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767613-2e5d-4518-ad25-249e0dd093d3">
      <Terms xmlns="http://schemas.microsoft.com/office/infopath/2007/PartnerControls"/>
    </lcf76f155ced4ddcb4097134ff3c332f>
    <TaxCatchAll xmlns="0adf58a5-3bd8-4c19-8c4e-bdde56c391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477101AD1FF47AC59A0227AD28E79" ma:contentTypeVersion="17" ma:contentTypeDescription="Een nieuw document maken." ma:contentTypeScope="" ma:versionID="250573ad6f560dca2fd6e1e32279d759">
  <xsd:schema xmlns:xsd="http://www.w3.org/2001/XMLSchema" xmlns:xs="http://www.w3.org/2001/XMLSchema" xmlns:p="http://schemas.microsoft.com/office/2006/metadata/properties" xmlns:ns2="49767613-2e5d-4518-ad25-249e0dd093d3" xmlns:ns3="0adf58a5-3bd8-4c19-8c4e-bdde56c3915a" targetNamespace="http://schemas.microsoft.com/office/2006/metadata/properties" ma:root="true" ma:fieldsID="9580ca8d0dc47f08b7ad474a5bfd627f" ns2:_="" ns3:_="">
    <xsd:import namespace="49767613-2e5d-4518-ad25-249e0dd093d3"/>
    <xsd:import namespace="0adf58a5-3bd8-4c19-8c4e-bdde56c391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67613-2e5d-4518-ad25-249e0dd093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042b897a-a911-475f-8903-c3a71a8c1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f58a5-3bd8-4c19-8c4e-bdde56c391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3359945-3dc8-43a9-8c78-ef3710d27814}" ma:internalName="TaxCatchAll" ma:showField="CatchAllData" ma:web="0adf58a5-3bd8-4c19-8c4e-bdde56c391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F187B-6089-49D9-8E7B-88F5929C5470}">
  <ds:schemaRefs>
    <ds:schemaRef ds:uri="49767613-2e5d-4518-ad25-249e0dd093d3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0adf58a5-3bd8-4c19-8c4e-bdde56c3915a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330B4E-995D-4223-A62E-FB106B352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767613-2e5d-4518-ad25-249e0dd093d3"/>
    <ds:schemaRef ds:uri="0adf58a5-3bd8-4c19-8c4e-bdde56c391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F495DA-A8B6-4E46-B349-2E62B3FDD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Sheet1</vt:lpstr>
      <vt:lpstr>Blad1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Zaagman</dc:creator>
  <cp:lastModifiedBy>Roan Wensveen - HIP</cp:lastModifiedBy>
  <cp:lastPrinted>2026-04-30T08:06:27Z</cp:lastPrinted>
  <dcterms:created xsi:type="dcterms:W3CDTF">2015-06-05T18:17:20Z</dcterms:created>
  <dcterms:modified xsi:type="dcterms:W3CDTF">2026-07-13T12:38:28Z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26000</vt:r8>
  </property>
  <property fmtid="{D5CDD505-2E9C-101B-9397-08002B2CF9AE}" pid="3" name="ContentTypeId">
    <vt:lpwstr>0x010100E67477101AD1FF47AC59A0227AD28E79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