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ProjectAanbestedingWFMPubliekszaken-Prj-PBZ/Gedeelde documenten/General/07 Aanbestedingsfase/01. Concept documenten/Bijlagen/"/>
    </mc:Choice>
  </mc:AlternateContent>
  <xr:revisionPtr revIDLastSave="376" documentId="13_ncr:1_{A6EDF883-C89B-4FA0-86A8-01E3BF295C11}" xr6:coauthVersionLast="47" xr6:coauthVersionMax="47" xr10:uidLastSave="{8E83AE4D-C850-4871-B31C-115727AE9DC6}"/>
  <bookViews>
    <workbookView xWindow="28680" yWindow="-120" windowWidth="29040" windowHeight="15720" activeTab="2" xr2:uid="{00000000-000D-0000-FFFF-FFFF00000000}"/>
  </bookViews>
  <sheets>
    <sheet name="Voorblad" sheetId="5" r:id="rId1"/>
    <sheet name="Schrijfwijzer" sheetId="6" r:id="rId2"/>
    <sheet name="Inschrijfstaat WFM-applicatie" sheetId="20" r:id="rId3"/>
  </sheets>
  <externalReferences>
    <externalReference r:id="rId4"/>
    <externalReference r:id="rId5"/>
    <externalReference r:id="rId6"/>
  </externalReferences>
  <definedNames>
    <definedName name="__123Graph_A" hidden="1">'[1]Offerteformulier 1'!#REF!</definedName>
    <definedName name="_xlnm.Print_Area" localSheetId="2">'Inschrijfstaat WFM-applicatie'!$B$2:$I$76</definedName>
    <definedName name="_xlnm.Print_Area" localSheetId="1">Schrijfwijzer!$B$1:$E$10</definedName>
    <definedName name="_xlnm.Print_Area" localSheetId="0">Voorblad!$B$2:$H$19</definedName>
    <definedName name="Afdrukbereik_MI">#REF!</definedName>
    <definedName name="jj" hidden="1">'[2]Offerteformulier 1'!#REF!</definedName>
    <definedName name="mm" hidden="1">'[2]Offerteformulier 1'!#REF!</definedName>
    <definedName name="ort">[3]ort!$A$6:$E$78</definedName>
    <definedName name="ow">[3]ow!$A$6:$K$78</definedName>
    <definedName name="resultaat">#REF!</definedName>
    <definedName name="TABEL">[3]Berekeningen!$A$18:$W$90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20" l="1"/>
  <c r="F55" i="20"/>
  <c r="F15" i="20"/>
  <c r="F16" i="20"/>
  <c r="G51" i="20"/>
  <c r="G50" i="20"/>
  <c r="G31" i="20"/>
  <c r="G33" i="20" s="1"/>
  <c r="G42" i="20"/>
  <c r="G43" i="20"/>
  <c r="G41" i="20"/>
  <c r="G36" i="20"/>
  <c r="G38" i="20" s="1"/>
  <c r="F22" i="20"/>
  <c r="F23" i="20"/>
  <c r="F24" i="20"/>
  <c r="F14" i="20"/>
  <c r="F7" i="20"/>
  <c r="F8" i="20"/>
  <c r="F58" i="20" l="1"/>
  <c r="F18" i="20"/>
  <c r="G45" i="20"/>
  <c r="F64" i="20" s="1"/>
  <c r="F10" i="20"/>
  <c r="F26" i="20"/>
  <c r="G52" i="20"/>
  <c r="F65" i="20" l="1"/>
  <c r="F63" i="20"/>
  <c r="F66" i="20" l="1"/>
</calcChain>
</file>

<file path=xl/sharedStrings.xml><?xml version="1.0" encoding="utf-8"?>
<sst xmlns="http://schemas.openxmlformats.org/spreadsheetml/2006/main" count="132" uniqueCount="90">
  <si>
    <t>Auteur:</t>
  </si>
  <si>
    <t>Datum:</t>
  </si>
  <si>
    <t xml:space="preserve">Naam aanbesteding: </t>
  </si>
  <si>
    <t xml:space="preserve"> Schrijfwijzer</t>
  </si>
  <si>
    <t>Er mogen geen wijzigingen in dit formulier worden aangebracht.</t>
  </si>
  <si>
    <t>Omschrijving onderdeel</t>
  </si>
  <si>
    <t>Aantal</t>
  </si>
  <si>
    <t>(Stuk)prijs excl. BTW</t>
  </si>
  <si>
    <t>Totale kosten excl. BTW</t>
  </si>
  <si>
    <t>A1</t>
  </si>
  <si>
    <t>●</t>
  </si>
  <si>
    <t>Implementatie</t>
  </si>
  <si>
    <t>Migratie</t>
  </si>
  <si>
    <t>Inschrijfprijs A1</t>
  </si>
  <si>
    <t>A2</t>
  </si>
  <si>
    <t xml:space="preserve">- Opleidingen (eenmalig) </t>
  </si>
  <si>
    <t>Inschrijfprijs A2</t>
  </si>
  <si>
    <t>A3</t>
  </si>
  <si>
    <t>- koppelingen eenmalig</t>
  </si>
  <si>
    <t>Inschrijfprijs A3</t>
  </si>
  <si>
    <t>B - Exploitatiekosten (deze kosten mogen pas na Acceptatie Implementatie bij Opdrachtgever in rekening worden gebracht)</t>
  </si>
  <si>
    <t>B1</t>
  </si>
  <si>
    <t>- Maandelijkse exploitatiekosten (structureel) gebruik</t>
  </si>
  <si>
    <t>Prijs per gebruiker excl. BTW per maand.</t>
  </si>
  <si>
    <t>Kosten excl. BTW
gedurende max. looptijd</t>
  </si>
  <si>
    <t>Kosten dienst per gebruiker</t>
  </si>
  <si>
    <t xml:space="preserve">Inschrijfprijs B1
</t>
  </si>
  <si>
    <t>B2</t>
  </si>
  <si>
    <t xml:space="preserve">- Support: Onderhoud &amp; Ondersteuning </t>
  </si>
  <si>
    <t>Prijs per dienst excl. BTW per maand.</t>
  </si>
  <si>
    <t>Inschrijfprijs B2</t>
  </si>
  <si>
    <t>B3</t>
  </si>
  <si>
    <t>- Beheerkoppeling</t>
  </si>
  <si>
    <t>Inschrijfprijs B3</t>
  </si>
  <si>
    <t>C1</t>
  </si>
  <si>
    <t>U dient aan te geven, voor welke activiteiten of werkzaamheden u de genoemde functies inzet. Geef per functie een dekkende omschrijving.</t>
  </si>
  <si>
    <t>Consultant medior</t>
  </si>
  <si>
    <t>Consultant senior</t>
  </si>
  <si>
    <t>C2</t>
  </si>
  <si>
    <t>Aantal jaar</t>
  </si>
  <si>
    <t xml:space="preserve">(Stuk)prijs per stuk excl. BTW </t>
  </si>
  <si>
    <t>D</t>
  </si>
  <si>
    <t>Totale kosten excl. BTW gedurende max. looptijd</t>
  </si>
  <si>
    <t>Ja/Nee</t>
  </si>
  <si>
    <t>Naam Inschrijver</t>
  </si>
  <si>
    <t>Functie</t>
  </si>
  <si>
    <t>Plaats en datum</t>
  </si>
  <si>
    <t>Handtekening  functionaris</t>
  </si>
  <si>
    <t>Inschrijfprijs C1</t>
  </si>
  <si>
    <t>Inschrijfprijs C2</t>
  </si>
  <si>
    <t xml:space="preserve">Bijlage 11  Invulformulier tarieven </t>
  </si>
  <si>
    <t>WFM-applicatie</t>
  </si>
  <si>
    <t>Gemeente Utrecht</t>
  </si>
  <si>
    <t>2025PBZ862</t>
  </si>
  <si>
    <t xml:space="preserve">Referentienummer: 
</t>
  </si>
  <si>
    <t xml:space="preserve">TenderNed-kenmerk: </t>
  </si>
  <si>
    <t xml:space="preserve">Versie: </t>
  </si>
  <si>
    <t>1.0d</t>
  </si>
  <si>
    <t>Inschrijfstaat WFM-applicatie gemeente Utrecht</t>
  </si>
  <si>
    <t>A - Implementatiekosten</t>
  </si>
  <si>
    <t>Support: Onderhoud &amp; Ondersteuning conform artikel 10 van GIBIT 2025</t>
  </si>
  <si>
    <t xml:space="preserve">Prijs per uur excl. BTW </t>
  </si>
  <si>
    <t>D - TCO WFM-applicatie t.b.v. gemeente Utrecht</t>
  </si>
  <si>
    <t>- TCO WFM-applicatie</t>
  </si>
  <si>
    <t>Exploitatiekosten (Inschrijfprijs B1, B2 en B3)</t>
  </si>
  <si>
    <t>Inschrijfprijs Total Cost of Ownership (10 jaar)</t>
  </si>
  <si>
    <r>
      <rPr>
        <b/>
        <sz val="10"/>
        <color rgb="FF000000"/>
        <rFont val="Arial"/>
        <family val="2"/>
      </rPr>
      <t xml:space="preserve">Let op: </t>
    </r>
    <r>
      <rPr>
        <sz val="10"/>
        <color rgb="FF000000"/>
        <rFont val="Arial"/>
        <family val="2"/>
      </rPr>
      <t xml:space="preserve"> voor de implementatiekosten geldt een prijsplafond van maximaal € 200.000,- (excl. BTW). Bij overschrijding van het genoemde prijsplafond wordt de Inschrijving terzijde gelegd en niet meegenomen voor verdere beoordeling.</t>
    </r>
  </si>
  <si>
    <r>
      <t xml:space="preserve">Ingevuld door 
</t>
    </r>
    <r>
      <rPr>
        <b/>
        <sz val="9"/>
        <rFont val="Arial"/>
        <family val="2"/>
      </rPr>
      <t>(tekenbevoegde functionaris Inschrijver)</t>
    </r>
  </si>
  <si>
    <t xml:space="preserve">ONDERTEKENING INSCHRIJFSTAAT </t>
  </si>
  <si>
    <t xml:space="preserve">- Implementatiekosten (eenmalig) </t>
  </si>
  <si>
    <t>Implementatiekosten (Inschrijfprijs A1, A2 en A3) FIXED PRICE</t>
  </si>
  <si>
    <t>Prijsplafond implementatie</t>
  </si>
  <si>
    <t>Implementatiekosten onder prijsplafond?</t>
  </si>
  <si>
    <t>Aantal maanden 
(o.b.v. 9 jaar en 5 maanden)</t>
  </si>
  <si>
    <t>Schatting totale uren afname op basis van 9 jaar (hieraan kunnen geen rechten worden ontleend)</t>
  </si>
  <si>
    <t xml:space="preserve">Koppeling met de telefonieapplicatie Storm </t>
  </si>
  <si>
    <t>Koppeling met het klantvolgsysteem Orchestra</t>
  </si>
  <si>
    <t>Koppeling met HR-applicatie Succesfactors</t>
  </si>
  <si>
    <t>- Aanvullende diensten t.b.v. doorontwikkeling WFM-applicatie (optioneel)</t>
  </si>
  <si>
    <t>- Opleidingen na oplevering (tijdens uitvoeringsfase) (optioneel)</t>
  </si>
  <si>
    <t>C - Optionele dienstverlening (Nadere opdrachten)</t>
  </si>
  <si>
    <t>Optionele diensten (C1 en C2)</t>
  </si>
  <si>
    <t>Opleiding technisch &amp; functioneel beheerders (ca. 5 personen)</t>
  </si>
  <si>
    <t>Opleiding WFM-medewerkers (ca. 10 personen)</t>
  </si>
  <si>
    <t>Opleiding algemene medewerkers (circa 15 keyusers van het KCC en Burgerzaken)</t>
  </si>
  <si>
    <t xml:space="preserve">U dient alleen de geel gemarkeerde velden in te vullen. 
</t>
  </si>
  <si>
    <t>Tot slot dient dit invulformulier ondertekend te worden door een daartoe bevoegde functionaris.</t>
  </si>
  <si>
    <r>
      <rPr>
        <b/>
        <sz val="10"/>
        <color rgb="FF000000"/>
        <rFont val="Arial"/>
        <family val="2"/>
      </rPr>
      <t>Let op:</t>
    </r>
    <r>
      <rPr>
        <sz val="10"/>
        <color rgb="FF000000"/>
        <rFont val="Arial"/>
        <family val="2"/>
      </rPr>
      <t xml:space="preserve"> de exploitatiekosten mogen pas na Acceptatie Implementatie bij Opdrachtgever in rekening gebracht worden.</t>
    </r>
  </si>
  <si>
    <t>2 juli 2026</t>
  </si>
  <si>
    <t>Invulinstructies en aandachtspunten voor de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</si>
</sst>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sz val="11"/>
      <color rgb="FFFF0000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"/>
      <name val="Arial"/>
      <family val="2"/>
    </font>
    <font>
      <u/>
      <sz val="10"/>
      <color rgb="FF000000"/>
      <name val="Arial"/>
      <family val="2"/>
    </font>
    <font>
      <sz val="10"/>
      <color rgb="FF444444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0">
    <xf numFmtId="0" fontId="0" fillId="0" borderId="0"/>
    <xf numFmtId="0" fontId="5" fillId="4" borderId="35" applyNumberFormat="0" applyAlignment="0" applyProtection="0"/>
    <xf numFmtId="164" fontId="2" fillId="0" borderId="0" applyFont="0" applyFill="0" applyBorder="0" applyAlignment="0" applyProtection="0"/>
    <xf numFmtId="0" fontId="4" fillId="3" borderId="35" applyNumberFormat="0" applyAlignment="0" applyProtection="0"/>
    <xf numFmtId="0" fontId="6" fillId="5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16">
    <xf numFmtId="0" fontId="0" fillId="0" borderId="0" xfId="0"/>
    <xf numFmtId="0" fontId="7" fillId="6" borderId="0" xfId="0" applyFont="1" applyFill="1"/>
    <xf numFmtId="0" fontId="8" fillId="6" borderId="8" xfId="0" applyFont="1" applyFill="1" applyBorder="1" applyAlignment="1">
      <alignment horizontal="center" vertical="center"/>
    </xf>
    <xf numFmtId="0" fontId="7" fillId="6" borderId="9" xfId="0" applyFont="1" applyFill="1" applyBorder="1"/>
    <xf numFmtId="0" fontId="7" fillId="6" borderId="10" xfId="0" applyFont="1" applyFill="1" applyBorder="1"/>
    <xf numFmtId="0" fontId="7" fillId="6" borderId="11" xfId="0" applyFont="1" applyFill="1" applyBorder="1" applyAlignment="1">
      <alignment vertical="center"/>
    </xf>
    <xf numFmtId="0" fontId="7" fillId="6" borderId="12" xfId="0" applyFont="1" applyFill="1" applyBorder="1"/>
    <xf numFmtId="0" fontId="9" fillId="6" borderId="11" xfId="0" applyFont="1" applyFill="1" applyBorder="1" applyAlignment="1">
      <alignment horizontal="center" vertical="center"/>
    </xf>
    <xf numFmtId="0" fontId="7" fillId="0" borderId="0" xfId="0" applyFont="1"/>
    <xf numFmtId="0" fontId="7" fillId="6" borderId="0" xfId="0" applyFont="1" applyFill="1" applyAlignment="1">
      <alignment vertical="center"/>
    </xf>
    <xf numFmtId="0" fontId="7" fillId="6" borderId="12" xfId="0" applyFont="1" applyFill="1" applyBorder="1" applyAlignment="1">
      <alignment vertical="center"/>
    </xf>
    <xf numFmtId="49" fontId="7" fillId="6" borderId="0" xfId="0" applyNumberFormat="1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6" borderId="13" xfId="0" applyFont="1" applyFill="1" applyBorder="1"/>
    <xf numFmtId="0" fontId="7" fillId="6" borderId="14" xfId="0" applyFont="1" applyFill="1" applyBorder="1"/>
    <xf numFmtId="0" fontId="7" fillId="6" borderId="15" xfId="0" applyFont="1" applyFill="1" applyBorder="1"/>
    <xf numFmtId="0" fontId="11" fillId="6" borderId="0" xfId="0" applyFont="1" applyFill="1"/>
    <xf numFmtId="0" fontId="15" fillId="6" borderId="0" xfId="0" applyFont="1" applyFill="1"/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wrapText="1"/>
    </xf>
    <xf numFmtId="0" fontId="12" fillId="6" borderId="0" xfId="0" applyFont="1" applyFill="1"/>
    <xf numFmtId="0" fontId="11" fillId="6" borderId="4" xfId="0" applyFont="1" applyFill="1" applyBorder="1" applyAlignment="1">
      <alignment horizontal="center" vertical="top"/>
    </xf>
    <xf numFmtId="0" fontId="11" fillId="6" borderId="7" xfId="0" applyFont="1" applyFill="1" applyBorder="1" applyAlignment="1">
      <alignment horizontal="center" vertical="top"/>
    </xf>
    <xf numFmtId="0" fontId="11" fillId="6" borderId="5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16" fillId="7" borderId="1" xfId="0" applyFont="1" applyFill="1" applyBorder="1" applyAlignment="1">
      <alignment vertical="top"/>
    </xf>
    <xf numFmtId="0" fontId="11" fillId="6" borderId="2" xfId="0" applyFont="1" applyFill="1" applyBorder="1" applyAlignment="1">
      <alignment vertical="top" wrapText="1"/>
    </xf>
    <xf numFmtId="0" fontId="11" fillId="6" borderId="3" xfId="0" applyFont="1" applyFill="1" applyBorder="1" applyAlignment="1">
      <alignment vertical="top" wrapText="1"/>
    </xf>
    <xf numFmtId="165" fontId="19" fillId="6" borderId="0" xfId="9" applyFont="1" applyFill="1" applyProtection="1"/>
    <xf numFmtId="165" fontId="19" fillId="9" borderId="0" xfId="9" applyFont="1" applyFill="1" applyBorder="1" applyProtection="1"/>
    <xf numFmtId="165" fontId="24" fillId="12" borderId="48" xfId="9" applyFont="1" applyFill="1" applyBorder="1" applyAlignment="1" applyProtection="1">
      <alignment horizontal="center" vertical="center"/>
    </xf>
    <xf numFmtId="44" fontId="14" fillId="12" borderId="18" xfId="8" applyFont="1" applyFill="1" applyBorder="1" applyAlignment="1" applyProtection="1">
      <alignment vertical="center"/>
    </xf>
    <xf numFmtId="0" fontId="21" fillId="4" borderId="56" xfId="1" applyFont="1" applyBorder="1" applyAlignment="1" applyProtection="1">
      <alignment vertical="center"/>
    </xf>
    <xf numFmtId="0" fontId="21" fillId="4" borderId="24" xfId="1" applyFont="1" applyBorder="1" applyAlignment="1" applyProtection="1">
      <alignment vertical="center" wrapText="1"/>
    </xf>
    <xf numFmtId="0" fontId="21" fillId="4" borderId="24" xfId="1" applyFont="1" applyBorder="1" applyAlignment="1" applyProtection="1">
      <alignment vertical="center"/>
    </xf>
    <xf numFmtId="0" fontId="21" fillId="4" borderId="25" xfId="1" applyFont="1" applyBorder="1" applyAlignment="1" applyProtection="1">
      <alignment vertical="center"/>
    </xf>
    <xf numFmtId="165" fontId="1" fillId="8" borderId="19" xfId="6" applyNumberFormat="1" applyFill="1" applyBorder="1" applyAlignment="1" applyProtection="1">
      <alignment vertical="center"/>
      <protection locked="0"/>
    </xf>
    <xf numFmtId="165" fontId="29" fillId="13" borderId="18" xfId="9" applyFont="1" applyFill="1" applyBorder="1" applyAlignment="1" applyProtection="1">
      <alignment vertical="center"/>
    </xf>
    <xf numFmtId="165" fontId="1" fillId="6" borderId="0" xfId="9" applyFont="1" applyFill="1" applyProtection="1"/>
    <xf numFmtId="0" fontId="11" fillId="6" borderId="11" xfId="4" applyFont="1" applyFill="1" applyBorder="1" applyAlignment="1" applyProtection="1">
      <alignment horizontal="center" vertical="center"/>
    </xf>
    <xf numFmtId="0" fontId="11" fillId="6" borderId="49" xfId="4" applyFont="1" applyFill="1" applyBorder="1" applyAlignment="1" applyProtection="1">
      <alignment horizontal="center" vertical="center"/>
    </xf>
    <xf numFmtId="165" fontId="11" fillId="8" borderId="12" xfId="4" applyNumberFormat="1" applyFont="1" applyFill="1" applyBorder="1" applyAlignment="1" applyProtection="1">
      <alignment vertical="center"/>
      <protection locked="0"/>
    </xf>
    <xf numFmtId="165" fontId="11" fillId="6" borderId="19" xfId="4" applyNumberFormat="1" applyFont="1" applyFill="1" applyBorder="1" applyAlignment="1" applyProtection="1">
      <alignment vertical="center"/>
    </xf>
    <xf numFmtId="0" fontId="32" fillId="6" borderId="0" xfId="4" applyFont="1" applyFill="1" applyBorder="1" applyProtection="1"/>
    <xf numFmtId="0" fontId="11" fillId="6" borderId="48" xfId="4" applyFont="1" applyFill="1" applyBorder="1" applyAlignment="1" applyProtection="1">
      <alignment horizontal="center" vertical="center"/>
    </xf>
    <xf numFmtId="165" fontId="11" fillId="8" borderId="19" xfId="4" applyNumberFormat="1" applyFont="1" applyFill="1" applyBorder="1" applyAlignment="1" applyProtection="1">
      <alignment vertical="center"/>
      <protection locked="0"/>
    </xf>
    <xf numFmtId="0" fontId="11" fillId="6" borderId="12" xfId="4" applyFont="1" applyFill="1" applyBorder="1" applyAlignment="1" applyProtection="1">
      <alignment horizontal="center" vertical="center"/>
    </xf>
    <xf numFmtId="165" fontId="11" fillId="6" borderId="0" xfId="4" applyNumberFormat="1" applyFont="1" applyFill="1" applyAlignment="1" applyProtection="1">
      <alignment vertical="center"/>
    </xf>
    <xf numFmtId="165" fontId="1" fillId="6" borderId="22" xfId="9" applyFont="1" applyFill="1" applyBorder="1" applyAlignment="1" applyProtection="1">
      <alignment vertical="center"/>
    </xf>
    <xf numFmtId="165" fontId="1" fillId="6" borderId="0" xfId="9" applyFont="1" applyFill="1" applyAlignment="1" applyProtection="1">
      <alignment vertical="center"/>
    </xf>
    <xf numFmtId="165" fontId="1" fillId="13" borderId="17" xfId="9" applyFont="1" applyFill="1" applyBorder="1" applyProtection="1"/>
    <xf numFmtId="165" fontId="29" fillId="13" borderId="18" xfId="9" applyFont="1" applyFill="1" applyBorder="1" applyProtection="1"/>
    <xf numFmtId="165" fontId="1" fillId="13" borderId="17" xfId="9" applyFont="1" applyFill="1" applyBorder="1" applyAlignment="1" applyProtection="1">
      <alignment vertical="center"/>
    </xf>
    <xf numFmtId="165" fontId="1" fillId="13" borderId="15" xfId="9" applyFont="1" applyFill="1" applyBorder="1" applyAlignment="1" applyProtection="1">
      <alignment vertical="center"/>
    </xf>
    <xf numFmtId="165" fontId="29" fillId="13" borderId="22" xfId="9" applyFont="1" applyFill="1" applyBorder="1" applyAlignment="1" applyProtection="1">
      <alignment vertical="center"/>
    </xf>
    <xf numFmtId="0" fontId="11" fillId="6" borderId="39" xfId="4" applyFont="1" applyFill="1" applyBorder="1" applyAlignment="1" applyProtection="1">
      <alignment horizontal="center" vertical="center"/>
    </xf>
    <xf numFmtId="0" fontId="11" fillId="6" borderId="47" xfId="4" applyFont="1" applyFill="1" applyBorder="1" applyProtection="1"/>
    <xf numFmtId="165" fontId="11" fillId="6" borderId="47" xfId="4" applyNumberFormat="1" applyFont="1" applyFill="1" applyBorder="1" applyAlignment="1" applyProtection="1">
      <alignment vertical="center"/>
    </xf>
    <xf numFmtId="0" fontId="11" fillId="6" borderId="0" xfId="4" applyFont="1" applyFill="1" applyBorder="1" applyAlignment="1" applyProtection="1">
      <alignment horizontal="center" vertical="center"/>
    </xf>
    <xf numFmtId="165" fontId="11" fillId="6" borderId="0" xfId="4" applyNumberFormat="1" applyFont="1" applyFill="1" applyBorder="1" applyAlignment="1" applyProtection="1">
      <alignment vertical="center"/>
    </xf>
    <xf numFmtId="165" fontId="11" fillId="8" borderId="8" xfId="4" applyNumberFormat="1" applyFont="1" applyFill="1" applyBorder="1" applyAlignment="1" applyProtection="1">
      <alignment vertical="center"/>
      <protection locked="0"/>
    </xf>
    <xf numFmtId="165" fontId="11" fillId="8" borderId="42" xfId="4" applyNumberFormat="1" applyFont="1" applyFill="1" applyBorder="1" applyAlignment="1" applyProtection="1">
      <alignment vertical="center"/>
      <protection locked="0"/>
    </xf>
    <xf numFmtId="44" fontId="13" fillId="8" borderId="17" xfId="8" applyFont="1" applyFill="1" applyBorder="1" applyAlignment="1" applyProtection="1">
      <alignment horizontal="center" vertical="center"/>
      <protection locked="0"/>
    </xf>
    <xf numFmtId="0" fontId="32" fillId="6" borderId="15" xfId="4" applyFont="1" applyFill="1" applyBorder="1" applyProtection="1"/>
    <xf numFmtId="0" fontId="11" fillId="6" borderId="52" xfId="4" applyFont="1" applyFill="1" applyBorder="1" applyAlignment="1" applyProtection="1">
      <alignment horizontal="center" vertical="center"/>
    </xf>
    <xf numFmtId="0" fontId="11" fillId="6" borderId="38" xfId="4" applyFont="1" applyFill="1" applyBorder="1" applyAlignment="1" applyProtection="1">
      <alignment horizontal="center" vertical="center"/>
    </xf>
    <xf numFmtId="0" fontId="11" fillId="6" borderId="0" xfId="4" applyFont="1" applyFill="1" applyBorder="1" applyProtection="1"/>
    <xf numFmtId="49" fontId="7" fillId="6" borderId="0" xfId="0" applyNumberFormat="1" applyFont="1" applyFill="1" applyAlignment="1">
      <alignment vertical="center"/>
    </xf>
    <xf numFmtId="0" fontId="18" fillId="9" borderId="0" xfId="6" applyFont="1" applyFill="1"/>
    <xf numFmtId="0" fontId="19" fillId="9" borderId="0" xfId="6" applyFont="1" applyFill="1"/>
    <xf numFmtId="0" fontId="19" fillId="2" borderId="0" xfId="6" applyFont="1" applyFill="1"/>
    <xf numFmtId="0" fontId="10" fillId="9" borderId="0" xfId="0" applyFont="1" applyFill="1" applyAlignment="1">
      <alignment horizontal="center" vertical="center" wrapText="1"/>
    </xf>
    <xf numFmtId="0" fontId="1" fillId="2" borderId="0" xfId="6" applyFill="1"/>
    <xf numFmtId="0" fontId="29" fillId="13" borderId="16" xfId="5" applyFont="1" applyFill="1" applyBorder="1" applyAlignment="1">
      <alignment vertical="center" wrapText="1"/>
    </xf>
    <xf numFmtId="0" fontId="29" fillId="13" borderId="17" xfId="5" applyFont="1" applyFill="1" applyBorder="1" applyAlignment="1">
      <alignment vertical="center" wrapText="1"/>
    </xf>
    <xf numFmtId="0" fontId="29" fillId="13" borderId="18" xfId="5" applyFont="1" applyFill="1" applyBorder="1" applyAlignment="1">
      <alignment horizontal="center" vertical="center" wrapText="1"/>
    </xf>
    <xf numFmtId="0" fontId="29" fillId="13" borderId="17" xfId="5" quotePrefix="1" applyFont="1" applyFill="1" applyBorder="1" applyAlignment="1">
      <alignment vertical="center" wrapText="1"/>
    </xf>
    <xf numFmtId="0" fontId="1" fillId="2" borderId="11" xfId="6" applyFill="1" applyBorder="1" applyAlignment="1">
      <alignment horizontal="center" vertical="center"/>
    </xf>
    <xf numFmtId="0" fontId="1" fillId="6" borderId="12" xfId="6" applyFill="1" applyBorder="1"/>
    <xf numFmtId="0" fontId="1" fillId="6" borderId="12" xfId="6" applyFill="1" applyBorder="1" applyAlignment="1">
      <alignment horizontal="center" vertical="center"/>
    </xf>
    <xf numFmtId="165" fontId="1" fillId="6" borderId="19" xfId="6" applyNumberFormat="1" applyFill="1" applyBorder="1" applyAlignment="1">
      <alignment vertical="center"/>
    </xf>
    <xf numFmtId="0" fontId="30" fillId="6" borderId="12" xfId="6" applyFont="1" applyFill="1" applyBorder="1"/>
    <xf numFmtId="0" fontId="1" fillId="2" borderId="0" xfId="6" applyFill="1" applyAlignment="1">
      <alignment vertical="center"/>
    </xf>
    <xf numFmtId="0" fontId="31" fillId="13" borderId="20" xfId="0" applyFont="1" applyFill="1" applyBorder="1" applyAlignment="1">
      <alignment vertical="center" wrapText="1"/>
    </xf>
    <xf numFmtId="0" fontId="29" fillId="6" borderId="0" xfId="5" applyFont="1" applyFill="1" applyAlignment="1">
      <alignment vertical="center" wrapText="1"/>
    </xf>
    <xf numFmtId="0" fontId="31" fillId="6" borderId="0" xfId="0" applyFont="1" applyFill="1" applyAlignment="1">
      <alignment vertical="top" wrapText="1"/>
    </xf>
    <xf numFmtId="0" fontId="31" fillId="6" borderId="0" xfId="0" applyFont="1" applyFill="1" applyAlignment="1">
      <alignment vertical="center" wrapText="1"/>
    </xf>
    <xf numFmtId="0" fontId="29" fillId="13" borderId="21" xfId="5" applyFont="1" applyFill="1" applyBorder="1" applyAlignment="1">
      <alignment horizontal="center" vertical="center" wrapText="1"/>
    </xf>
    <xf numFmtId="0" fontId="1" fillId="9" borderId="0" xfId="6" applyFill="1"/>
    <xf numFmtId="0" fontId="31" fillId="13" borderId="14" xfId="0" applyFont="1" applyFill="1" applyBorder="1" applyAlignment="1">
      <alignment vertical="center" wrapText="1"/>
    </xf>
    <xf numFmtId="0" fontId="29" fillId="6" borderId="0" xfId="5" applyFont="1" applyFill="1" applyAlignment="1">
      <alignment horizontal="center" vertical="center" wrapText="1"/>
    </xf>
    <xf numFmtId="165" fontId="1" fillId="6" borderId="0" xfId="6" applyNumberFormat="1" applyFill="1" applyAlignment="1">
      <alignment vertical="center"/>
    </xf>
    <xf numFmtId="0" fontId="11" fillId="6" borderId="10" xfId="0" applyFont="1" applyFill="1" applyBorder="1"/>
    <xf numFmtId="165" fontId="1" fillId="9" borderId="0" xfId="6" applyNumberFormat="1" applyFill="1" applyAlignment="1">
      <alignment vertical="center"/>
    </xf>
    <xf numFmtId="0" fontId="11" fillId="6" borderId="12" xfId="0" applyFont="1" applyFill="1" applyBorder="1"/>
    <xf numFmtId="0" fontId="1" fillId="2" borderId="13" xfId="6" applyFill="1" applyBorder="1"/>
    <xf numFmtId="0" fontId="31" fillId="13" borderId="17" xfId="0" applyFont="1" applyFill="1" applyBorder="1" applyAlignment="1">
      <alignment vertical="center" wrapText="1"/>
    </xf>
    <xf numFmtId="0" fontId="23" fillId="6" borderId="0" xfId="0" applyFont="1" applyFill="1" applyAlignment="1">
      <alignment vertical="center" wrapText="1"/>
    </xf>
    <xf numFmtId="0" fontId="1" fillId="13" borderId="16" xfId="6" applyFill="1" applyBorder="1" applyAlignment="1">
      <alignment horizontal="center" vertical="center"/>
    </xf>
    <xf numFmtId="0" fontId="31" fillId="13" borderId="20" xfId="0" applyFont="1" applyFill="1" applyBorder="1" applyAlignment="1">
      <alignment vertical="top" wrapText="1"/>
    </xf>
    <xf numFmtId="0" fontId="1" fillId="13" borderId="20" xfId="6" applyFill="1" applyBorder="1" applyAlignment="1">
      <alignment horizontal="center" vertical="center"/>
    </xf>
    <xf numFmtId="0" fontId="1" fillId="2" borderId="0" xfId="6" applyFill="1" applyAlignment="1">
      <alignment horizontal="center" vertical="center"/>
    </xf>
    <xf numFmtId="0" fontId="30" fillId="6" borderId="0" xfId="6" applyFont="1" applyFill="1"/>
    <xf numFmtId="0" fontId="1" fillId="6" borderId="0" xfId="6" applyFill="1" applyAlignment="1">
      <alignment horizontal="center" vertical="center"/>
    </xf>
    <xf numFmtId="0" fontId="29" fillId="13" borderId="16" xfId="6" applyFont="1" applyFill="1" applyBorder="1" applyAlignment="1">
      <alignment horizontal="center" vertical="center"/>
    </xf>
    <xf numFmtId="0" fontId="29" fillId="13" borderId="17" xfId="6" quotePrefix="1" applyFont="1" applyFill="1" applyBorder="1" applyAlignment="1">
      <alignment vertical="center"/>
    </xf>
    <xf numFmtId="0" fontId="1" fillId="13" borderId="17" xfId="6" applyFill="1" applyBorder="1" applyAlignment="1">
      <alignment horizontal="center" vertical="center"/>
    </xf>
    <xf numFmtId="0" fontId="1" fillId="2" borderId="0" xfId="6" applyFill="1" applyAlignment="1">
      <alignment horizontal="center"/>
    </xf>
    <xf numFmtId="0" fontId="1" fillId="6" borderId="15" xfId="6" applyFill="1" applyBorder="1"/>
    <xf numFmtId="0" fontId="21" fillId="6" borderId="0" xfId="5" applyFont="1" applyFill="1" applyAlignment="1">
      <alignment vertical="center" wrapText="1"/>
    </xf>
    <xf numFmtId="0" fontId="23" fillId="6" borderId="0" xfId="0" applyFont="1" applyFill="1" applyAlignment="1">
      <alignment vertical="top" wrapText="1"/>
    </xf>
    <xf numFmtId="0" fontId="29" fillId="13" borderId="36" xfId="5" applyFont="1" applyFill="1" applyBorder="1" applyAlignment="1">
      <alignment vertical="center" wrapText="1"/>
    </xf>
    <xf numFmtId="0" fontId="29" fillId="13" borderId="46" xfId="5" quotePrefix="1" applyFont="1" applyFill="1" applyBorder="1" applyAlignment="1">
      <alignment vertical="center" wrapText="1"/>
    </xf>
    <xf numFmtId="0" fontId="29" fillId="13" borderId="37" xfId="5" applyFont="1" applyFill="1" applyBorder="1" applyAlignment="1">
      <alignment horizontal="center" vertical="center" wrapText="1"/>
    </xf>
    <xf numFmtId="0" fontId="29" fillId="13" borderId="60" xfId="5" applyFont="1" applyFill="1" applyBorder="1" applyAlignment="1">
      <alignment horizontal="center" vertical="center" wrapText="1"/>
    </xf>
    <xf numFmtId="0" fontId="31" fillId="9" borderId="0" xfId="5" applyFont="1" applyFill="1" applyAlignment="1">
      <alignment horizontal="center" vertical="center" wrapText="1"/>
    </xf>
    <xf numFmtId="0" fontId="1" fillId="2" borderId="8" xfId="6" applyFill="1" applyBorder="1" applyAlignment="1">
      <alignment horizontal="center" vertical="center"/>
    </xf>
    <xf numFmtId="0" fontId="33" fillId="6" borderId="10" xfId="0" applyFont="1" applyFill="1" applyBorder="1" applyAlignment="1">
      <alignment horizontal="left" vertical="center" wrapText="1"/>
    </xf>
    <xf numFmtId="0" fontId="1" fillId="6" borderId="21" xfId="6" applyFill="1" applyBorder="1" applyAlignment="1">
      <alignment horizontal="center" vertical="center"/>
    </xf>
    <xf numFmtId="0" fontId="1" fillId="9" borderId="61" xfId="6" applyFill="1" applyBorder="1" applyAlignment="1">
      <alignment horizontal="center" vertical="center"/>
    </xf>
    <xf numFmtId="44" fontId="34" fillId="0" borderId="9" xfId="0" applyNumberFormat="1" applyFont="1" applyBorder="1" applyAlignment="1">
      <alignment horizontal="center" vertical="center"/>
    </xf>
    <xf numFmtId="0" fontId="35" fillId="9" borderId="0" xfId="6" applyFont="1" applyFill="1" applyAlignment="1">
      <alignment horizontal="left" vertical="top"/>
    </xf>
    <xf numFmtId="0" fontId="1" fillId="2" borderId="0" xfId="6" applyFill="1" applyAlignment="1">
      <alignment vertical="top"/>
    </xf>
    <xf numFmtId="0" fontId="1" fillId="2" borderId="43" xfId="6" applyFill="1" applyBorder="1" applyAlignment="1">
      <alignment horizontal="center" vertical="center"/>
    </xf>
    <xf numFmtId="0" fontId="30" fillId="6" borderId="41" xfId="5" applyFont="1" applyFill="1" applyBorder="1" applyAlignment="1">
      <alignment vertical="center" wrapText="1"/>
    </xf>
    <xf numFmtId="0" fontId="1" fillId="6" borderId="42" xfId="6" applyFill="1" applyBorder="1" applyAlignment="1">
      <alignment horizontal="center" vertical="center"/>
    </xf>
    <xf numFmtId="0" fontId="1" fillId="9" borderId="62" xfId="6" applyFill="1" applyBorder="1" applyAlignment="1">
      <alignment horizontal="center" vertical="center"/>
    </xf>
    <xf numFmtId="44" fontId="34" fillId="0" borderId="55" xfId="0" applyNumberFormat="1" applyFont="1" applyBorder="1" applyAlignment="1">
      <alignment horizontal="center" vertical="center"/>
    </xf>
    <xf numFmtId="0" fontId="1" fillId="13" borderId="13" xfId="6" applyFill="1" applyBorder="1" applyAlignment="1">
      <alignment horizontal="center" vertical="center"/>
    </xf>
    <xf numFmtId="0" fontId="1" fillId="13" borderId="14" xfId="6" applyFill="1" applyBorder="1" applyAlignment="1">
      <alignment horizontal="center" vertical="center"/>
    </xf>
    <xf numFmtId="0" fontId="1" fillId="9" borderId="0" xfId="6" applyFill="1" applyAlignment="1">
      <alignment vertical="center"/>
    </xf>
    <xf numFmtId="0" fontId="29" fillId="13" borderId="16" xfId="6" applyFont="1" applyFill="1" applyBorder="1" applyAlignment="1">
      <alignment vertical="center"/>
    </xf>
    <xf numFmtId="0" fontId="1" fillId="6" borderId="52" xfId="6" applyFill="1" applyBorder="1" applyAlignment="1">
      <alignment horizontal="center" vertical="center"/>
    </xf>
    <xf numFmtId="44" fontId="1" fillId="6" borderId="52" xfId="6" applyNumberFormat="1" applyFill="1" applyBorder="1" applyAlignment="1">
      <alignment vertical="center"/>
    </xf>
    <xf numFmtId="0" fontId="1" fillId="6" borderId="48" xfId="6" applyFill="1" applyBorder="1" applyAlignment="1">
      <alignment horizontal="center" vertical="center"/>
    </xf>
    <xf numFmtId="0" fontId="1" fillId="6" borderId="48" xfId="6" applyFill="1" applyBorder="1" applyAlignment="1">
      <alignment vertical="center"/>
    </xf>
    <xf numFmtId="0" fontId="1" fillId="13" borderId="55" xfId="6" applyFill="1" applyBorder="1" applyAlignment="1">
      <alignment horizontal="center" vertical="center"/>
    </xf>
    <xf numFmtId="0" fontId="1" fillId="13" borderId="41" xfId="6" applyFill="1" applyBorder="1" applyAlignment="1">
      <alignment horizontal="center" vertical="center"/>
    </xf>
    <xf numFmtId="0" fontId="1" fillId="6" borderId="0" xfId="6" applyFill="1"/>
    <xf numFmtId="0" fontId="21" fillId="9" borderId="0" xfId="5" applyFont="1" applyFill="1" applyAlignment="1">
      <alignment vertical="center" wrapText="1"/>
    </xf>
    <xf numFmtId="0" fontId="23" fillId="9" borderId="0" xfId="0" applyFont="1" applyFill="1" applyAlignment="1">
      <alignment vertical="center" wrapText="1"/>
    </xf>
    <xf numFmtId="0" fontId="29" fillId="13" borderId="8" xfId="5" applyFont="1" applyFill="1" applyBorder="1" applyAlignment="1">
      <alignment vertical="center" wrapText="1"/>
    </xf>
    <xf numFmtId="0" fontId="29" fillId="13" borderId="9" xfId="5" quotePrefix="1" applyFont="1" applyFill="1" applyBorder="1" applyAlignment="1">
      <alignment vertical="center" wrapText="1"/>
    </xf>
    <xf numFmtId="0" fontId="29" fillId="13" borderId="8" xfId="5" applyFont="1" applyFill="1" applyBorder="1" applyAlignment="1">
      <alignment horizontal="center" vertical="center" wrapText="1"/>
    </xf>
    <xf numFmtId="0" fontId="29" fillId="13" borderId="10" xfId="5" applyFont="1" applyFill="1" applyBorder="1" applyAlignment="1">
      <alignment horizontal="center" vertical="center" wrapText="1"/>
    </xf>
    <xf numFmtId="0" fontId="1" fillId="2" borderId="36" xfId="6" applyFill="1" applyBorder="1" applyAlignment="1">
      <alignment horizontal="center" vertical="center"/>
    </xf>
    <xf numFmtId="0" fontId="30" fillId="2" borderId="50" xfId="6" applyFont="1" applyFill="1" applyBorder="1"/>
    <xf numFmtId="0" fontId="1" fillId="2" borderId="36" xfId="6" applyFill="1" applyBorder="1"/>
    <xf numFmtId="0" fontId="1" fillId="2" borderId="50" xfId="6" applyFill="1" applyBorder="1"/>
    <xf numFmtId="44" fontId="1" fillId="2" borderId="49" xfId="6" applyNumberFormat="1" applyFill="1" applyBorder="1"/>
    <xf numFmtId="0" fontId="1" fillId="2" borderId="38" xfId="6" applyFill="1" applyBorder="1" applyAlignment="1">
      <alignment horizontal="center" vertical="center"/>
    </xf>
    <xf numFmtId="0" fontId="30" fillId="2" borderId="0" xfId="6" applyFont="1" applyFill="1"/>
    <xf numFmtId="0" fontId="1" fillId="2" borderId="38" xfId="6" applyFill="1" applyBorder="1"/>
    <xf numFmtId="44" fontId="1" fillId="2" borderId="52" xfId="6" applyNumberFormat="1" applyFill="1" applyBorder="1"/>
    <xf numFmtId="0" fontId="1" fillId="2" borderId="39" xfId="6" applyFill="1" applyBorder="1"/>
    <xf numFmtId="0" fontId="1" fillId="2" borderId="47" xfId="6" applyFill="1" applyBorder="1"/>
    <xf numFmtId="44" fontId="1" fillId="2" borderId="48" xfId="6" applyNumberFormat="1" applyFill="1" applyBorder="1"/>
    <xf numFmtId="0" fontId="21" fillId="12" borderId="45" xfId="5" applyFont="1" applyFill="1" applyBorder="1" applyAlignment="1">
      <alignment vertical="center" wrapText="1"/>
    </xf>
    <xf numFmtId="0" fontId="24" fillId="12" borderId="53" xfId="5" applyFont="1" applyFill="1" applyBorder="1" applyAlignment="1">
      <alignment vertical="center" wrapText="1"/>
    </xf>
    <xf numFmtId="0" fontId="19" fillId="2" borderId="0" xfId="6" applyFont="1" applyFill="1" applyAlignment="1">
      <alignment vertical="center"/>
    </xf>
    <xf numFmtId="0" fontId="25" fillId="12" borderId="53" xfId="6" applyFont="1" applyFill="1" applyBorder="1"/>
    <xf numFmtId="0" fontId="25" fillId="2" borderId="0" xfId="6" applyFont="1" applyFill="1"/>
    <xf numFmtId="0" fontId="36" fillId="12" borderId="45" xfId="0" applyFont="1" applyFill="1" applyBorder="1" applyAlignment="1">
      <alignment horizontal="left" vertical="center"/>
    </xf>
    <xf numFmtId="0" fontId="14" fillId="12" borderId="53" xfId="0" applyFont="1" applyFill="1" applyBorder="1" applyAlignment="1">
      <alignment horizontal="left" vertical="center"/>
    </xf>
    <xf numFmtId="0" fontId="22" fillId="2" borderId="0" xfId="6" applyFont="1" applyFill="1"/>
    <xf numFmtId="0" fontId="21" fillId="2" borderId="0" xfId="6" applyFont="1" applyFill="1"/>
    <xf numFmtId="0" fontId="11" fillId="6" borderId="48" xfId="4" applyFont="1" applyFill="1" applyBorder="1" applyAlignment="1" applyProtection="1">
      <alignment horizontal="center" vertical="center"/>
      <protection locked="0"/>
    </xf>
    <xf numFmtId="0" fontId="10" fillId="12" borderId="16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29" fillId="13" borderId="36" xfId="5" applyFont="1" applyFill="1" applyBorder="1" applyAlignment="1">
      <alignment horizontal="center" vertical="center" wrapText="1"/>
    </xf>
    <xf numFmtId="0" fontId="29" fillId="13" borderId="54" xfId="5" applyFont="1" applyFill="1" applyBorder="1" applyAlignment="1">
      <alignment horizontal="center" vertical="center" wrapText="1"/>
    </xf>
    <xf numFmtId="0" fontId="20" fillId="11" borderId="16" xfId="6" applyFont="1" applyFill="1" applyBorder="1" applyAlignment="1">
      <alignment horizontal="center" vertical="center"/>
    </xf>
    <xf numFmtId="0" fontId="20" fillId="11" borderId="20" xfId="6" applyFont="1" applyFill="1" applyBorder="1" applyAlignment="1">
      <alignment horizontal="center" vertical="center"/>
    </xf>
    <xf numFmtId="0" fontId="20" fillId="11" borderId="17" xfId="6" applyFont="1" applyFill="1" applyBorder="1" applyAlignment="1">
      <alignment horizontal="center" vertical="center"/>
    </xf>
    <xf numFmtId="0" fontId="20" fillId="12" borderId="8" xfId="6" applyFont="1" applyFill="1" applyBorder="1" applyAlignment="1">
      <alignment horizontal="center" vertical="center"/>
    </xf>
    <xf numFmtId="0" fontId="20" fillId="12" borderId="9" xfId="6" applyFont="1" applyFill="1" applyBorder="1" applyAlignment="1">
      <alignment horizontal="center" vertical="center"/>
    </xf>
    <xf numFmtId="0" fontId="20" fillId="12" borderId="10" xfId="6" applyFont="1" applyFill="1" applyBorder="1" applyAlignment="1">
      <alignment horizontal="center" vertical="center"/>
    </xf>
    <xf numFmtId="0" fontId="31" fillId="9" borderId="0" xfId="5" applyFont="1" applyFill="1" applyAlignment="1">
      <alignment horizontal="center" vertical="center" wrapText="1"/>
    </xf>
    <xf numFmtId="0" fontId="35" fillId="9" borderId="0" xfId="6" applyFont="1" applyFill="1" applyAlignment="1">
      <alignment horizontal="left" vertical="top"/>
    </xf>
    <xf numFmtId="0" fontId="7" fillId="8" borderId="24" xfId="0" applyFont="1" applyFill="1" applyBorder="1" applyAlignment="1" applyProtection="1">
      <alignment horizontal="left" vertical="center"/>
      <protection locked="0"/>
    </xf>
    <xf numFmtId="0" fontId="7" fillId="8" borderId="58" xfId="0" applyFont="1" applyFill="1" applyBorder="1" applyAlignment="1" applyProtection="1">
      <alignment horizontal="left" vertical="center"/>
      <protection locked="0"/>
    </xf>
    <xf numFmtId="0" fontId="7" fillId="8" borderId="34" xfId="0" applyFont="1" applyFill="1" applyBorder="1" applyAlignment="1" applyProtection="1">
      <alignment horizontal="left" vertical="center"/>
      <protection locked="0"/>
    </xf>
    <xf numFmtId="0" fontId="7" fillId="8" borderId="25" xfId="0" applyFont="1" applyFill="1" applyBorder="1" applyAlignment="1" applyProtection="1">
      <alignment horizontal="left" vertical="center"/>
      <protection locked="0"/>
    </xf>
    <xf numFmtId="0" fontId="7" fillId="8" borderId="59" xfId="0" applyFont="1" applyFill="1" applyBorder="1" applyAlignment="1" applyProtection="1">
      <alignment horizontal="left" vertical="center"/>
      <protection locked="0"/>
    </xf>
    <xf numFmtId="0" fontId="7" fillId="8" borderId="32" xfId="0" applyFont="1" applyFill="1" applyBorder="1" applyAlignment="1" applyProtection="1">
      <alignment horizontal="left" vertical="center"/>
      <protection locked="0"/>
    </xf>
    <xf numFmtId="0" fontId="1" fillId="8" borderId="44" xfId="6" applyFill="1" applyBorder="1" applyAlignment="1" applyProtection="1">
      <alignment horizontal="left" vertical="top"/>
      <protection locked="0"/>
    </xf>
    <xf numFmtId="0" fontId="1" fillId="8" borderId="10" xfId="6" applyFill="1" applyBorder="1" applyAlignment="1" applyProtection="1">
      <alignment horizontal="left" vertical="top"/>
      <protection locked="0"/>
    </xf>
    <xf numFmtId="0" fontId="1" fillId="8" borderId="40" xfId="6" applyFill="1" applyBorder="1" applyAlignment="1" applyProtection="1">
      <alignment horizontal="left" vertical="top"/>
      <protection locked="0"/>
    </xf>
    <xf numFmtId="0" fontId="1" fillId="8" borderId="41" xfId="6" applyFill="1" applyBorder="1" applyAlignment="1" applyProtection="1">
      <alignment horizontal="left" vertical="top"/>
      <protection locked="0"/>
    </xf>
    <xf numFmtId="0" fontId="13" fillId="12" borderId="47" xfId="0" applyFont="1" applyFill="1" applyBorder="1" applyAlignment="1">
      <alignment horizontal="center" vertical="center" wrapText="1"/>
    </xf>
    <xf numFmtId="0" fontId="20" fillId="12" borderId="45" xfId="6" applyFont="1" applyFill="1" applyBorder="1" applyAlignment="1">
      <alignment horizontal="center" vertical="center"/>
    </xf>
    <xf numFmtId="0" fontId="20" fillId="12" borderId="51" xfId="6" applyFont="1" applyFill="1" applyBorder="1" applyAlignment="1">
      <alignment horizontal="center" vertical="center"/>
    </xf>
    <xf numFmtId="0" fontId="20" fillId="12" borderId="53" xfId="6" applyFont="1" applyFill="1" applyBorder="1" applyAlignment="1">
      <alignment horizontal="center" vertical="center"/>
    </xf>
    <xf numFmtId="0" fontId="26" fillId="12" borderId="9" xfId="0" applyFont="1" applyFill="1" applyBorder="1" applyAlignment="1">
      <alignment horizontal="left" vertical="center"/>
    </xf>
    <xf numFmtId="0" fontId="27" fillId="10" borderId="16" xfId="3" applyFont="1" applyFill="1" applyBorder="1" applyAlignment="1" applyProtection="1">
      <alignment horizontal="left" vertical="center" wrapText="1"/>
    </xf>
    <xf numFmtId="0" fontId="27" fillId="10" borderId="20" xfId="3" applyFont="1" applyFill="1" applyBorder="1" applyAlignment="1" applyProtection="1">
      <alignment horizontal="left" vertical="center" wrapText="1"/>
    </xf>
    <xf numFmtId="0" fontId="27" fillId="10" borderId="17" xfId="3" applyFont="1" applyFill="1" applyBorder="1" applyAlignment="1" applyProtection="1">
      <alignment horizontal="left" vertical="center" wrapText="1"/>
    </xf>
    <xf numFmtId="0" fontId="7" fillId="8" borderId="23" xfId="0" applyFont="1" applyFill="1" applyBorder="1" applyAlignment="1" applyProtection="1">
      <alignment horizontal="left" vertical="center"/>
      <protection locked="0"/>
    </xf>
    <xf numFmtId="0" fontId="7" fillId="8" borderId="57" xfId="0" applyFont="1" applyFill="1" applyBorder="1" applyAlignment="1" applyProtection="1">
      <alignment horizontal="left" vertical="center"/>
      <protection locked="0"/>
    </xf>
    <xf numFmtId="0" fontId="7" fillId="8" borderId="33" xfId="0" applyFont="1" applyFill="1" applyBorder="1" applyAlignment="1" applyProtection="1">
      <alignment horizontal="left" vertical="center"/>
      <protection locked="0"/>
    </xf>
    <xf numFmtId="0" fontId="10" fillId="6" borderId="11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/>
    </xf>
    <xf numFmtId="0" fontId="10" fillId="11" borderId="20" xfId="0" applyFont="1" applyFill="1" applyBorder="1" applyAlignment="1">
      <alignment horizontal="center" vertical="center"/>
    </xf>
    <xf numFmtId="0" fontId="10" fillId="11" borderId="17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left" vertical="top" wrapText="1"/>
    </xf>
    <xf numFmtId="0" fontId="11" fillId="6" borderId="27" xfId="0" applyFont="1" applyFill="1" applyBorder="1" applyAlignment="1">
      <alignment horizontal="left" vertical="top" wrapText="1"/>
    </xf>
    <xf numFmtId="0" fontId="11" fillId="6" borderId="28" xfId="0" applyFont="1" applyFill="1" applyBorder="1" applyAlignment="1">
      <alignment horizontal="left" vertical="top" wrapText="1"/>
    </xf>
    <xf numFmtId="0" fontId="16" fillId="7" borderId="29" xfId="0" applyFont="1" applyFill="1" applyBorder="1" applyAlignment="1">
      <alignment horizontal="left" vertical="top" wrapText="1"/>
    </xf>
    <xf numFmtId="0" fontId="16" fillId="7" borderId="30" xfId="0" applyFont="1" applyFill="1" applyBorder="1" applyAlignment="1">
      <alignment horizontal="left" vertical="top" wrapText="1"/>
    </xf>
    <xf numFmtId="0" fontId="16" fillId="7" borderId="31" xfId="0" applyFont="1" applyFill="1" applyBorder="1" applyAlignment="1">
      <alignment horizontal="left" vertical="top" wrapText="1"/>
    </xf>
    <xf numFmtId="0" fontId="16" fillId="7" borderId="26" xfId="0" applyFont="1" applyFill="1" applyBorder="1" applyAlignment="1">
      <alignment horizontal="left" vertical="top" wrapText="1"/>
    </xf>
    <xf numFmtId="0" fontId="16" fillId="7" borderId="27" xfId="0" applyFont="1" applyFill="1" applyBorder="1" applyAlignment="1">
      <alignment horizontal="left" vertical="top" wrapText="1"/>
    </xf>
    <xf numFmtId="0" fontId="16" fillId="7" borderId="28" xfId="0" applyFont="1" applyFill="1" applyBorder="1" applyAlignment="1">
      <alignment horizontal="left" vertical="top" wrapText="1"/>
    </xf>
  </cellXfs>
  <cellStyles count="10">
    <cellStyle name="Berekening" xfId="1" builtinId="22"/>
    <cellStyle name="Euro" xfId="2" xr:uid="{00000000-0005-0000-0000-000001000000}"/>
    <cellStyle name="Invoer" xfId="3" builtinId="20"/>
    <cellStyle name="Neutraal 2" xfId="4" xr:uid="{00000000-0005-0000-0000-000003000000}"/>
    <cellStyle name="Standaard" xfId="0" builtinId="0"/>
    <cellStyle name="Standaard 2" xfId="5" xr:uid="{00000000-0005-0000-0000-000005000000}"/>
    <cellStyle name="Standaard 2 2" xfId="6" xr:uid="{00000000-0005-0000-0000-000006000000}"/>
    <cellStyle name="Standaard 3" xfId="7" xr:uid="{00000000-0005-0000-0000-000007000000}"/>
    <cellStyle name="Valuta" xfId="8" builtinId="4"/>
    <cellStyle name="Valuta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173355</xdr:colOff>
      <xdr:row>3</xdr:row>
      <xdr:rowOff>20955</xdr:rowOff>
    </xdr:from>
    <xdr:to>
      <xdr:col>4</xdr:col>
      <xdr:colOff>702945</xdr:colOff>
      <xdr:row>7</xdr:row>
      <xdr:rowOff>55245</xdr:rowOff>
    </xdr:to>
    <xdr:pic>
      <xdr:nvPicPr>
        <xdr:cNvPr id="2" name="Afbeelding 1" descr="Logo Gemeente Utrecht">
          <a:extLst>
            <a:ext uri="{FF2B5EF4-FFF2-40B4-BE49-F238E27FC236}">
              <a16:creationId xmlns:a16="http://schemas.microsoft.com/office/drawing/2014/main" id="{334B4C8C-79EF-7FA3-5445-CE23F601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" y="573405"/>
          <a:ext cx="142303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en\Catering\981.035Fuji\corresp\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C2:G30"/>
  <sheetViews>
    <sheetView topLeftCell="B1" zoomScaleNormal="100" workbookViewId="0">
      <selection activeCell="E20" sqref="E20"/>
    </sheetView>
  </sheetViews>
  <sheetFormatPr defaultColWidth="9.109375" defaultRowHeight="13.8" x14ac:dyDescent="0.25"/>
  <cols>
    <col min="1" max="1" width="9.109375" style="1"/>
    <col min="2" max="2" width="3.44140625" style="1" customWidth="1"/>
    <col min="3" max="3" width="26.33203125" style="1" customWidth="1"/>
    <col min="4" max="6" width="12.88671875" style="1" customWidth="1"/>
    <col min="7" max="7" width="15.44140625" style="1" customWidth="1"/>
    <col min="8" max="8" width="3.109375" style="1" customWidth="1"/>
    <col min="9" max="16384" width="9.109375" style="1"/>
  </cols>
  <sheetData>
    <row r="2" spans="3:7" ht="14.4" thickBot="1" x14ac:dyDescent="0.3"/>
    <row r="3" spans="3:7" x14ac:dyDescent="0.25">
      <c r="C3" s="2"/>
      <c r="D3" s="3"/>
      <c r="E3" s="3"/>
      <c r="F3" s="3"/>
      <c r="G3" s="4"/>
    </row>
    <row r="4" spans="3:7" x14ac:dyDescent="0.25">
      <c r="C4" s="5"/>
      <c r="G4" s="6"/>
    </row>
    <row r="5" spans="3:7" x14ac:dyDescent="0.25">
      <c r="C5" s="7"/>
      <c r="G5" s="6"/>
    </row>
    <row r="6" spans="3:7" x14ac:dyDescent="0.25">
      <c r="C6" s="7"/>
      <c r="D6" s="8"/>
      <c r="G6" s="6"/>
    </row>
    <row r="7" spans="3:7" x14ac:dyDescent="0.25">
      <c r="C7" s="7"/>
      <c r="G7" s="6"/>
    </row>
    <row r="8" spans="3:7" ht="22.2" customHeight="1" x14ac:dyDescent="0.25">
      <c r="C8" s="7"/>
      <c r="G8" s="6"/>
    </row>
    <row r="9" spans="3:7" s="17" customFormat="1" ht="17.399999999999999" x14ac:dyDescent="0.3">
      <c r="C9" s="201" t="s">
        <v>50</v>
      </c>
      <c r="D9" s="202"/>
      <c r="E9" s="202"/>
      <c r="F9" s="202"/>
      <c r="G9" s="203"/>
    </row>
    <row r="10" spans="3:7" ht="18.75" customHeight="1" x14ac:dyDescent="0.25">
      <c r="C10" s="201"/>
      <c r="D10" s="202"/>
      <c r="E10" s="202"/>
      <c r="F10" s="202"/>
      <c r="G10" s="203"/>
    </row>
    <row r="11" spans="3:7" x14ac:dyDescent="0.25">
      <c r="C11" s="7"/>
      <c r="G11" s="6"/>
    </row>
    <row r="12" spans="3:7" s="9" customFormat="1" ht="19.2" customHeight="1" x14ac:dyDescent="0.3">
      <c r="C12" s="5" t="s">
        <v>0</v>
      </c>
      <c r="D12" s="9" t="s">
        <v>52</v>
      </c>
      <c r="G12" s="10"/>
    </row>
    <row r="13" spans="3:7" s="9" customFormat="1" ht="19.2" customHeight="1" x14ac:dyDescent="0.3">
      <c r="C13" s="5" t="s">
        <v>1</v>
      </c>
      <c r="D13" s="67" t="s">
        <v>88</v>
      </c>
      <c r="F13" s="11"/>
      <c r="G13" s="10"/>
    </row>
    <row r="14" spans="3:7" s="9" customFormat="1" ht="19.2" customHeight="1" x14ac:dyDescent="0.3">
      <c r="C14" s="5" t="s">
        <v>2</v>
      </c>
      <c r="D14" s="9" t="s">
        <v>51</v>
      </c>
      <c r="G14" s="10"/>
    </row>
    <row r="15" spans="3:7" s="9" customFormat="1" ht="19.2" customHeight="1" x14ac:dyDescent="0.3">
      <c r="C15" s="5" t="s">
        <v>54</v>
      </c>
      <c r="D15" s="9" t="s">
        <v>53</v>
      </c>
      <c r="F15" s="12"/>
      <c r="G15" s="10"/>
    </row>
    <row r="16" spans="3:7" s="9" customFormat="1" ht="19.2" customHeight="1" x14ac:dyDescent="0.3">
      <c r="C16" s="5" t="s">
        <v>55</v>
      </c>
      <c r="D16" s="12">
        <v>585077</v>
      </c>
      <c r="F16" s="12"/>
      <c r="G16" s="10"/>
    </row>
    <row r="17" spans="3:7" ht="19.2" customHeight="1" x14ac:dyDescent="0.25">
      <c r="C17" s="5" t="s">
        <v>56</v>
      </c>
      <c r="D17" s="12" t="s">
        <v>57</v>
      </c>
      <c r="E17" s="9"/>
      <c r="G17" s="6"/>
    </row>
    <row r="18" spans="3:7" ht="13.2" customHeight="1" thickBot="1" x14ac:dyDescent="0.3">
      <c r="C18" s="13"/>
      <c r="D18" s="14"/>
      <c r="E18" s="14"/>
      <c r="F18" s="14"/>
      <c r="G18" s="15"/>
    </row>
    <row r="21" spans="3:7" ht="15" customHeight="1" x14ac:dyDescent="0.25"/>
    <row r="25" spans="3:7" ht="15" customHeight="1" x14ac:dyDescent="0.25"/>
    <row r="30" spans="3:7" ht="15" customHeight="1" x14ac:dyDescent="0.25"/>
  </sheetData>
  <sheetProtection algorithmName="SHA-512" hashValue="YfiTbJUoY5HLtTBCYZCs21eYdN4M7IlN40ZcZ9xilgA+P/czrIBiveNAZArPtfcnHJxNMohVBQpGwLv1Cp+d1w==" saltValue="Gp5qINnleNk3YlzyDvtMqw==" spinCount="100000" sheet="1" objects="1" scenarios="1"/>
  <mergeCells count="2">
    <mergeCell ref="C9:G9"/>
    <mergeCell ref="C10:G10"/>
  </mergeCells>
  <pageMargins left="0.78740157480314965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B1:E17"/>
  <sheetViews>
    <sheetView zoomScale="115" zoomScaleNormal="115" workbookViewId="0">
      <selection activeCell="C22" sqref="C22"/>
    </sheetView>
  </sheetViews>
  <sheetFormatPr defaultColWidth="9.109375" defaultRowHeight="13.8" x14ac:dyDescent="0.25"/>
  <cols>
    <col min="1" max="1" width="3.33203125" style="1" customWidth="1"/>
    <col min="2" max="2" width="3.6640625" style="1" customWidth="1"/>
    <col min="3" max="5" width="33.21875" style="1" customWidth="1"/>
    <col min="6" max="6" width="2.109375" style="1" customWidth="1"/>
    <col min="7" max="7" width="7.88671875" style="1" customWidth="1"/>
    <col min="8" max="16384" width="9.109375" style="1"/>
  </cols>
  <sheetData>
    <row r="1" spans="2:5" ht="14.4" thickBot="1" x14ac:dyDescent="0.3"/>
    <row r="2" spans="2:5" ht="18" thickBot="1" x14ac:dyDescent="0.3">
      <c r="B2" s="204" t="s">
        <v>3</v>
      </c>
      <c r="C2" s="205"/>
      <c r="D2" s="205"/>
      <c r="E2" s="206"/>
    </row>
    <row r="4" spans="2:5" x14ac:dyDescent="0.25">
      <c r="B4" s="18"/>
    </row>
    <row r="5" spans="2:5" s="16" customFormat="1" thickBot="1" x14ac:dyDescent="0.3">
      <c r="B5" s="20" t="s">
        <v>89</v>
      </c>
    </row>
    <row r="6" spans="2:5" s="16" customFormat="1" ht="20.25" customHeight="1" x14ac:dyDescent="0.25">
      <c r="B6" s="21">
        <v>1</v>
      </c>
      <c r="C6" s="210" t="s">
        <v>85</v>
      </c>
      <c r="D6" s="211"/>
      <c r="E6" s="212"/>
    </row>
    <row r="7" spans="2:5" s="16" customFormat="1" ht="34.799999999999997" customHeight="1" x14ac:dyDescent="0.25">
      <c r="B7" s="22">
        <v>2</v>
      </c>
      <c r="C7" s="213" t="s">
        <v>66</v>
      </c>
      <c r="D7" s="214"/>
      <c r="E7" s="215"/>
    </row>
    <row r="8" spans="2:5" s="16" customFormat="1" ht="19.5" customHeight="1" x14ac:dyDescent="0.25">
      <c r="B8" s="23">
        <v>3</v>
      </c>
      <c r="C8" s="213" t="s">
        <v>87</v>
      </c>
      <c r="D8" s="214"/>
      <c r="E8" s="215"/>
    </row>
    <row r="9" spans="2:5" s="16" customFormat="1" ht="17.25" customHeight="1" x14ac:dyDescent="0.25">
      <c r="B9" s="23">
        <v>4</v>
      </c>
      <c r="C9" s="207" t="s">
        <v>4</v>
      </c>
      <c r="D9" s="208"/>
      <c r="E9" s="209"/>
    </row>
    <row r="10" spans="2:5" s="16" customFormat="1" ht="21" customHeight="1" thickBot="1" x14ac:dyDescent="0.3">
      <c r="B10" s="24">
        <v>5</v>
      </c>
      <c r="C10" s="25" t="s">
        <v>86</v>
      </c>
      <c r="D10" s="26"/>
      <c r="E10" s="27"/>
    </row>
    <row r="17" spans="3:3" x14ac:dyDescent="0.25">
      <c r="C17" s="19"/>
    </row>
  </sheetData>
  <sheetProtection algorithmName="SHA-512" hashValue="vXnG2tyIPgCozTks15MxiEhygfkOHG+UiCMNherRBhEIeHvhDlGBRn01juqsm/gXRf3bTjhfva8zQbhOelOYHg==" saltValue="slPiu9eOtduKx0UKy3ZXfw==" spinCount="100000" sheet="1" objects="1" scenarios="1"/>
  <mergeCells count="5">
    <mergeCell ref="B2:E2"/>
    <mergeCell ref="C9:E9"/>
    <mergeCell ref="C6:E6"/>
    <mergeCell ref="C7:E7"/>
    <mergeCell ref="C8:E8"/>
  </mergeCells>
  <pageMargins left="0.78740157480314965" right="0.70866141732283472" top="0.74803149606299213" bottom="0.74803149606299213" header="0.31496062992125984" footer="0.31496062992125984"/>
  <pageSetup paperSize="9" scale="83" orientation="portrait" r:id="rId1"/>
  <headerFoot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IU81"/>
  <sheetViews>
    <sheetView tabSelected="1" topLeftCell="A35" zoomScaleNormal="100" zoomScaleSheetLayoutView="40" zoomScalePageLayoutView="40" workbookViewId="0">
      <selection activeCell="B76" sqref="B76"/>
    </sheetView>
  </sheetViews>
  <sheetFormatPr defaultColWidth="0" defaultRowHeight="13.8" x14ac:dyDescent="0.25"/>
  <cols>
    <col min="1" max="1" width="2.6640625" style="70" customWidth="1"/>
    <col min="2" max="2" width="4" style="70" customWidth="1"/>
    <col min="3" max="3" width="82" style="70" customWidth="1"/>
    <col min="4" max="4" width="10.6640625" style="70" customWidth="1"/>
    <col min="5" max="5" width="28.44140625" style="70" customWidth="1"/>
    <col min="6" max="6" width="23" style="70" customWidth="1"/>
    <col min="7" max="7" width="21.44140625" style="70" customWidth="1"/>
    <col min="8" max="8" width="27.5546875" style="70" customWidth="1"/>
    <col min="9" max="9" width="45.6640625" style="70" customWidth="1"/>
    <col min="10" max="10" width="9.109375" style="70" bestFit="1" customWidth="1"/>
    <col min="11" max="255" width="0" style="70" hidden="1" customWidth="1"/>
    <col min="256" max="16384" width="2.88671875" style="70" hidden="1"/>
  </cols>
  <sheetData>
    <row r="1" spans="1:9" s="69" customFormat="1" ht="14.4" thickBot="1" x14ac:dyDescent="0.3">
      <c r="A1" s="68"/>
      <c r="B1" s="68"/>
      <c r="C1" s="68"/>
      <c r="D1" s="68"/>
      <c r="E1" s="68"/>
      <c r="F1" s="68"/>
      <c r="G1" s="68"/>
      <c r="H1" s="68"/>
      <c r="I1" s="68"/>
    </row>
    <row r="2" spans="1:9" ht="29.25" customHeight="1" thickBot="1" x14ac:dyDescent="0.3">
      <c r="B2" s="167" t="s">
        <v>58</v>
      </c>
      <c r="C2" s="168"/>
      <c r="D2" s="168"/>
      <c r="E2" s="168"/>
      <c r="F2" s="168"/>
      <c r="G2" s="168"/>
      <c r="H2" s="168"/>
      <c r="I2" s="169"/>
    </row>
    <row r="3" spans="1:9" s="69" customFormat="1" ht="18" thickBot="1" x14ac:dyDescent="0.3">
      <c r="B3" s="71"/>
      <c r="C3" s="71"/>
      <c r="D3" s="71"/>
      <c r="E3" s="71"/>
      <c r="F3" s="71"/>
    </row>
    <row r="4" spans="1:9" ht="29.25" customHeight="1" thickBot="1" x14ac:dyDescent="0.3">
      <c r="B4" s="172" t="s">
        <v>59</v>
      </c>
      <c r="C4" s="173"/>
      <c r="D4" s="173"/>
      <c r="E4" s="173"/>
      <c r="F4" s="174"/>
    </row>
    <row r="5" spans="1:9" s="72" customFormat="1" ht="18" customHeight="1" thickBot="1" x14ac:dyDescent="0.3">
      <c r="B5" s="73"/>
      <c r="C5" s="74" t="s">
        <v>5</v>
      </c>
      <c r="D5" s="75" t="s">
        <v>6</v>
      </c>
      <c r="E5" s="75" t="s">
        <v>7</v>
      </c>
      <c r="F5" s="75" t="s">
        <v>8</v>
      </c>
    </row>
    <row r="6" spans="1:9" s="72" customFormat="1" thickBot="1" x14ac:dyDescent="0.3">
      <c r="B6" s="73" t="s">
        <v>9</v>
      </c>
      <c r="C6" s="76" t="s">
        <v>69</v>
      </c>
      <c r="D6" s="75"/>
      <c r="E6" s="75"/>
      <c r="F6" s="75"/>
    </row>
    <row r="7" spans="1:9" s="72" customFormat="1" ht="13.2" x14ac:dyDescent="0.25">
      <c r="B7" s="77" t="s">
        <v>10</v>
      </c>
      <c r="C7" s="78" t="s">
        <v>11</v>
      </c>
      <c r="D7" s="79">
        <v>1</v>
      </c>
      <c r="E7" s="36">
        <v>0</v>
      </c>
      <c r="F7" s="80">
        <f>E7*D7</f>
        <v>0</v>
      </c>
    </row>
    <row r="8" spans="1:9" s="72" customFormat="1" ht="13.2" x14ac:dyDescent="0.25">
      <c r="B8" s="77" t="s">
        <v>10</v>
      </c>
      <c r="C8" s="78" t="s">
        <v>12</v>
      </c>
      <c r="D8" s="79">
        <v>1</v>
      </c>
      <c r="E8" s="36">
        <v>0</v>
      </c>
      <c r="F8" s="80">
        <f>E8*D8</f>
        <v>0</v>
      </c>
    </row>
    <row r="9" spans="1:9" s="72" customFormat="1" thickBot="1" x14ac:dyDescent="0.3">
      <c r="B9" s="77"/>
      <c r="C9" s="81"/>
      <c r="D9" s="79"/>
      <c r="E9" s="80"/>
      <c r="F9" s="80"/>
    </row>
    <row r="10" spans="1:9" s="82" customFormat="1" ht="21" customHeight="1" thickBot="1" x14ac:dyDescent="0.35">
      <c r="B10" s="73"/>
      <c r="C10" s="83" t="s">
        <v>13</v>
      </c>
      <c r="D10" s="83"/>
      <c r="E10" s="83"/>
      <c r="F10" s="37">
        <f>SUM(F7:F8)</f>
        <v>0</v>
      </c>
    </row>
    <row r="11" spans="1:9" s="72" customFormat="1" ht="15.75" customHeight="1" thickBot="1" x14ac:dyDescent="0.3">
      <c r="B11" s="84"/>
      <c r="C11" s="85"/>
      <c r="D11" s="86"/>
      <c r="E11" s="86"/>
      <c r="F11" s="38"/>
    </row>
    <row r="12" spans="1:9" s="72" customFormat="1" ht="18" customHeight="1" thickBot="1" x14ac:dyDescent="0.3">
      <c r="B12" s="73"/>
      <c r="C12" s="74" t="s">
        <v>5</v>
      </c>
      <c r="D12" s="75" t="s">
        <v>6</v>
      </c>
      <c r="E12" s="75" t="s">
        <v>7</v>
      </c>
      <c r="F12" s="75" t="s">
        <v>8</v>
      </c>
    </row>
    <row r="13" spans="1:9" s="72" customFormat="1" ht="15.75" customHeight="1" thickBot="1" x14ac:dyDescent="0.3">
      <c r="B13" s="73" t="s">
        <v>14</v>
      </c>
      <c r="C13" s="76" t="s">
        <v>15</v>
      </c>
      <c r="D13" s="87"/>
      <c r="E13" s="75"/>
      <c r="F13" s="75"/>
    </row>
    <row r="14" spans="1:9" s="72" customFormat="1" ht="15.75" customHeight="1" x14ac:dyDescent="0.25">
      <c r="B14" s="39" t="s">
        <v>10</v>
      </c>
      <c r="C14" s="66" t="s">
        <v>84</v>
      </c>
      <c r="D14" s="40">
        <v>1</v>
      </c>
      <c r="E14" s="41">
        <v>0</v>
      </c>
      <c r="F14" s="42">
        <f>E14*D14</f>
        <v>0</v>
      </c>
      <c r="G14" s="88"/>
    </row>
    <row r="15" spans="1:9" s="72" customFormat="1" ht="15.75" customHeight="1" x14ac:dyDescent="0.25">
      <c r="B15" s="39" t="s">
        <v>10</v>
      </c>
      <c r="C15" s="66" t="s">
        <v>83</v>
      </c>
      <c r="D15" s="64">
        <v>1</v>
      </c>
      <c r="E15" s="41">
        <v>0</v>
      </c>
      <c r="F15" s="42">
        <f t="shared" ref="F15:F16" si="0">E15*D15</f>
        <v>0</v>
      </c>
      <c r="G15" s="88"/>
    </row>
    <row r="16" spans="1:9" s="72" customFormat="1" ht="15.75" customHeight="1" x14ac:dyDescent="0.25">
      <c r="B16" s="39" t="s">
        <v>10</v>
      </c>
      <c r="C16" s="66" t="s">
        <v>82</v>
      </c>
      <c r="D16" s="64">
        <v>1</v>
      </c>
      <c r="E16" s="41">
        <v>0</v>
      </c>
      <c r="F16" s="42">
        <f t="shared" si="0"/>
        <v>0</v>
      </c>
      <c r="G16" s="88"/>
    </row>
    <row r="17" spans="1:8" s="72" customFormat="1" ht="15.75" customHeight="1" thickBot="1" x14ac:dyDescent="0.3">
      <c r="B17" s="39"/>
      <c r="C17" s="43"/>
      <c r="D17" s="44"/>
      <c r="E17" s="166"/>
      <c r="F17" s="42"/>
      <c r="G17" s="88"/>
    </row>
    <row r="18" spans="1:8" s="82" customFormat="1" ht="21" customHeight="1" thickBot="1" x14ac:dyDescent="0.35">
      <c r="B18" s="73"/>
      <c r="C18" s="83" t="s">
        <v>16</v>
      </c>
      <c r="D18" s="89"/>
      <c r="E18" s="83"/>
      <c r="F18" s="37">
        <f>SUM(F14:F16)</f>
        <v>0</v>
      </c>
    </row>
    <row r="19" spans="1:8" s="72" customFormat="1" ht="15.75" customHeight="1" thickBot="1" x14ac:dyDescent="0.3">
      <c r="B19" s="84"/>
      <c r="C19" s="85"/>
      <c r="D19" s="86"/>
      <c r="E19" s="86"/>
      <c r="F19" s="38"/>
    </row>
    <row r="20" spans="1:8" s="72" customFormat="1" ht="18.600000000000001" customHeight="1" thickBot="1" x14ac:dyDescent="0.3">
      <c r="B20" s="73"/>
      <c r="C20" s="74" t="s">
        <v>5</v>
      </c>
      <c r="D20" s="75" t="s">
        <v>6</v>
      </c>
      <c r="E20" s="75" t="s">
        <v>7</v>
      </c>
      <c r="F20" s="75" t="s">
        <v>8</v>
      </c>
      <c r="G20" s="90"/>
      <c r="H20" s="90"/>
    </row>
    <row r="21" spans="1:8" s="72" customFormat="1" ht="18.600000000000001" customHeight="1" thickBot="1" x14ac:dyDescent="0.3">
      <c r="B21" s="73" t="s">
        <v>17</v>
      </c>
      <c r="C21" s="76" t="s">
        <v>18</v>
      </c>
      <c r="D21" s="75"/>
      <c r="E21" s="75"/>
      <c r="F21" s="75"/>
      <c r="G21" s="91"/>
      <c r="H21" s="90"/>
    </row>
    <row r="22" spans="1:8" s="72" customFormat="1" ht="17.399999999999999" customHeight="1" x14ac:dyDescent="0.25">
      <c r="B22" s="77" t="s">
        <v>10</v>
      </c>
      <c r="C22" s="92" t="s">
        <v>75</v>
      </c>
      <c r="D22" s="79">
        <v>1</v>
      </c>
      <c r="E22" s="45">
        <v>0</v>
      </c>
      <c r="F22" s="42">
        <f t="shared" ref="F22:F24" si="1">E22*D22</f>
        <v>0</v>
      </c>
      <c r="G22" s="93"/>
      <c r="H22" s="91"/>
    </row>
    <row r="23" spans="1:8" s="72" customFormat="1" ht="17.399999999999999" customHeight="1" x14ac:dyDescent="0.25">
      <c r="B23" s="77" t="s">
        <v>10</v>
      </c>
      <c r="C23" s="94" t="s">
        <v>76</v>
      </c>
      <c r="D23" s="79">
        <v>1</v>
      </c>
      <c r="E23" s="45">
        <v>0</v>
      </c>
      <c r="F23" s="42">
        <f t="shared" si="1"/>
        <v>0</v>
      </c>
      <c r="G23" s="91"/>
      <c r="H23" s="91"/>
    </row>
    <row r="24" spans="1:8" s="72" customFormat="1" ht="17.399999999999999" customHeight="1" x14ac:dyDescent="0.25">
      <c r="B24" s="77" t="s">
        <v>10</v>
      </c>
      <c r="C24" s="78" t="s">
        <v>77</v>
      </c>
      <c r="D24" s="79">
        <v>1</v>
      </c>
      <c r="E24" s="45">
        <v>0</v>
      </c>
      <c r="F24" s="42">
        <f t="shared" si="1"/>
        <v>0</v>
      </c>
      <c r="G24" s="91"/>
      <c r="H24" s="91"/>
    </row>
    <row r="25" spans="1:8" s="72" customFormat="1" ht="17.399999999999999" customHeight="1" thickBot="1" x14ac:dyDescent="0.3">
      <c r="B25" s="95"/>
      <c r="C25" s="63"/>
      <c r="D25" s="46"/>
      <c r="E25" s="79"/>
      <c r="F25" s="48"/>
      <c r="G25" s="49"/>
      <c r="H25" s="47"/>
    </row>
    <row r="26" spans="1:8" s="82" customFormat="1" ht="21" customHeight="1" thickBot="1" x14ac:dyDescent="0.35">
      <c r="B26" s="73"/>
      <c r="C26" s="83" t="s">
        <v>19</v>
      </c>
      <c r="D26" s="83"/>
      <c r="E26" s="96"/>
      <c r="F26" s="37">
        <f>SUM(F22:F24)</f>
        <v>0</v>
      </c>
      <c r="G26" s="86"/>
      <c r="H26" s="49"/>
    </row>
    <row r="27" spans="1:8" ht="18" customHeight="1" x14ac:dyDescent="0.25">
      <c r="A27" s="97"/>
      <c r="B27" s="97"/>
      <c r="C27" s="97"/>
      <c r="D27" s="97"/>
      <c r="E27" s="97"/>
      <c r="F27" s="97"/>
      <c r="G27" s="97"/>
      <c r="H27" s="28"/>
    </row>
    <row r="28" spans="1:8" ht="18" customHeight="1" thickBot="1" x14ac:dyDescent="0.3">
      <c r="A28" s="97"/>
      <c r="B28" s="97"/>
      <c r="C28" s="97"/>
      <c r="D28" s="97"/>
      <c r="E28" s="97"/>
      <c r="F28" s="97"/>
      <c r="G28" s="97"/>
      <c r="H28" s="28"/>
    </row>
    <row r="29" spans="1:8" ht="29.25" customHeight="1" thickBot="1" x14ac:dyDescent="0.3">
      <c r="B29" s="172" t="s">
        <v>20</v>
      </c>
      <c r="C29" s="173"/>
      <c r="D29" s="173"/>
      <c r="E29" s="173"/>
      <c r="F29" s="173"/>
      <c r="G29" s="174"/>
    </row>
    <row r="30" spans="1:8" s="72" customFormat="1" ht="45" customHeight="1" thickBot="1" x14ac:dyDescent="0.3">
      <c r="B30" s="73" t="s">
        <v>21</v>
      </c>
      <c r="C30" s="76" t="s">
        <v>22</v>
      </c>
      <c r="D30" s="75" t="s">
        <v>6</v>
      </c>
      <c r="E30" s="75" t="s">
        <v>73</v>
      </c>
      <c r="F30" s="75" t="s">
        <v>23</v>
      </c>
      <c r="G30" s="75" t="s">
        <v>24</v>
      </c>
    </row>
    <row r="31" spans="1:8" s="72" customFormat="1" ht="17.399999999999999" customHeight="1" x14ac:dyDescent="0.25">
      <c r="B31" s="77" t="s">
        <v>10</v>
      </c>
      <c r="C31" s="81" t="s">
        <v>25</v>
      </c>
      <c r="D31" s="79">
        <v>250</v>
      </c>
      <c r="E31" s="79">
        <v>113</v>
      </c>
      <c r="F31" s="45">
        <v>0</v>
      </c>
      <c r="G31" s="42">
        <f>D31*E31*F31</f>
        <v>0</v>
      </c>
    </row>
    <row r="32" spans="1:8" s="72" customFormat="1" ht="17.399999999999999" customHeight="1" thickBot="1" x14ac:dyDescent="0.3">
      <c r="B32" s="77"/>
      <c r="C32" s="81"/>
      <c r="D32" s="79"/>
      <c r="E32" s="79"/>
      <c r="F32" s="42"/>
      <c r="G32" s="42"/>
    </row>
    <row r="33" spans="2:9" s="72" customFormat="1" ht="21" customHeight="1" thickBot="1" x14ac:dyDescent="0.3">
      <c r="B33" s="98"/>
      <c r="C33" s="99" t="s">
        <v>26</v>
      </c>
      <c r="D33" s="100"/>
      <c r="E33" s="100"/>
      <c r="F33" s="50"/>
      <c r="G33" s="51">
        <f>SUM(G31:G31)</f>
        <v>0</v>
      </c>
    </row>
    <row r="34" spans="2:9" s="72" customFormat="1" thickBot="1" x14ac:dyDescent="0.3">
      <c r="B34" s="101"/>
      <c r="C34" s="102"/>
      <c r="D34" s="103"/>
      <c r="E34" s="103"/>
      <c r="F34" s="47"/>
      <c r="G34" s="47"/>
    </row>
    <row r="35" spans="2:9" s="72" customFormat="1" ht="45" customHeight="1" thickBot="1" x14ac:dyDescent="0.3">
      <c r="B35" s="104" t="s">
        <v>27</v>
      </c>
      <c r="C35" s="105" t="s">
        <v>28</v>
      </c>
      <c r="D35" s="106"/>
      <c r="E35" s="75" t="s">
        <v>73</v>
      </c>
      <c r="F35" s="75" t="s">
        <v>29</v>
      </c>
      <c r="G35" s="75" t="s">
        <v>24</v>
      </c>
    </row>
    <row r="36" spans="2:9" s="72" customFormat="1" ht="17.399999999999999" customHeight="1" x14ac:dyDescent="0.25">
      <c r="B36" s="77" t="s">
        <v>10</v>
      </c>
      <c r="C36" s="81" t="s">
        <v>60</v>
      </c>
      <c r="D36" s="79">
        <v>1</v>
      </c>
      <c r="E36" s="79">
        <v>113</v>
      </c>
      <c r="F36" s="45">
        <v>0</v>
      </c>
      <c r="G36" s="42">
        <f>F36*E36</f>
        <v>0</v>
      </c>
    </row>
    <row r="37" spans="2:9" s="72" customFormat="1" ht="17.399999999999999" customHeight="1" thickBot="1" x14ac:dyDescent="0.3">
      <c r="B37" s="77"/>
      <c r="C37" s="81"/>
      <c r="D37" s="79"/>
      <c r="E37" s="79"/>
      <c r="F37" s="42"/>
      <c r="G37" s="42"/>
    </row>
    <row r="38" spans="2:9" s="82" customFormat="1" ht="21" customHeight="1" thickBot="1" x14ac:dyDescent="0.35">
      <c r="B38" s="98"/>
      <c r="C38" s="83" t="s">
        <v>30</v>
      </c>
      <c r="D38" s="100"/>
      <c r="E38" s="100"/>
      <c r="F38" s="52"/>
      <c r="G38" s="37">
        <f>SUM(G36)</f>
        <v>0</v>
      </c>
    </row>
    <row r="39" spans="2:9" s="72" customFormat="1" thickBot="1" x14ac:dyDescent="0.3">
      <c r="B39" s="101"/>
      <c r="C39" s="102"/>
      <c r="D39" s="103"/>
      <c r="E39" s="103"/>
      <c r="F39" s="91"/>
      <c r="G39" s="91"/>
    </row>
    <row r="40" spans="2:9" s="72" customFormat="1" ht="40.200000000000003" thickBot="1" x14ac:dyDescent="0.3">
      <c r="B40" s="104" t="s">
        <v>31</v>
      </c>
      <c r="C40" s="105" t="s">
        <v>32</v>
      </c>
      <c r="D40" s="75" t="s">
        <v>6</v>
      </c>
      <c r="E40" s="75" t="s">
        <v>73</v>
      </c>
      <c r="F40" s="75" t="s">
        <v>29</v>
      </c>
      <c r="G40" s="75" t="s">
        <v>24</v>
      </c>
    </row>
    <row r="41" spans="2:9" s="72" customFormat="1" ht="17.399999999999999" customHeight="1" x14ac:dyDescent="0.25">
      <c r="B41" s="77" t="s">
        <v>10</v>
      </c>
      <c r="C41" s="92" t="s">
        <v>75</v>
      </c>
      <c r="D41" s="79">
        <v>1</v>
      </c>
      <c r="E41" s="107">
        <v>113</v>
      </c>
      <c r="F41" s="45">
        <v>0</v>
      </c>
      <c r="G41" s="42">
        <f t="shared" ref="G41:G43" si="2">F41*D41*E41</f>
        <v>0</v>
      </c>
    </row>
    <row r="42" spans="2:9" s="72" customFormat="1" ht="17.399999999999999" customHeight="1" x14ac:dyDescent="0.25">
      <c r="B42" s="77" t="s">
        <v>10</v>
      </c>
      <c r="C42" s="94" t="s">
        <v>76</v>
      </c>
      <c r="D42" s="79">
        <v>1</v>
      </c>
      <c r="E42" s="107">
        <v>113</v>
      </c>
      <c r="F42" s="45">
        <v>0</v>
      </c>
      <c r="G42" s="42">
        <f t="shared" si="2"/>
        <v>0</v>
      </c>
    </row>
    <row r="43" spans="2:9" s="72" customFormat="1" ht="17.399999999999999" customHeight="1" x14ac:dyDescent="0.25">
      <c r="B43" s="77" t="s">
        <v>10</v>
      </c>
      <c r="C43" s="78" t="s">
        <v>77</v>
      </c>
      <c r="D43" s="79">
        <v>1</v>
      </c>
      <c r="E43" s="107">
        <v>113</v>
      </c>
      <c r="F43" s="45">
        <v>0</v>
      </c>
      <c r="G43" s="42">
        <f t="shared" si="2"/>
        <v>0</v>
      </c>
    </row>
    <row r="44" spans="2:9" s="72" customFormat="1" ht="17.399999999999999" customHeight="1" thickBot="1" x14ac:dyDescent="0.3">
      <c r="B44" s="95"/>
      <c r="C44" s="108"/>
      <c r="D44" s="79"/>
      <c r="E44" s="79"/>
      <c r="F44" s="48"/>
      <c r="G44" s="48"/>
    </row>
    <row r="45" spans="2:9" s="82" customFormat="1" ht="21" customHeight="1" thickBot="1" x14ac:dyDescent="0.35">
      <c r="B45" s="73"/>
      <c r="C45" s="83" t="s">
        <v>33</v>
      </c>
      <c r="D45" s="83"/>
      <c r="E45" s="83"/>
      <c r="F45" s="52"/>
      <c r="G45" s="37">
        <f>SUM(G41:G43)</f>
        <v>0</v>
      </c>
    </row>
    <row r="46" spans="2:9" ht="18.600000000000001" customHeight="1" x14ac:dyDescent="0.25">
      <c r="B46" s="109"/>
      <c r="C46" s="110"/>
      <c r="D46" s="97"/>
      <c r="E46" s="97"/>
      <c r="F46" s="28"/>
      <c r="G46" s="28"/>
    </row>
    <row r="47" spans="2:9" ht="14.4" thickBot="1" x14ac:dyDescent="0.3">
      <c r="I47" s="69"/>
    </row>
    <row r="48" spans="2:9" ht="29.25" customHeight="1" thickBot="1" x14ac:dyDescent="0.3">
      <c r="B48" s="175" t="s">
        <v>80</v>
      </c>
      <c r="C48" s="176"/>
      <c r="D48" s="176"/>
      <c r="E48" s="176"/>
      <c r="F48" s="176"/>
      <c r="G48" s="177"/>
      <c r="I48" s="69"/>
    </row>
    <row r="49" spans="2:12" s="72" customFormat="1" ht="75" customHeight="1" thickBot="1" x14ac:dyDescent="0.3">
      <c r="B49" s="111" t="s">
        <v>34</v>
      </c>
      <c r="C49" s="112" t="s">
        <v>78</v>
      </c>
      <c r="D49" s="113" t="s">
        <v>6</v>
      </c>
      <c r="E49" s="113" t="s">
        <v>61</v>
      </c>
      <c r="F49" s="114" t="s">
        <v>74</v>
      </c>
      <c r="G49" s="114" t="s">
        <v>24</v>
      </c>
      <c r="H49" s="170" t="s">
        <v>35</v>
      </c>
      <c r="I49" s="171"/>
      <c r="J49" s="115"/>
      <c r="K49" s="178"/>
      <c r="L49" s="178"/>
    </row>
    <row r="50" spans="2:12" s="122" customFormat="1" ht="48" customHeight="1" thickBot="1" x14ac:dyDescent="0.35">
      <c r="B50" s="116" t="s">
        <v>10</v>
      </c>
      <c r="C50" s="117" t="s">
        <v>36</v>
      </c>
      <c r="D50" s="118">
        <v>1</v>
      </c>
      <c r="E50" s="60">
        <v>0</v>
      </c>
      <c r="F50" s="119">
        <v>135</v>
      </c>
      <c r="G50" s="120">
        <f>F50*E50</f>
        <v>0</v>
      </c>
      <c r="H50" s="186"/>
      <c r="I50" s="187"/>
      <c r="J50" s="121"/>
      <c r="K50" s="179"/>
      <c r="L50" s="179"/>
    </row>
    <row r="51" spans="2:12" s="122" customFormat="1" ht="48" customHeight="1" thickBot="1" x14ac:dyDescent="0.35">
      <c r="B51" s="123" t="s">
        <v>10</v>
      </c>
      <c r="C51" s="124" t="s">
        <v>37</v>
      </c>
      <c r="D51" s="125">
        <v>1</v>
      </c>
      <c r="E51" s="61">
        <v>0</v>
      </c>
      <c r="F51" s="126">
        <v>135</v>
      </c>
      <c r="G51" s="127">
        <f>F51*E51</f>
        <v>0</v>
      </c>
      <c r="H51" s="188"/>
      <c r="I51" s="189"/>
      <c r="J51" s="121"/>
      <c r="K51" s="179"/>
      <c r="L51" s="179"/>
    </row>
    <row r="52" spans="2:12" s="82" customFormat="1" ht="21" customHeight="1" thickBot="1" x14ac:dyDescent="0.35">
      <c r="B52" s="128"/>
      <c r="C52" s="89" t="s">
        <v>48</v>
      </c>
      <c r="D52" s="129"/>
      <c r="E52" s="129"/>
      <c r="F52" s="53"/>
      <c r="G52" s="54">
        <f>SUM(G50:G51)</f>
        <v>0</v>
      </c>
      <c r="I52" s="130"/>
    </row>
    <row r="53" spans="2:12" s="72" customFormat="1" thickBot="1" x14ac:dyDescent="0.3"/>
    <row r="54" spans="2:12" s="72" customFormat="1" ht="45" customHeight="1" thickBot="1" x14ac:dyDescent="0.3">
      <c r="B54" s="131" t="s">
        <v>38</v>
      </c>
      <c r="C54" s="76" t="s">
        <v>79</v>
      </c>
      <c r="D54" s="75" t="s">
        <v>39</v>
      </c>
      <c r="E54" s="75" t="s">
        <v>40</v>
      </c>
      <c r="F54" s="75" t="s">
        <v>24</v>
      </c>
    </row>
    <row r="55" spans="2:12" s="72" customFormat="1" ht="17.399999999999999" customHeight="1" x14ac:dyDescent="0.25">
      <c r="B55" s="65" t="s">
        <v>10</v>
      </c>
      <c r="C55" s="66" t="s">
        <v>83</v>
      </c>
      <c r="D55" s="132">
        <v>9</v>
      </c>
      <c r="E55" s="45">
        <v>0</v>
      </c>
      <c r="F55" s="133">
        <f>D55*E55</f>
        <v>0</v>
      </c>
    </row>
    <row r="56" spans="2:12" s="72" customFormat="1" ht="17.399999999999999" customHeight="1" x14ac:dyDescent="0.25">
      <c r="B56" s="65" t="s">
        <v>10</v>
      </c>
      <c r="C56" s="66" t="s">
        <v>82</v>
      </c>
      <c r="D56" s="132">
        <v>9</v>
      </c>
      <c r="E56" s="45">
        <v>0</v>
      </c>
      <c r="F56" s="133">
        <f>D56*E56</f>
        <v>0</v>
      </c>
    </row>
    <row r="57" spans="2:12" s="72" customFormat="1" ht="17.399999999999999" customHeight="1" thickBot="1" x14ac:dyDescent="0.3">
      <c r="B57" s="55"/>
      <c r="C57" s="56"/>
      <c r="D57" s="134"/>
      <c r="E57" s="57"/>
      <c r="F57" s="135"/>
    </row>
    <row r="58" spans="2:12" s="72" customFormat="1" ht="21" customHeight="1" thickBot="1" x14ac:dyDescent="0.3">
      <c r="B58" s="128"/>
      <c r="C58" s="89" t="s">
        <v>49</v>
      </c>
      <c r="D58" s="136"/>
      <c r="E58" s="137"/>
      <c r="F58" s="37">
        <f>SUM(F55:F56)</f>
        <v>0</v>
      </c>
    </row>
    <row r="59" spans="2:12" s="72" customFormat="1" ht="22.5" customHeight="1" x14ac:dyDescent="0.25">
      <c r="B59" s="58"/>
      <c r="C59" s="138"/>
      <c r="D59" s="103"/>
      <c r="E59" s="91"/>
      <c r="F59" s="59"/>
    </row>
    <row r="60" spans="2:12" s="69" customFormat="1" ht="14.4" thickBot="1" x14ac:dyDescent="0.3">
      <c r="B60" s="139"/>
      <c r="C60" s="140"/>
      <c r="D60" s="140"/>
      <c r="E60" s="140"/>
      <c r="F60" s="29"/>
    </row>
    <row r="61" spans="2:12" ht="29.25" customHeight="1" thickBot="1" x14ac:dyDescent="0.3">
      <c r="B61" s="191" t="s">
        <v>62</v>
      </c>
      <c r="C61" s="192"/>
      <c r="D61" s="192"/>
      <c r="E61" s="192"/>
      <c r="F61" s="193"/>
    </row>
    <row r="62" spans="2:12" s="72" customFormat="1" ht="45" customHeight="1" thickBot="1" x14ac:dyDescent="0.3">
      <c r="B62" s="141" t="s">
        <v>41</v>
      </c>
      <c r="C62" s="142" t="s">
        <v>63</v>
      </c>
      <c r="D62" s="143"/>
      <c r="E62" s="144"/>
      <c r="F62" s="87" t="s">
        <v>42</v>
      </c>
    </row>
    <row r="63" spans="2:12" s="72" customFormat="1" ht="15" customHeight="1" x14ac:dyDescent="0.25">
      <c r="B63" s="145" t="s">
        <v>10</v>
      </c>
      <c r="C63" s="146" t="s">
        <v>70</v>
      </c>
      <c r="D63" s="147"/>
      <c r="E63" s="148"/>
      <c r="F63" s="149">
        <f>F10+F18+F26</f>
        <v>0</v>
      </c>
    </row>
    <row r="64" spans="2:12" s="72" customFormat="1" ht="13.2" x14ac:dyDescent="0.25">
      <c r="B64" s="150" t="s">
        <v>10</v>
      </c>
      <c r="C64" s="151" t="s">
        <v>64</v>
      </c>
      <c r="D64" s="152"/>
      <c r="F64" s="153">
        <f>G45+G38+G33</f>
        <v>0</v>
      </c>
    </row>
    <row r="65" spans="2:9" s="72" customFormat="1" thickBot="1" x14ac:dyDescent="0.3">
      <c r="B65" s="150" t="s">
        <v>10</v>
      </c>
      <c r="C65" s="151" t="s">
        <v>81</v>
      </c>
      <c r="D65" s="154"/>
      <c r="E65" s="155"/>
      <c r="F65" s="156">
        <f>G52+F58</f>
        <v>0</v>
      </c>
    </row>
    <row r="66" spans="2:9" s="159" customFormat="1" ht="29.25" customHeight="1" thickBot="1" x14ac:dyDescent="0.35">
      <c r="B66" s="157"/>
      <c r="C66" s="158" t="s">
        <v>65</v>
      </c>
      <c r="D66" s="190"/>
      <c r="E66" s="190"/>
      <c r="F66" s="30">
        <f>SUM(F63+F64+F65)</f>
        <v>0</v>
      </c>
    </row>
    <row r="67" spans="2:9" ht="29.25" customHeight="1" thickBot="1" x14ac:dyDescent="0.3"/>
    <row r="68" spans="2:9" s="161" customFormat="1" ht="29.25" customHeight="1" thickBot="1" x14ac:dyDescent="0.3">
      <c r="B68" s="157"/>
      <c r="C68" s="160"/>
      <c r="D68" s="194" t="s">
        <v>71</v>
      </c>
      <c r="E68" s="194"/>
      <c r="F68" s="31">
        <v>200000</v>
      </c>
    </row>
    <row r="69" spans="2:9" s="161" customFormat="1" ht="29.25" customHeight="1" thickBot="1" x14ac:dyDescent="0.3">
      <c r="D69" s="162" t="s">
        <v>72</v>
      </c>
      <c r="E69" s="163"/>
      <c r="F69" s="62" t="s">
        <v>43</v>
      </c>
    </row>
    <row r="70" spans="2:9" ht="29.25" customHeight="1" thickBot="1" x14ac:dyDescent="0.3"/>
    <row r="71" spans="2:9" ht="30" customHeight="1" thickBot="1" x14ac:dyDescent="0.3">
      <c r="C71" s="195" t="s">
        <v>68</v>
      </c>
      <c r="D71" s="196"/>
      <c r="E71" s="196"/>
      <c r="F71" s="197"/>
    </row>
    <row r="72" spans="2:9" ht="30" customHeight="1" x14ac:dyDescent="0.25">
      <c r="C72" s="32" t="s">
        <v>44</v>
      </c>
      <c r="D72" s="198"/>
      <c r="E72" s="199"/>
      <c r="F72" s="200"/>
    </row>
    <row r="73" spans="2:9" ht="30" customHeight="1" x14ac:dyDescent="0.25">
      <c r="C73" s="33" t="s">
        <v>67</v>
      </c>
      <c r="D73" s="180"/>
      <c r="E73" s="181"/>
      <c r="F73" s="182"/>
      <c r="I73" s="164"/>
    </row>
    <row r="74" spans="2:9" ht="30" customHeight="1" x14ac:dyDescent="0.25">
      <c r="C74" s="34" t="s">
        <v>45</v>
      </c>
      <c r="D74" s="180"/>
      <c r="E74" s="181"/>
      <c r="F74" s="182"/>
    </row>
    <row r="75" spans="2:9" ht="30" customHeight="1" x14ac:dyDescent="0.25">
      <c r="C75" s="34" t="s">
        <v>46</v>
      </c>
      <c r="D75" s="180"/>
      <c r="E75" s="181"/>
      <c r="F75" s="182"/>
    </row>
    <row r="76" spans="2:9" ht="30" customHeight="1" thickBot="1" x14ac:dyDescent="0.3">
      <c r="C76" s="35" t="s">
        <v>47</v>
      </c>
      <c r="D76" s="183"/>
      <c r="E76" s="184"/>
      <c r="F76" s="185"/>
    </row>
    <row r="81" spans="3:3" x14ac:dyDescent="0.25">
      <c r="C81" s="165"/>
    </row>
  </sheetData>
  <sheetProtection algorithmName="SHA-512" hashValue="2FVGO5+E9KtipdgZ0j3ai1pklw9AToGzNSzwxwPBIn9jlgCtREIPv9w3qK+Lusrz3JHREKbSYkG3LYXcutaISQ==" saltValue="LYWDdQD6gYCqn1FQ3sRWYw==" spinCount="100000" sheet="1" objects="1" scenarios="1"/>
  <mergeCells count="19">
    <mergeCell ref="K49:L49"/>
    <mergeCell ref="K50:L50"/>
    <mergeCell ref="K51:L51"/>
    <mergeCell ref="D75:F75"/>
    <mergeCell ref="D76:F76"/>
    <mergeCell ref="H50:I50"/>
    <mergeCell ref="H51:I51"/>
    <mergeCell ref="D66:E66"/>
    <mergeCell ref="B61:F61"/>
    <mergeCell ref="D68:E68"/>
    <mergeCell ref="C71:F71"/>
    <mergeCell ref="D72:F72"/>
    <mergeCell ref="D73:F73"/>
    <mergeCell ref="D74:F74"/>
    <mergeCell ref="B2:I2"/>
    <mergeCell ref="H49:I49"/>
    <mergeCell ref="B4:F4"/>
    <mergeCell ref="B29:G29"/>
    <mergeCell ref="B48:G48"/>
  </mergeCells>
  <pageMargins left="0.62992125984251968" right="0.62992125984251968" top="0.55118110236220474" bottom="0.55118110236220474" header="0.31496062992125984" footer="0.31496062992125984"/>
  <pageSetup paperSize="8" scale="54" orientation="portrait" r:id="rId1"/>
  <headerFooter alignWithMargins="0">
    <oddFooter>&amp;L&amp;F&amp;RTabblad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7958df-a08c-4e01-846f-a29bc0501eb4">
      <Terms xmlns="http://schemas.microsoft.com/office/infopath/2007/PartnerControls"/>
    </lcf76f155ced4ddcb4097134ff3c332f>
    <TaxCatchAll xmlns="3cffda8d-8184-4565-a896-f44519d643f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EE7F8472BC84DA81D2D3F77B4C25F" ma:contentTypeVersion="10" ma:contentTypeDescription="Een nieuw document maken." ma:contentTypeScope="" ma:versionID="675b8769ea4a454636c42dac3d2c7793">
  <xsd:schema xmlns:xsd="http://www.w3.org/2001/XMLSchema" xmlns:xs="http://www.w3.org/2001/XMLSchema" xmlns:p="http://schemas.microsoft.com/office/2006/metadata/properties" xmlns:ns2="a47958df-a08c-4e01-846f-a29bc0501eb4" xmlns:ns3="3cffda8d-8184-4565-a896-f44519d643f8" targetNamespace="http://schemas.microsoft.com/office/2006/metadata/properties" ma:root="true" ma:fieldsID="0e29477bf81136b1df5c14031fcbf722" ns2:_="" ns3:_="">
    <xsd:import namespace="a47958df-a08c-4e01-846f-a29bc0501eb4"/>
    <xsd:import namespace="3cffda8d-8184-4565-a896-f44519d64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958df-a08c-4e01-846f-a29bc0501e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fda8d-8184-4565-a896-f44519d643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795d2b-0245-4e67-8210-4ec06e58fb71}" ma:internalName="TaxCatchAll" ma:showField="CatchAllData" ma:web="3cffda8d-8184-4565-a896-f44519d64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78D198-678C-4C3A-85D3-2F7A3D29D245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a47958df-a08c-4e01-846f-a29bc0501eb4"/>
    <ds:schemaRef ds:uri="3cffda8d-8184-4565-a896-f44519d643f8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832B029-D095-47DF-B1DA-618A2769C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958df-a08c-4e01-846f-a29bc0501eb4"/>
    <ds:schemaRef ds:uri="3cffda8d-8184-4565-a896-f44519d64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9E71BB-84D6-4F41-8226-654B624452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Schrijfwijzer</vt:lpstr>
      <vt:lpstr>Inschrijfstaat WFM-applicatie</vt:lpstr>
      <vt:lpstr>'Inschrijfstaat WFM-applicatie'!Afdrukbereik</vt:lpstr>
      <vt:lpstr>Schrijfwijzer!Afdrukbereik</vt:lpstr>
      <vt:lpstr>Voorblad!Afdrukbereik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Invulformulier tarieven</dc:title>
  <dc:subject/>
  <dc:creator>Besseling, William</dc:creator>
  <cp:keywords/>
  <dc:description/>
  <cp:lastModifiedBy>Besseling, William</cp:lastModifiedBy>
  <cp:revision/>
  <cp:lastPrinted>2026-06-30T09:58:39Z</cp:lastPrinted>
  <dcterms:created xsi:type="dcterms:W3CDTF">2016-11-02T11:27:30Z</dcterms:created>
  <dcterms:modified xsi:type="dcterms:W3CDTF">2026-06-30T11:01:28Z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0x01010084FEE7F8472BC84DA81D2D3F77B4C25F</vt:lpwstr>
  </property>
  <property fmtid="{D5CDD505-2E9C-101B-9397-08002B2CF9AE}" pid="3" name="MediaServiceImageTags">
    <vt:lpwstr/>
  </property>
</Properties>
</file>