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WarmeEnKoudeDranken/Gedeelde documenten/04 Gepubliceerd/"/>
    </mc:Choice>
  </mc:AlternateContent>
  <xr:revisionPtr revIDLastSave="904" documentId="8_{1FD220AA-C953-42F1-BA87-D48A4BA32624}" xr6:coauthVersionLast="47" xr6:coauthVersionMax="47" xr10:uidLastSave="{2576526B-E65C-4683-B4C4-82FE9FD25815}"/>
  <bookViews>
    <workbookView minimized="1" xWindow="31335" yWindow="6600" windowWidth="14400" windowHeight="7275" activeTab="1" xr2:uid="{00000000-000D-0000-FFFF-FFFF00000000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53" i="1"/>
  <c r="H40" i="1"/>
  <c r="H43" i="1"/>
  <c r="H32" i="1" l="1"/>
  <c r="H42" i="1" l="1"/>
  <c r="H39" i="1"/>
  <c r="H20" i="1"/>
  <c r="H48" i="1" l="1"/>
  <c r="H49" i="1"/>
  <c r="H27" i="1"/>
  <c r="H25" i="1"/>
  <c r="H29" i="1"/>
  <c r="B59" i="1" l="1"/>
  <c r="H54" i="1"/>
  <c r="H55" i="1" s="1"/>
  <c r="H47" i="1"/>
  <c r="H50" i="1" s="1"/>
  <c r="E59" i="1" l="1"/>
  <c r="B57" i="1" l="1"/>
  <c r="H21" i="1"/>
  <c r="H38" i="1" l="1"/>
  <c r="H34" i="1"/>
  <c r="B58" i="1" l="1"/>
  <c r="H30" i="1"/>
  <c r="H28" i="1"/>
  <c r="H33" i="1"/>
  <c r="H19" i="1"/>
  <c r="H36" i="1" l="1"/>
  <c r="H37" i="1"/>
  <c r="H35" i="1"/>
  <c r="B8" i="1" l="1"/>
  <c r="B7" i="1"/>
  <c r="B6" i="1"/>
  <c r="H31" i="1" l="1"/>
  <c r="H26" i="1"/>
  <c r="H18" i="1"/>
  <c r="H44" i="1" l="1"/>
  <c r="E58" i="1" s="1"/>
  <c r="H22" i="1"/>
  <c r="E57" i="1" s="1"/>
  <c r="E60" i="1" l="1"/>
  <c r="D23" i="2" s="1"/>
</calcChain>
</file>

<file path=xl/sharedStrings.xml><?xml version="1.0" encoding="utf-8"?>
<sst xmlns="http://schemas.openxmlformats.org/spreadsheetml/2006/main" count="98" uniqueCount="65">
  <si>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</si>
  <si>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>Versie 1.0</t>
  </si>
  <si>
    <t xml:space="preserve">In te vullen door Inschrijver </t>
  </si>
  <si>
    <t>TN-Kenmerk 597831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</si>
  <si>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</si>
  <si>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</si>
  <si>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</si>
  <si>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</si>
  <si>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Totale inschrijfprijs (excl. Btw)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</si>
  <si>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</si>
  <si>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Jaarlijkse kosten huur apparatuur</t>
  </si>
  <si>
    <t>Eenheid</t>
  </si>
  <si>
    <t>Merk/type of toelichting</t>
  </si>
  <si>
    <t>Kosten per stuk excl. Btw</t>
  </si>
  <si>
    <t>Aantallen</t>
  </si>
  <si>
    <t>Volautomatische bonen koffiemachine</t>
  </si>
  <si>
    <t>Per automaat</t>
  </si>
  <si>
    <t>Instantkoffieautomaat</t>
  </si>
  <si>
    <t>Per stuk</t>
  </si>
  <si>
    <t>Inschrijfprijs Jaarlijkse kosten huur apparaat</t>
  </si>
  <si>
    <t>Ingrediënten &amp; toebehoren</t>
  </si>
  <si>
    <t>Koffiebonen</t>
  </si>
  <si>
    <t>per kilo</t>
  </si>
  <si>
    <t>Filterkoffie</t>
  </si>
  <si>
    <t>Instantkoffie</t>
  </si>
  <si>
    <t>Cacaopoeder</t>
  </si>
  <si>
    <t>Melktopping voor cappuccino</t>
  </si>
  <si>
    <t>Thee: diverse smaken</t>
  </si>
  <si>
    <t>Per doos a 100 zakjes</t>
  </si>
  <si>
    <t>Suikersachet</t>
  </si>
  <si>
    <t>per 500 stuks</t>
  </si>
  <si>
    <t>Koffiemelk cups</t>
  </si>
  <si>
    <t>Honingsachet</t>
  </si>
  <si>
    <t>Per 400 stuks</t>
  </si>
  <si>
    <t>Decafesachet</t>
  </si>
  <si>
    <t>Creamersachet</t>
  </si>
  <si>
    <t>Houten roerstaafjes</t>
  </si>
  <si>
    <t>Per 1000 stuks</t>
  </si>
  <si>
    <t>Soep instant zakje</t>
  </si>
  <si>
    <t>Zoetstof (bulk)</t>
  </si>
  <si>
    <t>Per 800 stuks</t>
  </si>
  <si>
    <t>Inschrijfprijs Ingrediënten &amp; toebehoren</t>
  </si>
  <si>
    <t>Jaarlijkse kosten service &amp; onderhoud</t>
  </si>
  <si>
    <t>TSO Volautomatische bonen koffiemachine</t>
  </si>
  <si>
    <t>TSO Instantkoffieautomaat</t>
  </si>
  <si>
    <t>Bulkfilter koffiezetapparaat</t>
  </si>
  <si>
    <t>Inschrijfprijs Jaarlijkse kosten service &amp; onderhoud</t>
  </si>
  <si>
    <t>Prijzen opties
*deze kosten worden niet meegenomen in de inschrijfprijs en zijn optioneel af te nemen tegen de opgegeven prijs voor Opdrachtgever.</t>
  </si>
  <si>
    <t>Full service operating (wekelijks schoonmaken en bijvullen) per automaat per jaar</t>
  </si>
  <si>
    <t>Totale inschrijfprijs:</t>
  </si>
  <si>
    <t>Totaal:</t>
  </si>
  <si>
    <t>Per 24 stuks</t>
  </si>
  <si>
    <t>Aquarius Orange 50 cl petfles</t>
  </si>
  <si>
    <t>Water (plat) 50 cl petfles</t>
  </si>
  <si>
    <t>Koffiemelk halfvol pakje 50 cl</t>
  </si>
  <si>
    <t>per 20 stuks</t>
  </si>
  <si>
    <t>per 200 stuks</t>
  </si>
  <si>
    <t>per 1000 stuks</t>
  </si>
  <si>
    <t>Koffiefilters</t>
  </si>
  <si>
    <t>Per 80 stuks</t>
  </si>
  <si>
    <t>Korffilters</t>
  </si>
  <si>
    <t>Ondermeubel volautomaat</t>
  </si>
  <si>
    <t>Bijlage 4 - Prijzenblad - Offerteaanvraag inzake Warme en koude drankenvoorziening ten behoeve van Veiligheidsregio Fryslân</t>
  </si>
  <si>
    <t>Volautomatische bonen koffiemachine (refurbished)</t>
  </si>
  <si>
    <r>
      <t xml:space="preserve">Prijsplafond €120.000 excl. Btw
</t>
    </r>
    <r>
      <rPr>
        <sz val="12"/>
        <rFont val="Aptos Narrow"/>
        <family val="2"/>
        <scheme val="minor"/>
      </rPr>
      <t>De totale inschrijfprijs (cel E60) moet binnen dit prijsplafond blijven)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</si>
</sst>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rgb="FFC0000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9"/>
      <name val="Century Gothic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b/>
      <sz val="14"/>
      <color rgb="FFFF0000"/>
      <name val="Arial"/>
      <family val="2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93468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51">
    <xf numFmtId="0" fontId="0" fillId="0" borderId="0" xfId="0"/>
    <xf numFmtId="0" fontId="6" fillId="2" borderId="5" xfId="3" applyFont="1" applyFill="1" applyBorder="1" applyAlignment="1" applyProtection="1">
      <alignment horizontal="center" vertical="center"/>
      <protection locked="0"/>
    </xf>
    <xf numFmtId="0" fontId="6" fillId="2" borderId="6" xfId="3" applyFont="1" applyFill="1" applyBorder="1" applyAlignment="1" applyProtection="1">
      <alignment horizontal="center" vertical="center"/>
      <protection locked="0"/>
    </xf>
    <xf numFmtId="0" fontId="10" fillId="2" borderId="6" xfId="3" applyFont="1" applyFill="1" applyBorder="1" applyAlignment="1" applyProtection="1">
      <alignment horizontal="center" vertical="center"/>
      <protection locked="0"/>
    </xf>
    <xf numFmtId="44" fontId="10" fillId="2" borderId="6" xfId="1" applyFont="1" applyFill="1" applyBorder="1" applyAlignment="1" applyProtection="1">
      <alignment horizontal="center" vertical="center"/>
      <protection locked="0"/>
    </xf>
    <xf numFmtId="44" fontId="10" fillId="4" borderId="6" xfId="1" applyFont="1" applyFill="1" applyBorder="1" applyAlignment="1" applyProtection="1">
      <alignment horizontal="center" vertical="center"/>
    </xf>
    <xf numFmtId="44" fontId="11" fillId="3" borderId="28" xfId="1" applyFont="1" applyFill="1" applyBorder="1" applyProtection="1"/>
    <xf numFmtId="0" fontId="10" fillId="2" borderId="13" xfId="3" applyFont="1" applyFill="1" applyBorder="1" applyAlignment="1" applyProtection="1">
      <alignment horizontal="center" vertical="center"/>
      <protection locked="0"/>
    </xf>
    <xf numFmtId="44" fontId="10" fillId="4" borderId="29" xfId="1" applyFont="1" applyFill="1" applyBorder="1" applyAlignment="1" applyProtection="1">
      <alignment horizontal="center" vertical="center"/>
    </xf>
    <xf numFmtId="44" fontId="11" fillId="4" borderId="28" xfId="1" applyFont="1" applyFill="1" applyBorder="1" applyProtection="1"/>
    <xf numFmtId="0" fontId="16" fillId="2" borderId="5" xfId="3" applyFont="1" applyFill="1" applyBorder="1" applyAlignment="1" applyProtection="1">
      <alignment horizontal="center" vertical="center"/>
      <protection locked="0"/>
    </xf>
    <xf numFmtId="0" fontId="16" fillId="2" borderId="6" xfId="3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12" fillId="0" borderId="0" xfId="0" applyFont="1"/>
    <xf numFmtId="0" fontId="2" fillId="5" borderId="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9" fontId="15" fillId="5" borderId="0" xfId="2" applyFont="1" applyFill="1" applyProtection="1"/>
    <xf numFmtId="0" fontId="2" fillId="5" borderId="17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4" fillId="5" borderId="0" xfId="0" applyFont="1" applyFill="1"/>
    <xf numFmtId="0" fontId="6" fillId="5" borderId="17" xfId="3" applyFont="1" applyFill="1" applyBorder="1"/>
    <xf numFmtId="0" fontId="6" fillId="5" borderId="0" xfId="0" applyFont="1" applyFill="1" applyAlignment="1">
      <alignment vertical="center"/>
    </xf>
    <xf numFmtId="0" fontId="7" fillId="5" borderId="0" xfId="3" applyFont="1" applyFill="1" applyAlignment="1">
      <alignment horizontal="center" vertical="center"/>
    </xf>
    <xf numFmtId="0" fontId="7" fillId="5" borderId="0" xfId="3" applyFont="1" applyFill="1" applyAlignment="1">
      <alignment horizontal="center"/>
    </xf>
    <xf numFmtId="0" fontId="9" fillId="5" borderId="18" xfId="0" applyFont="1" applyFill="1" applyBorder="1"/>
    <xf numFmtId="0" fontId="13" fillId="0" borderId="0" xfId="0" applyFont="1"/>
    <xf numFmtId="0" fontId="4" fillId="0" borderId="0" xfId="0" applyFont="1"/>
    <xf numFmtId="14" fontId="6" fillId="5" borderId="17" xfId="3" applyNumberFormat="1" applyFont="1" applyFill="1" applyBorder="1" applyAlignment="1">
      <alignment horizontal="left"/>
    </xf>
    <xf numFmtId="0" fontId="25" fillId="5" borderId="17" xfId="3" applyFont="1" applyFill="1" applyBorder="1"/>
    <xf numFmtId="0" fontId="7" fillId="5" borderId="0" xfId="3" applyFont="1" applyFill="1"/>
    <xf numFmtId="0" fontId="7" fillId="5" borderId="0" xfId="3" applyFont="1" applyFill="1" applyAlignment="1">
      <alignment horizontal="left" vertical="center"/>
    </xf>
    <xf numFmtId="0" fontId="7" fillId="5" borderId="0" xfId="3" applyFont="1" applyFill="1" applyAlignment="1">
      <alignment wrapText="1"/>
    </xf>
    <xf numFmtId="0" fontId="7" fillId="5" borderId="17" xfId="3" applyFont="1" applyFill="1" applyBorder="1"/>
    <xf numFmtId="0" fontId="6" fillId="5" borderId="0" xfId="3" applyFont="1" applyFill="1" applyAlignment="1">
      <alignment horizontal="right" vertical="top"/>
    </xf>
    <xf numFmtId="0" fontId="9" fillId="5" borderId="0" xfId="0" applyFont="1" applyFill="1"/>
    <xf numFmtId="0" fontId="6" fillId="5" borderId="0" xfId="3" applyFont="1" applyFill="1" applyAlignment="1">
      <alignment horizontal="center" vertical="center"/>
    </xf>
    <xf numFmtId="0" fontId="9" fillId="5" borderId="3" xfId="0" applyFont="1" applyFill="1" applyBorder="1"/>
    <xf numFmtId="0" fontId="9" fillId="5" borderId="19" xfId="0" applyFont="1" applyFill="1" applyBorder="1"/>
    <xf numFmtId="0" fontId="9" fillId="5" borderId="4" xfId="0" applyFont="1" applyFill="1" applyBorder="1"/>
    <xf numFmtId="0" fontId="5" fillId="5" borderId="0" xfId="0" applyFont="1" applyFill="1"/>
    <xf numFmtId="0" fontId="6" fillId="5" borderId="20" xfId="0" applyFont="1" applyFill="1" applyBorder="1" applyAlignment="1">
      <alignment wrapText="1"/>
    </xf>
    <xf numFmtId="1" fontId="6" fillId="5" borderId="21" xfId="0" applyNumberFormat="1" applyFont="1" applyFill="1" applyBorder="1" applyAlignment="1">
      <alignment horizontal="center" vertical="center"/>
    </xf>
    <xf numFmtId="44" fontId="6" fillId="5" borderId="22" xfId="0" applyNumberFormat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/>
    <xf numFmtId="0" fontId="7" fillId="4" borderId="18" xfId="0" applyFont="1" applyFill="1" applyBorder="1"/>
    <xf numFmtId="0" fontId="7" fillId="4" borderId="13" xfId="0" applyFont="1" applyFill="1" applyBorder="1"/>
    <xf numFmtId="0" fontId="7" fillId="4" borderId="14" xfId="0" applyFont="1" applyFill="1" applyBorder="1"/>
    <xf numFmtId="0" fontId="9" fillId="4" borderId="3" xfId="0" applyFont="1" applyFill="1" applyBorder="1"/>
    <xf numFmtId="0" fontId="9" fillId="4" borderId="19" xfId="0" applyFont="1" applyFill="1" applyBorder="1"/>
    <xf numFmtId="0" fontId="9" fillId="4" borderId="4" xfId="0" applyFont="1" applyFill="1" applyBorder="1"/>
    <xf numFmtId="0" fontId="6" fillId="5" borderId="24" xfId="0" applyFont="1" applyFill="1" applyBorder="1" applyAlignment="1">
      <alignment wrapText="1"/>
    </xf>
    <xf numFmtId="1" fontId="6" fillId="5" borderId="26" xfId="0" applyNumberFormat="1" applyFont="1" applyFill="1" applyBorder="1" applyAlignment="1">
      <alignment horizontal="center" vertical="center"/>
    </xf>
    <xf numFmtId="44" fontId="6" fillId="5" borderId="27" xfId="0" applyNumberFormat="1" applyFont="1" applyFill="1" applyBorder="1" applyAlignment="1">
      <alignment horizontal="center" vertical="center"/>
    </xf>
    <xf numFmtId="0" fontId="7" fillId="4" borderId="2" xfId="0" applyFont="1" applyFill="1" applyBorder="1"/>
    <xf numFmtId="0" fontId="0" fillId="5" borderId="18" xfId="0" applyFill="1" applyBorder="1"/>
    <xf numFmtId="0" fontId="9" fillId="4" borderId="1" xfId="0" applyFont="1" applyFill="1" applyBorder="1"/>
    <xf numFmtId="0" fontId="9" fillId="4" borderId="12" xfId="0" applyFont="1" applyFill="1" applyBorder="1"/>
    <xf numFmtId="0" fontId="9" fillId="4" borderId="2" xfId="0" applyFont="1" applyFill="1" applyBorder="1"/>
    <xf numFmtId="0" fontId="7" fillId="4" borderId="32" xfId="0" applyFont="1" applyFill="1" applyBorder="1"/>
    <xf numFmtId="44" fontId="8" fillId="4" borderId="13" xfId="0" applyNumberFormat="1" applyFont="1" applyFill="1" applyBorder="1"/>
    <xf numFmtId="44" fontId="8" fillId="4" borderId="14" xfId="0" applyNumberFormat="1" applyFont="1" applyFill="1" applyBorder="1"/>
    <xf numFmtId="44" fontId="8" fillId="3" borderId="33" xfId="0" applyNumberFormat="1" applyFont="1" applyFill="1" applyBorder="1"/>
    <xf numFmtId="1" fontId="10" fillId="4" borderId="6" xfId="2" applyNumberFormat="1" applyFont="1" applyFill="1" applyBorder="1" applyAlignment="1" applyProtection="1">
      <alignment horizontal="center" vertical="center"/>
    </xf>
    <xf numFmtId="0" fontId="3" fillId="5" borderId="17" xfId="3" applyFill="1" applyBorder="1"/>
    <xf numFmtId="0" fontId="16" fillId="5" borderId="0" xfId="3" applyFont="1" applyFill="1"/>
    <xf numFmtId="0" fontId="3" fillId="5" borderId="0" xfId="3" applyFill="1" applyAlignment="1">
      <alignment horizontal="center" vertical="center"/>
    </xf>
    <xf numFmtId="0" fontId="22" fillId="5" borderId="0" xfId="3" applyFont="1" applyFill="1" applyAlignment="1">
      <alignment horizontal="center"/>
    </xf>
    <xf numFmtId="0" fontId="4" fillId="5" borderId="18" xfId="0" applyFont="1" applyFill="1" applyBorder="1"/>
    <xf numFmtId="14" fontId="16" fillId="5" borderId="0" xfId="3" applyNumberFormat="1" applyFont="1" applyFill="1" applyAlignment="1">
      <alignment horizontal="left"/>
    </xf>
    <xf numFmtId="0" fontId="3" fillId="5" borderId="0" xfId="3" applyFill="1" applyAlignment="1">
      <alignment horizontal="left" vertical="center"/>
    </xf>
    <xf numFmtId="0" fontId="3" fillId="5" borderId="0" xfId="3" applyFill="1" applyAlignment="1">
      <alignment wrapText="1"/>
    </xf>
    <xf numFmtId="0" fontId="4" fillId="5" borderId="17" xfId="0" applyFont="1" applyFill="1" applyBorder="1"/>
    <xf numFmtId="0" fontId="16" fillId="5" borderId="0" xfId="3" applyFont="1" applyFill="1" applyAlignment="1">
      <alignment horizontal="center" vertical="center"/>
    </xf>
    <xf numFmtId="0" fontId="16" fillId="5" borderId="0" xfId="3" applyFont="1" applyFill="1" applyAlignment="1">
      <alignment horizontal="right" vertical="top"/>
    </xf>
    <xf numFmtId="0" fontId="6" fillId="5" borderId="18" xfId="0" applyFont="1" applyFill="1" applyBorder="1" applyAlignment="1">
      <alignment horizontal="center"/>
    </xf>
    <xf numFmtId="0" fontId="25" fillId="5" borderId="18" xfId="0" applyFont="1" applyFill="1" applyBorder="1" applyAlignment="1">
      <alignment horizontal="center"/>
    </xf>
    <xf numFmtId="0" fontId="4" fillId="5" borderId="4" xfId="0" applyFont="1" applyFill="1" applyBorder="1"/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4" borderId="11" xfId="0" applyFont="1" applyFill="1" applyBorder="1"/>
    <xf numFmtId="0" fontId="8" fillId="4" borderId="10" xfId="0" applyFont="1" applyFill="1" applyBorder="1"/>
    <xf numFmtId="0" fontId="8" fillId="3" borderId="15" xfId="0" applyFont="1" applyFill="1" applyBorder="1" applyAlignment="1">
      <alignment horizontal="right"/>
    </xf>
    <xf numFmtId="0" fontId="8" fillId="3" borderId="16" xfId="0" applyFont="1" applyFill="1" applyBorder="1" applyAlignment="1">
      <alignment horizontal="right"/>
    </xf>
    <xf numFmtId="0" fontId="6" fillId="5" borderId="19" xfId="0" applyFont="1" applyFill="1" applyBorder="1" applyAlignment="1">
      <alignment horizontal="right"/>
    </xf>
    <xf numFmtId="0" fontId="8" fillId="4" borderId="8" xfId="0" applyFont="1" applyFill="1" applyBorder="1"/>
    <xf numFmtId="0" fontId="8" fillId="4" borderId="9" xfId="0" applyFont="1" applyFill="1" applyBorder="1"/>
    <xf numFmtId="0" fontId="6" fillId="5" borderId="23" xfId="0" applyFont="1" applyFill="1" applyBorder="1" applyAlignment="1">
      <alignment horizontal="center" wrapText="1"/>
    </xf>
    <xf numFmtId="0" fontId="6" fillId="5" borderId="24" xfId="0" applyFont="1" applyFill="1" applyBorder="1" applyAlignment="1">
      <alignment horizontal="center" wrapText="1"/>
    </xf>
    <xf numFmtId="0" fontId="6" fillId="5" borderId="25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7" fillId="4" borderId="30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right"/>
    </xf>
    <xf numFmtId="0" fontId="6" fillId="5" borderId="24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44" fontId="10" fillId="2" borderId="1" xfId="0" applyNumberFormat="1" applyFont="1" applyFill="1" applyBorder="1" applyAlignment="1">
      <alignment horizontal="center" vertical="center" wrapText="1"/>
    </xf>
    <xf numFmtId="44" fontId="10" fillId="2" borderId="2" xfId="0" applyNumberFormat="1" applyFont="1" applyFill="1" applyBorder="1" applyAlignment="1">
      <alignment horizontal="center" vertical="center" wrapText="1"/>
    </xf>
    <xf numFmtId="44" fontId="10" fillId="2" borderId="3" xfId="0" applyNumberFormat="1" applyFont="1" applyFill="1" applyBorder="1" applyAlignment="1">
      <alignment horizontal="center" vertical="center" wrapText="1"/>
    </xf>
    <xf numFmtId="44" fontId="10" fillId="2" borderId="4" xfId="0" applyNumberFormat="1" applyFont="1" applyFill="1" applyBorder="1" applyAlignment="1">
      <alignment horizontal="center" vertical="center" wrapText="1"/>
    </xf>
    <xf numFmtId="0" fontId="6" fillId="5" borderId="0" xfId="3" applyFont="1" applyFill="1" applyAlignment="1">
      <alignment horizontal="right" vertical="top" wrapText="1"/>
    </xf>
    <xf numFmtId="0" fontId="6" fillId="2" borderId="6" xfId="3" applyFont="1" applyFill="1" applyBorder="1" applyAlignment="1" applyProtection="1">
      <alignment horizontal="left" vertical="top" wrapText="1"/>
      <protection locked="0"/>
    </xf>
    <xf numFmtId="0" fontId="6" fillId="2" borderId="7" xfId="3" applyFont="1" applyFill="1" applyBorder="1" applyAlignment="1" applyProtection="1">
      <alignment horizontal="left" vertical="top" wrapText="1"/>
      <protection locked="0"/>
    </xf>
    <xf numFmtId="0" fontId="6" fillId="2" borderId="5" xfId="3" applyFont="1" applyFill="1" applyBorder="1" applyAlignment="1">
      <alignment horizontal="center" vertical="top" wrapText="1"/>
    </xf>
    <xf numFmtId="0" fontId="6" fillId="2" borderId="7" xfId="3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23" fillId="6" borderId="17" xfId="4" applyFont="1" applyFill="1" applyBorder="1" applyAlignment="1">
      <alignment horizontal="left" vertical="center" wrapText="1"/>
    </xf>
    <xf numFmtId="0" fontId="24" fillId="6" borderId="0" xfId="4" applyFont="1" applyFill="1" applyAlignment="1">
      <alignment horizontal="left" vertical="center" wrapText="1"/>
    </xf>
    <xf numFmtId="0" fontId="24" fillId="6" borderId="18" xfId="4" applyFont="1" applyFill="1" applyBorder="1" applyAlignment="1">
      <alignment horizontal="left" vertical="center" wrapText="1"/>
    </xf>
    <xf numFmtId="0" fontId="24" fillId="6" borderId="17" xfId="4" applyFont="1" applyFill="1" applyBorder="1" applyAlignment="1">
      <alignment horizontal="left" vertical="center" wrapText="1"/>
    </xf>
    <xf numFmtId="44" fontId="24" fillId="5" borderId="17" xfId="0" applyNumberFormat="1" applyFont="1" applyFill="1" applyBorder="1" applyAlignment="1">
      <alignment horizontal="right" vertical="center" wrapText="1"/>
    </xf>
    <xf numFmtId="44" fontId="24" fillId="5" borderId="0" xfId="0" applyNumberFormat="1" applyFont="1" applyFill="1" applyAlignment="1">
      <alignment horizontal="right" vertical="center" wrapText="1"/>
    </xf>
    <xf numFmtId="44" fontId="28" fillId="3" borderId="23" xfId="1" applyFont="1" applyFill="1" applyBorder="1" applyAlignment="1" applyProtection="1">
      <alignment horizontal="center" vertical="center"/>
    </xf>
    <xf numFmtId="44" fontId="28" fillId="3" borderId="24" xfId="1" applyFont="1" applyFill="1" applyBorder="1" applyAlignment="1" applyProtection="1">
      <alignment horizontal="center" vertical="center"/>
    </xf>
    <xf numFmtId="44" fontId="28" fillId="3" borderId="28" xfId="1" applyFont="1" applyFill="1" applyBorder="1" applyAlignment="1" applyProtection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8" xfId="0" applyFont="1" applyFill="1" applyBorder="1" applyAlignment="1">
      <alignment horizontal="left" vertical="center"/>
    </xf>
    <xf numFmtId="0" fontId="5" fillId="5" borderId="19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44" fontId="21" fillId="2" borderId="1" xfId="0" applyNumberFormat="1" applyFont="1" applyFill="1" applyBorder="1" applyAlignment="1">
      <alignment horizontal="center" vertical="center" wrapText="1"/>
    </xf>
    <xf numFmtId="44" fontId="21" fillId="2" borderId="2" xfId="0" applyNumberFormat="1" applyFont="1" applyFill="1" applyBorder="1" applyAlignment="1">
      <alignment horizontal="center" vertical="center" wrapText="1"/>
    </xf>
    <xf numFmtId="44" fontId="21" fillId="2" borderId="3" xfId="0" applyNumberFormat="1" applyFont="1" applyFill="1" applyBorder="1" applyAlignment="1">
      <alignment horizontal="center" vertical="center" wrapText="1"/>
    </xf>
    <xf numFmtId="44" fontId="21" fillId="2" borderId="4" xfId="0" applyNumberFormat="1" applyFont="1" applyFill="1" applyBorder="1" applyAlignment="1">
      <alignment horizontal="center" vertical="center" wrapText="1"/>
    </xf>
    <xf numFmtId="0" fontId="26" fillId="5" borderId="0" xfId="3" applyFont="1" applyFill="1" applyAlignment="1">
      <alignment horizontal="center" vertical="center" wrapText="1"/>
    </xf>
    <xf numFmtId="0" fontId="26" fillId="5" borderId="0" xfId="3" applyFont="1" applyFill="1" applyAlignment="1">
      <alignment horizontal="center" vertical="center"/>
    </xf>
    <xf numFmtId="0" fontId="26" fillId="5" borderId="18" xfId="3" applyFont="1" applyFill="1" applyBorder="1" applyAlignment="1">
      <alignment horizontal="center" vertical="center"/>
    </xf>
    <xf numFmtId="0" fontId="16" fillId="5" borderId="0" xfId="3" applyFont="1" applyFill="1" applyAlignment="1">
      <alignment horizontal="right" vertical="top" wrapText="1"/>
    </xf>
    <xf numFmtId="0" fontId="16" fillId="2" borderId="6" xfId="3" applyFont="1" applyFill="1" applyBorder="1" applyAlignment="1" applyProtection="1">
      <alignment horizontal="left" vertical="top" wrapText="1"/>
      <protection locked="0"/>
    </xf>
    <xf numFmtId="0" fontId="16" fillId="2" borderId="7" xfId="3" applyFont="1" applyFill="1" applyBorder="1" applyAlignment="1" applyProtection="1">
      <alignment horizontal="left" vertical="top" wrapText="1"/>
      <protection locked="0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colors>
    <mruColors>
      <color rgb="FF0934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9304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8DDF-C7A5-4C8A-96B4-7B65801109F9}">
  <dimension ref="A1:M24"/>
  <sheetViews>
    <sheetView showGridLines="0" workbookViewId="0">
      <selection activeCell="C11" sqref="C11"/>
    </sheetView>
  </sheetViews>
  <sheetFormatPr defaultRowHeight="14.5" x14ac:dyDescent="0.35"/>
  <cols>
    <col min="2" max="2" width="35.453125" bestFit="1" customWidth="1"/>
    <col min="3" max="3" width="21.26953125" customWidth="1"/>
  </cols>
  <sheetData>
    <row r="1" spans="1:13" x14ac:dyDescent="0.35">
      <c r="A1" s="128" t="s">
        <v>62</v>
      </c>
      <c r="B1" s="129"/>
      <c r="C1" s="129"/>
      <c r="D1" s="129"/>
      <c r="E1" s="129"/>
      <c r="F1" s="129"/>
      <c r="G1" s="130"/>
      <c r="H1" s="134" t="s">
        <v>0</v>
      </c>
      <c r="I1" s="135"/>
      <c r="J1" s="135"/>
      <c r="K1" s="135"/>
      <c r="L1" s="135"/>
      <c r="M1" s="136"/>
    </row>
    <row r="2" spans="1:13" x14ac:dyDescent="0.35">
      <c r="A2" s="131"/>
      <c r="B2" s="132"/>
      <c r="C2" s="132"/>
      <c r="D2" s="132"/>
      <c r="E2" s="132"/>
      <c r="F2" s="132"/>
      <c r="G2" s="133"/>
      <c r="H2" s="137"/>
      <c r="I2" s="137"/>
      <c r="J2" s="137"/>
      <c r="K2" s="137"/>
      <c r="L2" s="137"/>
      <c r="M2" s="138"/>
    </row>
    <row r="3" spans="1:13" x14ac:dyDescent="0.35">
      <c r="A3" s="131"/>
      <c r="B3" s="132"/>
      <c r="C3" s="132"/>
      <c r="D3" s="132"/>
      <c r="E3" s="132"/>
      <c r="F3" s="132"/>
      <c r="G3" s="133"/>
      <c r="H3" s="137"/>
      <c r="I3" s="137"/>
      <c r="J3" s="137"/>
      <c r="K3" s="137"/>
      <c r="L3" s="137"/>
      <c r="M3" s="138"/>
    </row>
    <row r="4" spans="1:13" x14ac:dyDescent="0.35">
      <c r="A4" s="131"/>
      <c r="B4" s="132"/>
      <c r="C4" s="132"/>
      <c r="D4" s="132"/>
      <c r="E4" s="132"/>
      <c r="F4" s="132"/>
      <c r="G4" s="133"/>
      <c r="H4" s="137"/>
      <c r="I4" s="137"/>
      <c r="J4" s="137"/>
      <c r="K4" s="137"/>
      <c r="L4" s="137"/>
      <c r="M4" s="138"/>
    </row>
    <row r="5" spans="1:13" ht="15" thickBot="1" x14ac:dyDescent="0.4">
      <c r="A5" s="131"/>
      <c r="B5" s="132"/>
      <c r="C5" s="132"/>
      <c r="D5" s="132"/>
      <c r="E5" s="132"/>
      <c r="F5" s="132"/>
      <c r="G5" s="133"/>
      <c r="H5" s="137"/>
      <c r="I5" s="137"/>
      <c r="J5" s="137"/>
      <c r="K5" s="137"/>
      <c r="L5" s="137"/>
      <c r="M5" s="138"/>
    </row>
    <row r="6" spans="1:13" x14ac:dyDescent="0.35">
      <c r="A6" s="64"/>
      <c r="B6" s="65" t="s">
        <v>1</v>
      </c>
      <c r="C6" s="66"/>
      <c r="D6" s="141" t="s">
        <v>2</v>
      </c>
      <c r="E6" s="142"/>
      <c r="F6" s="67"/>
      <c r="G6" s="68"/>
      <c r="H6" s="137"/>
      <c r="I6" s="137"/>
      <c r="J6" s="137"/>
      <c r="K6" s="137"/>
      <c r="L6" s="137"/>
      <c r="M6" s="138"/>
    </row>
    <row r="7" spans="1:13" ht="15" thickBot="1" x14ac:dyDescent="0.4">
      <c r="A7" s="64"/>
      <c r="B7" s="69">
        <v>46205</v>
      </c>
      <c r="C7" s="66"/>
      <c r="D7" s="143"/>
      <c r="E7" s="144"/>
      <c r="F7" s="67"/>
      <c r="G7" s="68"/>
      <c r="H7" s="137"/>
      <c r="I7" s="137"/>
      <c r="J7" s="137"/>
      <c r="K7" s="137"/>
      <c r="L7" s="137"/>
      <c r="M7" s="138"/>
    </row>
    <row r="8" spans="1:13" x14ac:dyDescent="0.35">
      <c r="A8" s="64"/>
      <c r="B8" s="65" t="s">
        <v>3</v>
      </c>
      <c r="C8" s="66"/>
      <c r="D8" s="70"/>
      <c r="E8" s="71"/>
      <c r="F8" s="67"/>
      <c r="G8" s="68"/>
      <c r="H8" s="137"/>
      <c r="I8" s="137"/>
      <c r="J8" s="137"/>
      <c r="K8" s="137"/>
      <c r="L8" s="137"/>
      <c r="M8" s="138"/>
    </row>
    <row r="9" spans="1:13" ht="18" x14ac:dyDescent="0.35">
      <c r="A9" s="72"/>
      <c r="B9" s="145"/>
      <c r="C9" s="146"/>
      <c r="D9" s="146"/>
      <c r="E9" s="146"/>
      <c r="F9" s="146"/>
      <c r="G9" s="147"/>
      <c r="H9" s="137"/>
      <c r="I9" s="137"/>
      <c r="J9" s="137"/>
      <c r="K9" s="137"/>
      <c r="L9" s="137"/>
      <c r="M9" s="138"/>
    </row>
    <row r="10" spans="1:13" ht="15" thickBot="1" x14ac:dyDescent="0.4">
      <c r="A10" s="72"/>
      <c r="B10" s="73"/>
      <c r="C10" s="73"/>
      <c r="D10" s="73"/>
      <c r="E10" s="73"/>
      <c r="F10" s="73"/>
      <c r="G10" s="68"/>
      <c r="H10" s="137"/>
      <c r="I10" s="137"/>
      <c r="J10" s="137"/>
      <c r="K10" s="137"/>
      <c r="L10" s="137"/>
      <c r="M10" s="138"/>
    </row>
    <row r="11" spans="1:13" x14ac:dyDescent="0.35">
      <c r="A11" s="72"/>
      <c r="B11" s="74" t="s">
        <v>4</v>
      </c>
      <c r="C11" s="10"/>
      <c r="D11" s="73"/>
      <c r="E11" s="73"/>
      <c r="F11" s="73"/>
      <c r="G11" s="68"/>
      <c r="H11" s="137"/>
      <c r="I11" s="137"/>
      <c r="J11" s="137"/>
      <c r="K11" s="137"/>
      <c r="L11" s="137"/>
      <c r="M11" s="138"/>
    </row>
    <row r="12" spans="1:13" x14ac:dyDescent="0.35">
      <c r="A12" s="72"/>
      <c r="B12" s="74" t="s">
        <v>5</v>
      </c>
      <c r="C12" s="11"/>
      <c r="D12" s="73"/>
      <c r="E12" s="73"/>
      <c r="F12" s="73"/>
      <c r="G12" s="68"/>
      <c r="H12" s="137"/>
      <c r="I12" s="137"/>
      <c r="J12" s="137"/>
      <c r="K12" s="137"/>
      <c r="L12" s="137"/>
      <c r="M12" s="138"/>
    </row>
    <row r="13" spans="1:13" ht="15" thickBot="1" x14ac:dyDescent="0.4">
      <c r="A13" s="72"/>
      <c r="B13" s="148" t="s">
        <v>6</v>
      </c>
      <c r="C13" s="149"/>
      <c r="D13" s="73"/>
      <c r="E13" s="73"/>
      <c r="F13" s="73"/>
      <c r="G13" s="68"/>
      <c r="H13" s="139"/>
      <c r="I13" s="139"/>
      <c r="J13" s="139"/>
      <c r="K13" s="139"/>
      <c r="L13" s="139"/>
      <c r="M13" s="140"/>
    </row>
    <row r="14" spans="1:13" x14ac:dyDescent="0.35">
      <c r="A14" s="72"/>
      <c r="B14" s="148"/>
      <c r="C14" s="149"/>
      <c r="D14" s="73"/>
      <c r="E14" s="73"/>
      <c r="F14" s="73"/>
      <c r="G14" s="68"/>
    </row>
    <row r="15" spans="1:13" x14ac:dyDescent="0.35">
      <c r="A15" s="72"/>
      <c r="B15" s="73"/>
      <c r="C15" s="149"/>
      <c r="D15" s="73"/>
      <c r="E15" s="73"/>
      <c r="F15" s="73"/>
      <c r="G15" s="68"/>
    </row>
    <row r="16" spans="1:13" x14ac:dyDescent="0.35">
      <c r="A16" s="72"/>
      <c r="B16" s="73"/>
      <c r="C16" s="149"/>
      <c r="D16" s="73"/>
      <c r="E16" s="73"/>
      <c r="F16" s="73"/>
      <c r="G16" s="68"/>
    </row>
    <row r="17" spans="1:7" ht="15" thickBot="1" x14ac:dyDescent="0.4">
      <c r="A17" s="72"/>
      <c r="B17" s="73"/>
      <c r="C17" s="150"/>
      <c r="D17" s="73"/>
      <c r="E17" s="73"/>
      <c r="F17" s="73"/>
      <c r="G17" s="68"/>
    </row>
    <row r="18" spans="1:7" x14ac:dyDescent="0.35">
      <c r="A18" s="72"/>
      <c r="B18" s="73"/>
      <c r="C18" s="73"/>
      <c r="D18" s="73"/>
      <c r="E18" s="73"/>
      <c r="F18" s="73"/>
      <c r="G18" s="68"/>
    </row>
    <row r="19" spans="1:7" ht="19.899999999999999" customHeight="1" x14ac:dyDescent="0.35">
      <c r="A19" s="117" t="s">
        <v>7</v>
      </c>
      <c r="B19" s="118"/>
      <c r="C19" s="118"/>
      <c r="D19" s="118"/>
      <c r="E19" s="118"/>
      <c r="F19" s="118"/>
      <c r="G19" s="119"/>
    </row>
    <row r="20" spans="1:7" ht="19.899999999999999" customHeight="1" x14ac:dyDescent="0.35">
      <c r="A20" s="120"/>
      <c r="B20" s="118"/>
      <c r="C20" s="118"/>
      <c r="D20" s="118"/>
      <c r="E20" s="118"/>
      <c r="F20" s="118"/>
      <c r="G20" s="119"/>
    </row>
    <row r="21" spans="1:7" ht="19.899999999999999" customHeight="1" x14ac:dyDescent="0.35">
      <c r="A21" s="120"/>
      <c r="B21" s="118"/>
      <c r="C21" s="118"/>
      <c r="D21" s="118"/>
      <c r="E21" s="118"/>
      <c r="F21" s="118"/>
      <c r="G21" s="119"/>
    </row>
    <row r="22" spans="1:7" ht="16.5" thickBot="1" x14ac:dyDescent="0.45">
      <c r="A22" s="72"/>
      <c r="B22" s="73"/>
      <c r="C22" s="73"/>
      <c r="D22" s="73"/>
      <c r="E22" s="73"/>
      <c r="F22" s="73"/>
      <c r="G22" s="75"/>
    </row>
    <row r="23" spans="1:7" ht="16.5" thickBot="1" x14ac:dyDescent="0.45">
      <c r="A23" s="121" t="s">
        <v>8</v>
      </c>
      <c r="B23" s="122"/>
      <c r="C23" s="122"/>
      <c r="D23" s="123">
        <f>Prijzenblad!E60</f>
        <v>0</v>
      </c>
      <c r="E23" s="124"/>
      <c r="F23" s="125"/>
      <c r="G23" s="76"/>
    </row>
    <row r="24" spans="1:7" ht="15" thickBot="1" x14ac:dyDescent="0.4">
      <c r="A24" s="126"/>
      <c r="B24" s="127"/>
      <c r="C24" s="127"/>
      <c r="D24" s="127"/>
      <c r="E24" s="127"/>
      <c r="F24" s="127"/>
      <c r="G24" s="77"/>
    </row>
  </sheetData>
  <sheetProtection algorithmName="SHA-512" hashValue="Fo5ID2zJvn7kXApDvbE42Mx53vdMM9xrPybtGA+/de/DORlLHnYSgl6aJLlprvlE5DWeSw2VautoRl0r9optGQ==" saltValue="M1BWfKoGDlnHQ7qqLvcEVg==" spinCount="100000" sheet="1" objects="1" scenarios="1"/>
  <mergeCells count="10">
    <mergeCell ref="H1:M13"/>
    <mergeCell ref="D6:E7"/>
    <mergeCell ref="B9:G9"/>
    <mergeCell ref="B13:B14"/>
    <mergeCell ref="C13:C17"/>
    <mergeCell ref="A19:G21"/>
    <mergeCell ref="A23:C23"/>
    <mergeCell ref="D23:F23"/>
    <mergeCell ref="A24:F24"/>
    <mergeCell ref="A1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showGridLines="0" tabSelected="1" zoomScale="90" zoomScaleNormal="90" workbookViewId="0">
      <selection activeCell="K30" sqref="K30"/>
    </sheetView>
  </sheetViews>
  <sheetFormatPr defaultRowHeight="14.5" x14ac:dyDescent="0.35"/>
  <cols>
    <col min="1" max="1" width="1.7265625" customWidth="1"/>
    <col min="2" max="4" width="24.7265625" customWidth="1"/>
    <col min="5" max="5" width="35.54296875" customWidth="1"/>
    <col min="6" max="6" width="24" customWidth="1"/>
    <col min="7" max="7" width="27.7265625" customWidth="1"/>
    <col min="8" max="8" width="24.7265625" customWidth="1"/>
    <col min="9" max="9" width="2.26953125" customWidth="1"/>
    <col min="10" max="10" width="8.7265625" style="13"/>
    <col min="11" max="11" width="32" style="13" customWidth="1"/>
  </cols>
  <sheetData>
    <row r="1" spans="1:29" ht="15" thickBot="1" x14ac:dyDescent="0.4">
      <c r="A1" s="12"/>
      <c r="B1" s="12"/>
      <c r="C1" s="12"/>
      <c r="D1" s="12"/>
      <c r="E1" s="12"/>
      <c r="F1" s="12"/>
      <c r="G1" s="12"/>
      <c r="H1" s="12"/>
      <c r="I1" s="12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14.9" customHeight="1" x14ac:dyDescent="0.35">
      <c r="A2" s="12"/>
      <c r="B2" s="14"/>
      <c r="C2" s="15"/>
      <c r="D2" s="102" t="s">
        <v>62</v>
      </c>
      <c r="E2" s="102"/>
      <c r="F2" s="102"/>
      <c r="G2" s="102"/>
      <c r="H2" s="103"/>
      <c r="I2" s="1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ht="14.9" customHeight="1" x14ac:dyDescent="0.35">
      <c r="A3" s="12"/>
      <c r="B3" s="17"/>
      <c r="C3" s="18"/>
      <c r="D3" s="104"/>
      <c r="E3" s="104"/>
      <c r="F3" s="104"/>
      <c r="G3" s="104"/>
      <c r="H3" s="105"/>
      <c r="I3" s="16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ht="14.9" customHeight="1" x14ac:dyDescent="0.35">
      <c r="A4" s="12"/>
      <c r="B4" s="17"/>
      <c r="C4" s="18"/>
      <c r="D4" s="104"/>
      <c r="E4" s="104"/>
      <c r="F4" s="104"/>
      <c r="G4" s="104"/>
      <c r="H4" s="105"/>
      <c r="I4" s="16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15" customHeight="1" thickBot="1" x14ac:dyDescent="0.4">
      <c r="A5" s="12"/>
      <c r="B5" s="17"/>
      <c r="C5" s="18"/>
      <c r="D5" s="104"/>
      <c r="E5" s="104"/>
      <c r="F5" s="104"/>
      <c r="G5" s="104"/>
      <c r="H5" s="105"/>
      <c r="I5" s="12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26" customFormat="1" ht="27.65" customHeight="1" x14ac:dyDescent="0.4">
      <c r="A6" s="19"/>
      <c r="B6" s="20" t="str">
        <f>Voorblad!B6</f>
        <v>Versie 1.0</v>
      </c>
      <c r="C6" s="21"/>
      <c r="D6" s="22"/>
      <c r="E6" s="106" t="s">
        <v>9</v>
      </c>
      <c r="F6" s="107"/>
      <c r="G6" s="23"/>
      <c r="H6" s="24"/>
      <c r="I6" s="19"/>
      <c r="J6" s="25"/>
      <c r="K6" s="113" t="s">
        <v>64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s="26" customFormat="1" ht="39.75" customHeight="1" thickBot="1" x14ac:dyDescent="0.45">
      <c r="A7" s="19"/>
      <c r="B7" s="27">
        <f>Voorblad!B7</f>
        <v>46205</v>
      </c>
      <c r="C7" s="21"/>
      <c r="D7" s="22"/>
      <c r="E7" s="108"/>
      <c r="F7" s="109"/>
      <c r="G7" s="23"/>
      <c r="H7" s="24"/>
      <c r="I7" s="19"/>
      <c r="J7" s="25"/>
      <c r="K7" s="1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s="26" customFormat="1" ht="16.5" thickBot="1" x14ac:dyDescent="0.45">
      <c r="A8" s="19"/>
      <c r="B8" s="28" t="str">
        <f>Voorblad!B8</f>
        <v>TN-Kenmerk 597831</v>
      </c>
      <c r="C8" s="29"/>
      <c r="D8" s="22"/>
      <c r="E8" s="30"/>
      <c r="F8" s="31"/>
      <c r="G8" s="23"/>
      <c r="H8" s="24"/>
      <c r="I8" s="19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6" x14ac:dyDescent="0.4">
      <c r="A9" s="12"/>
      <c r="B9" s="32"/>
      <c r="C9" s="33" t="s">
        <v>4</v>
      </c>
      <c r="D9" s="1"/>
      <c r="E9" s="34"/>
      <c r="F9" s="34"/>
      <c r="G9" s="34"/>
      <c r="H9" s="24"/>
      <c r="I9" s="12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16" x14ac:dyDescent="0.4">
      <c r="A10" s="12"/>
      <c r="B10" s="32"/>
      <c r="C10" s="33" t="s">
        <v>5</v>
      </c>
      <c r="D10" s="2"/>
      <c r="E10" s="34"/>
      <c r="F10" s="34"/>
      <c r="G10" s="34"/>
      <c r="H10" s="24"/>
      <c r="I10" s="12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16" x14ac:dyDescent="0.4">
      <c r="A11" s="12"/>
      <c r="B11" s="32"/>
      <c r="C11" s="110" t="s">
        <v>6</v>
      </c>
      <c r="D11" s="111"/>
      <c r="E11" s="34"/>
      <c r="F11" s="34"/>
      <c r="G11" s="34"/>
      <c r="H11" s="24"/>
      <c r="I11" s="1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16" x14ac:dyDescent="0.4">
      <c r="A12" s="12"/>
      <c r="B12" s="32"/>
      <c r="C12" s="110"/>
      <c r="D12" s="111"/>
      <c r="E12" s="34"/>
      <c r="F12" s="34"/>
      <c r="G12" s="34"/>
      <c r="H12" s="24"/>
      <c r="I12" s="1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16" x14ac:dyDescent="0.4">
      <c r="A13" s="12"/>
      <c r="B13" s="32"/>
      <c r="C13" s="35"/>
      <c r="D13" s="111"/>
      <c r="E13" s="34"/>
      <c r="F13" s="34"/>
      <c r="G13" s="34"/>
      <c r="H13" s="24"/>
      <c r="I13" s="12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16" x14ac:dyDescent="0.4">
      <c r="A14" s="12"/>
      <c r="B14" s="32"/>
      <c r="C14" s="35"/>
      <c r="D14" s="111"/>
      <c r="E14" s="34"/>
      <c r="F14" s="34"/>
      <c r="G14" s="34"/>
      <c r="H14" s="24"/>
      <c r="I14" s="12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16.5" thickBot="1" x14ac:dyDescent="0.45">
      <c r="A15" s="12"/>
      <c r="B15" s="32"/>
      <c r="C15" s="35"/>
      <c r="D15" s="112"/>
      <c r="E15" s="34"/>
      <c r="F15" s="34"/>
      <c r="G15" s="34"/>
      <c r="H15" s="24"/>
      <c r="I15" s="1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16.5" thickBot="1" x14ac:dyDescent="0.45">
      <c r="A16" s="12"/>
      <c r="B16" s="36"/>
      <c r="C16" s="37"/>
      <c r="D16" s="37"/>
      <c r="E16" s="37"/>
      <c r="F16" s="37"/>
      <c r="G16" s="37"/>
      <c r="H16" s="38"/>
      <c r="I16" s="1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 s="44" customFormat="1" ht="16.5" thickBot="1" x14ac:dyDescent="0.45">
      <c r="A17" s="39"/>
      <c r="B17" s="87" t="s">
        <v>10</v>
      </c>
      <c r="C17" s="88"/>
      <c r="D17" s="40" t="s">
        <v>11</v>
      </c>
      <c r="E17" s="41" t="s">
        <v>12</v>
      </c>
      <c r="F17" s="42" t="s">
        <v>13</v>
      </c>
      <c r="G17" s="42" t="s">
        <v>14</v>
      </c>
      <c r="H17" s="42" t="s">
        <v>13</v>
      </c>
      <c r="I17" s="39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:29" ht="16" x14ac:dyDescent="0.4">
      <c r="A18" s="12"/>
      <c r="B18" s="96" t="s">
        <v>15</v>
      </c>
      <c r="C18" s="97"/>
      <c r="D18" s="45" t="s">
        <v>16</v>
      </c>
      <c r="E18" s="3"/>
      <c r="F18" s="4">
        <v>0</v>
      </c>
      <c r="G18" s="63">
        <v>29</v>
      </c>
      <c r="H18" s="5">
        <f>F18*G18</f>
        <v>0</v>
      </c>
      <c r="I18" s="12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ht="16" x14ac:dyDescent="0.4">
      <c r="A19" s="12"/>
      <c r="B19" s="78" t="s">
        <v>17</v>
      </c>
      <c r="C19" s="79"/>
      <c r="D19" s="46" t="s">
        <v>16</v>
      </c>
      <c r="E19" s="3"/>
      <c r="F19" s="4">
        <v>0</v>
      </c>
      <c r="G19" s="63">
        <v>2</v>
      </c>
      <c r="H19" s="5">
        <f t="shared" ref="H19" si="0">F19*G19</f>
        <v>0</v>
      </c>
      <c r="I19" s="12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16" x14ac:dyDescent="0.4">
      <c r="A20" s="12"/>
      <c r="B20" s="78" t="s">
        <v>45</v>
      </c>
      <c r="C20" s="79"/>
      <c r="D20" s="47" t="s">
        <v>16</v>
      </c>
      <c r="E20" s="3"/>
      <c r="F20" s="4">
        <v>0</v>
      </c>
      <c r="G20" s="63">
        <v>1</v>
      </c>
      <c r="H20" s="5">
        <f>F20*G20</f>
        <v>0</v>
      </c>
      <c r="I20" s="1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ht="16.5" thickBot="1" x14ac:dyDescent="0.45">
      <c r="A21" s="12"/>
      <c r="B21" s="78" t="s">
        <v>61</v>
      </c>
      <c r="C21" s="79"/>
      <c r="D21" s="47" t="s">
        <v>18</v>
      </c>
      <c r="E21" s="3"/>
      <c r="F21" s="4">
        <v>0</v>
      </c>
      <c r="G21" s="63">
        <v>3</v>
      </c>
      <c r="H21" s="5">
        <f t="shared" ref="H21" si="1">F21*G21</f>
        <v>0</v>
      </c>
      <c r="I21" s="12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ht="16.5" thickBot="1" x14ac:dyDescent="0.45">
      <c r="A22" s="12"/>
      <c r="B22" s="98" t="s">
        <v>19</v>
      </c>
      <c r="C22" s="99"/>
      <c r="D22" s="99"/>
      <c r="E22" s="99"/>
      <c r="F22" s="99"/>
      <c r="G22" s="99"/>
      <c r="H22" s="6">
        <f>SUM(H18:H21)</f>
        <v>0</v>
      </c>
      <c r="I22" s="12"/>
    </row>
    <row r="23" spans="1:29" ht="16.5" thickBot="1" x14ac:dyDescent="0.45">
      <c r="A23" s="12"/>
      <c r="B23" s="48"/>
      <c r="C23" s="49"/>
      <c r="D23" s="49"/>
      <c r="E23" s="49"/>
      <c r="F23" s="49"/>
      <c r="G23" s="49"/>
      <c r="H23" s="50"/>
      <c r="I23" s="12"/>
    </row>
    <row r="24" spans="1:29" ht="15" customHeight="1" thickBot="1" x14ac:dyDescent="0.45">
      <c r="A24" s="12"/>
      <c r="B24" s="87" t="s">
        <v>20</v>
      </c>
      <c r="C24" s="88"/>
      <c r="D24" s="51" t="s">
        <v>11</v>
      </c>
      <c r="E24" s="52" t="s">
        <v>12</v>
      </c>
      <c r="F24" s="53" t="s">
        <v>13</v>
      </c>
      <c r="G24" s="42" t="s">
        <v>14</v>
      </c>
      <c r="H24" s="42" t="s">
        <v>13</v>
      </c>
      <c r="I24" s="12"/>
    </row>
    <row r="25" spans="1:29" ht="16" x14ac:dyDescent="0.4">
      <c r="A25" s="12"/>
      <c r="B25" s="115" t="s">
        <v>21</v>
      </c>
      <c r="C25" s="116"/>
      <c r="D25" s="54" t="s">
        <v>22</v>
      </c>
      <c r="E25" s="3"/>
      <c r="F25" s="4">
        <v>0</v>
      </c>
      <c r="G25" s="63">
        <v>2200</v>
      </c>
      <c r="H25" s="5">
        <f>G25*F25</f>
        <v>0</v>
      </c>
      <c r="I25" s="12"/>
    </row>
    <row r="26" spans="1:29" ht="16" x14ac:dyDescent="0.4">
      <c r="A26" s="12"/>
      <c r="B26" s="78" t="s">
        <v>23</v>
      </c>
      <c r="C26" s="79"/>
      <c r="D26" s="47" t="s">
        <v>22</v>
      </c>
      <c r="E26" s="3"/>
      <c r="F26" s="4">
        <v>0</v>
      </c>
      <c r="G26" s="63">
        <v>300</v>
      </c>
      <c r="H26" s="5">
        <f>G26*F26</f>
        <v>0</v>
      </c>
      <c r="I26" s="12"/>
    </row>
    <row r="27" spans="1:29" ht="16" x14ac:dyDescent="0.4">
      <c r="A27" s="55"/>
      <c r="B27" s="78" t="s">
        <v>24</v>
      </c>
      <c r="C27" s="79"/>
      <c r="D27" s="47" t="s">
        <v>22</v>
      </c>
      <c r="E27" s="7"/>
      <c r="F27" s="4">
        <v>0</v>
      </c>
      <c r="G27" s="63">
        <v>50</v>
      </c>
      <c r="H27" s="5">
        <f t="shared" ref="H27" si="2">G27*F27</f>
        <v>0</v>
      </c>
      <c r="I27" s="55"/>
    </row>
    <row r="28" spans="1:29" ht="16" x14ac:dyDescent="0.4">
      <c r="A28" s="55"/>
      <c r="B28" s="78" t="s">
        <v>25</v>
      </c>
      <c r="C28" s="79"/>
      <c r="D28" s="47" t="s">
        <v>22</v>
      </c>
      <c r="E28" s="7"/>
      <c r="F28" s="4">
        <v>0</v>
      </c>
      <c r="G28" s="63">
        <v>460</v>
      </c>
      <c r="H28" s="5">
        <f t="shared" ref="H28:H29" si="3">G28*F28</f>
        <v>0</v>
      </c>
      <c r="I28" s="55"/>
    </row>
    <row r="29" spans="1:29" ht="16" x14ac:dyDescent="0.4">
      <c r="A29" s="55"/>
      <c r="B29" s="78" t="s">
        <v>26</v>
      </c>
      <c r="C29" s="79"/>
      <c r="D29" s="47" t="s">
        <v>22</v>
      </c>
      <c r="E29" s="7"/>
      <c r="F29" s="4">
        <v>0</v>
      </c>
      <c r="G29" s="63">
        <v>490</v>
      </c>
      <c r="H29" s="5">
        <f t="shared" si="3"/>
        <v>0</v>
      </c>
      <c r="I29" s="55"/>
    </row>
    <row r="30" spans="1:29" ht="16" x14ac:dyDescent="0.4">
      <c r="A30" s="55"/>
      <c r="B30" s="78" t="s">
        <v>27</v>
      </c>
      <c r="C30" s="79"/>
      <c r="D30" s="47" t="s">
        <v>28</v>
      </c>
      <c r="E30" s="7"/>
      <c r="F30" s="4">
        <v>0</v>
      </c>
      <c r="G30" s="63">
        <v>750</v>
      </c>
      <c r="H30" s="5">
        <f t="shared" ref="H30" si="4">G30*F30</f>
        <v>0</v>
      </c>
      <c r="I30" s="55"/>
    </row>
    <row r="31" spans="1:29" ht="16" x14ac:dyDescent="0.4">
      <c r="A31" s="55"/>
      <c r="B31" s="78" t="s">
        <v>29</v>
      </c>
      <c r="C31" s="79"/>
      <c r="D31" s="47" t="s">
        <v>30</v>
      </c>
      <c r="E31" s="7"/>
      <c r="F31" s="4">
        <v>0</v>
      </c>
      <c r="G31" s="63">
        <v>90</v>
      </c>
      <c r="H31" s="5">
        <f>G31*F31</f>
        <v>0</v>
      </c>
      <c r="I31" s="55"/>
    </row>
    <row r="32" spans="1:29" ht="16" x14ac:dyDescent="0.4">
      <c r="A32" s="55"/>
      <c r="B32" s="78" t="s">
        <v>54</v>
      </c>
      <c r="C32" s="79"/>
      <c r="D32" s="47" t="s">
        <v>55</v>
      </c>
      <c r="E32" s="7"/>
      <c r="F32" s="4">
        <v>0</v>
      </c>
      <c r="G32" s="63">
        <v>200</v>
      </c>
      <c r="H32" s="5">
        <f>G32*F32</f>
        <v>0</v>
      </c>
      <c r="I32" s="55"/>
    </row>
    <row r="33" spans="1:29" ht="16" x14ac:dyDescent="0.4">
      <c r="A33" s="55"/>
      <c r="B33" s="78" t="s">
        <v>31</v>
      </c>
      <c r="C33" s="79"/>
      <c r="D33" s="47" t="s">
        <v>56</v>
      </c>
      <c r="E33" s="7"/>
      <c r="F33" s="4">
        <v>0</v>
      </c>
      <c r="G33" s="63">
        <v>230</v>
      </c>
      <c r="H33" s="5">
        <f t="shared" ref="H33" si="5">G33*F33</f>
        <v>0</v>
      </c>
      <c r="I33" s="55"/>
    </row>
    <row r="34" spans="1:29" ht="16" x14ac:dyDescent="0.4">
      <c r="A34" s="55"/>
      <c r="B34" s="78" t="s">
        <v>32</v>
      </c>
      <c r="C34" s="79"/>
      <c r="D34" s="47" t="s">
        <v>33</v>
      </c>
      <c r="E34" s="7"/>
      <c r="F34" s="4">
        <v>0</v>
      </c>
      <c r="G34" s="63">
        <v>15</v>
      </c>
      <c r="H34" s="5">
        <f t="shared" ref="H34:H38" si="6">G34*F34</f>
        <v>0</v>
      </c>
      <c r="I34" s="55"/>
    </row>
    <row r="35" spans="1:29" ht="16" x14ac:dyDescent="0.4">
      <c r="A35" s="55"/>
      <c r="B35" s="78" t="s">
        <v>34</v>
      </c>
      <c r="C35" s="79"/>
      <c r="D35" s="47" t="s">
        <v>33</v>
      </c>
      <c r="E35" s="7"/>
      <c r="F35" s="4">
        <v>0</v>
      </c>
      <c r="G35" s="63">
        <v>5</v>
      </c>
      <c r="H35" s="5">
        <f t="shared" si="6"/>
        <v>0</v>
      </c>
      <c r="I35" s="55"/>
    </row>
    <row r="36" spans="1:29" ht="16" x14ac:dyDescent="0.4">
      <c r="A36" s="55"/>
      <c r="B36" s="78" t="s">
        <v>35</v>
      </c>
      <c r="C36" s="79"/>
      <c r="D36" s="47" t="s">
        <v>57</v>
      </c>
      <c r="E36" s="7"/>
      <c r="F36" s="4">
        <v>0</v>
      </c>
      <c r="G36" s="63">
        <v>8</v>
      </c>
      <c r="H36" s="5">
        <f t="shared" si="6"/>
        <v>0</v>
      </c>
      <c r="I36" s="55"/>
    </row>
    <row r="37" spans="1:29" ht="16" x14ac:dyDescent="0.4">
      <c r="A37" s="55"/>
      <c r="B37" s="78" t="s">
        <v>36</v>
      </c>
      <c r="C37" s="79"/>
      <c r="D37" s="47" t="s">
        <v>37</v>
      </c>
      <c r="E37" s="7"/>
      <c r="F37" s="4">
        <v>0</v>
      </c>
      <c r="G37" s="63">
        <v>80</v>
      </c>
      <c r="H37" s="5">
        <f t="shared" si="6"/>
        <v>0</v>
      </c>
      <c r="I37" s="55"/>
    </row>
    <row r="38" spans="1:29" ht="16" x14ac:dyDescent="0.4">
      <c r="A38" s="55"/>
      <c r="B38" s="78" t="s">
        <v>38</v>
      </c>
      <c r="C38" s="79"/>
      <c r="D38" s="47" t="s">
        <v>33</v>
      </c>
      <c r="E38" s="7"/>
      <c r="F38" s="4">
        <v>0</v>
      </c>
      <c r="G38" s="63">
        <v>80</v>
      </c>
      <c r="H38" s="5">
        <f t="shared" si="6"/>
        <v>0</v>
      </c>
      <c r="I38" s="55"/>
    </row>
    <row r="39" spans="1:29" ht="16" x14ac:dyDescent="0.4">
      <c r="A39" s="55"/>
      <c r="B39" s="78" t="s">
        <v>39</v>
      </c>
      <c r="C39" s="79"/>
      <c r="D39" s="47" t="s">
        <v>40</v>
      </c>
      <c r="E39" s="7"/>
      <c r="F39" s="4">
        <v>0</v>
      </c>
      <c r="G39" s="63">
        <v>15</v>
      </c>
      <c r="H39" s="5">
        <f t="shared" ref="H39:H42" si="7">G39*F39</f>
        <v>0</v>
      </c>
      <c r="I39" s="55"/>
    </row>
    <row r="40" spans="1:29" ht="16" x14ac:dyDescent="0.4">
      <c r="A40" s="55"/>
      <c r="B40" s="78" t="s">
        <v>58</v>
      </c>
      <c r="C40" s="79"/>
      <c r="D40" s="47" t="s">
        <v>59</v>
      </c>
      <c r="E40" s="7"/>
      <c r="F40" s="4">
        <v>0</v>
      </c>
      <c r="G40" s="63">
        <v>45</v>
      </c>
      <c r="H40" s="5">
        <f>G40*F40</f>
        <v>0</v>
      </c>
      <c r="I40" s="55"/>
    </row>
    <row r="41" spans="1:29" ht="16" x14ac:dyDescent="0.4">
      <c r="A41" s="55"/>
      <c r="B41" s="78" t="s">
        <v>60</v>
      </c>
      <c r="C41" s="79"/>
      <c r="D41" s="47" t="s">
        <v>37</v>
      </c>
      <c r="E41" s="7"/>
      <c r="F41" s="4">
        <v>0</v>
      </c>
      <c r="G41" s="63">
        <v>7</v>
      </c>
      <c r="H41" s="5">
        <f>G41*F41</f>
        <v>0</v>
      </c>
      <c r="I41" s="55"/>
    </row>
    <row r="42" spans="1:29" ht="16" x14ac:dyDescent="0.4">
      <c r="A42" s="55"/>
      <c r="B42" s="78" t="s">
        <v>53</v>
      </c>
      <c r="C42" s="79"/>
      <c r="D42" s="47" t="s">
        <v>51</v>
      </c>
      <c r="E42" s="7"/>
      <c r="F42" s="4">
        <v>0</v>
      </c>
      <c r="G42" s="63">
        <v>390</v>
      </c>
      <c r="H42" s="5">
        <f t="shared" si="7"/>
        <v>0</v>
      </c>
      <c r="I42" s="55"/>
    </row>
    <row r="43" spans="1:29" ht="16.5" thickBot="1" x14ac:dyDescent="0.45">
      <c r="A43" s="55"/>
      <c r="B43" s="78" t="s">
        <v>52</v>
      </c>
      <c r="C43" s="79"/>
      <c r="D43" s="47" t="s">
        <v>51</v>
      </c>
      <c r="E43" s="7"/>
      <c r="F43" s="4">
        <v>0</v>
      </c>
      <c r="G43" s="63">
        <v>65</v>
      </c>
      <c r="H43" s="5">
        <f>G43*F43</f>
        <v>0</v>
      </c>
      <c r="I43" s="55"/>
    </row>
    <row r="44" spans="1:29" ht="16.5" thickBot="1" x14ac:dyDescent="0.45">
      <c r="A44" s="12"/>
      <c r="B44" s="84" t="s">
        <v>41</v>
      </c>
      <c r="C44" s="84"/>
      <c r="D44" s="84"/>
      <c r="E44" s="84"/>
      <c r="F44" s="84"/>
      <c r="G44" s="84"/>
      <c r="H44" s="6">
        <f>SUM(H26:H43)</f>
        <v>0</v>
      </c>
      <c r="I44" s="12"/>
    </row>
    <row r="45" spans="1:29" ht="16" x14ac:dyDescent="0.4">
      <c r="A45" s="12"/>
      <c r="B45" s="56"/>
      <c r="C45" s="57"/>
      <c r="D45" s="57"/>
      <c r="E45" s="57"/>
      <c r="F45" s="57"/>
      <c r="G45" s="57"/>
      <c r="H45" s="58"/>
      <c r="I45" s="12"/>
    </row>
    <row r="46" spans="1:29" s="44" customFormat="1" ht="16.5" thickBot="1" x14ac:dyDescent="0.45">
      <c r="A46" s="39"/>
      <c r="B46" s="94" t="s">
        <v>42</v>
      </c>
      <c r="C46" s="95"/>
      <c r="D46" s="40" t="s">
        <v>11</v>
      </c>
      <c r="E46" s="41" t="s">
        <v>12</v>
      </c>
      <c r="F46" s="42" t="s">
        <v>13</v>
      </c>
      <c r="G46" s="42" t="s">
        <v>14</v>
      </c>
      <c r="H46" s="42" t="s">
        <v>13</v>
      </c>
      <c r="I46" s="39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</row>
    <row r="47" spans="1:29" ht="16" x14ac:dyDescent="0.4">
      <c r="A47" s="12"/>
      <c r="B47" s="96" t="s">
        <v>43</v>
      </c>
      <c r="C47" s="97"/>
      <c r="D47" s="59" t="s">
        <v>16</v>
      </c>
      <c r="E47" s="3"/>
      <c r="F47" s="4">
        <v>0</v>
      </c>
      <c r="G47" s="63">
        <v>29</v>
      </c>
      <c r="H47" s="5">
        <f>F47*G47</f>
        <v>0</v>
      </c>
      <c r="I47" s="12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ht="16" x14ac:dyDescent="0.4">
      <c r="A48" s="12"/>
      <c r="B48" s="100" t="s">
        <v>44</v>
      </c>
      <c r="C48" s="101"/>
      <c r="D48" s="47" t="s">
        <v>16</v>
      </c>
      <c r="E48" s="3"/>
      <c r="F48" s="4">
        <v>0</v>
      </c>
      <c r="G48" s="63">
        <v>2</v>
      </c>
      <c r="H48" s="5">
        <f t="shared" ref="H48" si="8">F48*G48</f>
        <v>0</v>
      </c>
      <c r="I48" s="12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ht="16.5" thickBot="1" x14ac:dyDescent="0.45">
      <c r="A49" s="12"/>
      <c r="B49" s="78" t="s">
        <v>45</v>
      </c>
      <c r="C49" s="79"/>
      <c r="D49" s="47" t="s">
        <v>16</v>
      </c>
      <c r="E49" s="3"/>
      <c r="F49" s="4">
        <v>0</v>
      </c>
      <c r="G49" s="63">
        <v>1</v>
      </c>
      <c r="H49" s="5">
        <f t="shared" ref="H49" si="9">F49*G49</f>
        <v>0</v>
      </c>
      <c r="I49" s="12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ht="16.5" thickBot="1" x14ac:dyDescent="0.45">
      <c r="A50" s="12"/>
      <c r="B50" s="98" t="s">
        <v>46</v>
      </c>
      <c r="C50" s="99"/>
      <c r="D50" s="99"/>
      <c r="E50" s="99"/>
      <c r="F50" s="99"/>
      <c r="G50" s="99"/>
      <c r="H50" s="6">
        <f>SUM(H47:H49)</f>
        <v>0</v>
      </c>
      <c r="I50" s="12"/>
    </row>
    <row r="51" spans="1:29" ht="16.5" thickBot="1" x14ac:dyDescent="0.45">
      <c r="A51" s="12"/>
      <c r="B51" s="48"/>
      <c r="C51" s="49"/>
      <c r="D51" s="49"/>
      <c r="E51" s="49"/>
      <c r="F51" s="49"/>
      <c r="G51" s="49"/>
      <c r="H51" s="50"/>
      <c r="I51" s="12"/>
    </row>
    <row r="52" spans="1:29" ht="50.15" customHeight="1" thickBot="1" x14ac:dyDescent="0.45">
      <c r="A52" s="12"/>
      <c r="B52" s="87" t="s">
        <v>47</v>
      </c>
      <c r="C52" s="88"/>
      <c r="D52" s="89"/>
      <c r="E52" s="52" t="s">
        <v>12</v>
      </c>
      <c r="F52" s="53" t="s">
        <v>13</v>
      </c>
      <c r="G52" s="42" t="s">
        <v>14</v>
      </c>
      <c r="H52" s="42" t="s">
        <v>13</v>
      </c>
      <c r="I52" s="12"/>
    </row>
    <row r="53" spans="1:29" ht="16" x14ac:dyDescent="0.4">
      <c r="A53" s="12"/>
      <c r="B53" s="78" t="s">
        <v>48</v>
      </c>
      <c r="C53" s="79"/>
      <c r="D53" s="90"/>
      <c r="E53" s="3"/>
      <c r="F53" s="4">
        <v>0</v>
      </c>
      <c r="G53" s="63">
        <v>8</v>
      </c>
      <c r="H53" s="8">
        <f>G53*F53</f>
        <v>0</v>
      </c>
      <c r="I53" s="12"/>
    </row>
    <row r="54" spans="1:29" ht="16.5" thickBot="1" x14ac:dyDescent="0.45">
      <c r="A54" s="12"/>
      <c r="B54" s="78" t="s">
        <v>63</v>
      </c>
      <c r="C54" s="79"/>
      <c r="D54" s="90"/>
      <c r="E54" s="3"/>
      <c r="F54" s="4">
        <v>0</v>
      </c>
      <c r="G54" s="63">
        <v>29</v>
      </c>
      <c r="H54" s="8">
        <f t="shared" ref="H54" si="10">G54*F54</f>
        <v>0</v>
      </c>
      <c r="I54" s="12"/>
    </row>
    <row r="55" spans="1:29" ht="16.5" thickBot="1" x14ac:dyDescent="0.45">
      <c r="A55" s="12"/>
      <c r="B55" s="34"/>
      <c r="C55" s="34"/>
      <c r="D55" s="34"/>
      <c r="E55" s="34"/>
      <c r="F55" s="34"/>
      <c r="G55" s="34"/>
      <c r="H55" s="9">
        <f>SUM(H53:H54)</f>
        <v>0</v>
      </c>
      <c r="I55" s="12"/>
    </row>
    <row r="56" spans="1:29" ht="16" x14ac:dyDescent="0.4">
      <c r="A56" s="12"/>
      <c r="B56" s="91" t="s">
        <v>49</v>
      </c>
      <c r="C56" s="92"/>
      <c r="D56" s="92"/>
      <c r="E56" s="93"/>
      <c r="F56" s="34"/>
      <c r="G56" s="34"/>
      <c r="H56" s="34"/>
      <c r="I56" s="12"/>
    </row>
    <row r="57" spans="1:29" ht="16" x14ac:dyDescent="0.4">
      <c r="A57" s="12"/>
      <c r="B57" s="85" t="str">
        <f>B17</f>
        <v>Jaarlijkse kosten huur apparatuur</v>
      </c>
      <c r="C57" s="86"/>
      <c r="D57" s="86"/>
      <c r="E57" s="60">
        <f>H22</f>
        <v>0</v>
      </c>
      <c r="F57" s="34"/>
      <c r="G57" s="34"/>
      <c r="H57" s="34"/>
      <c r="I57" s="12"/>
    </row>
    <row r="58" spans="1:29" ht="16" x14ac:dyDescent="0.4">
      <c r="A58" s="12"/>
      <c r="B58" s="80" t="str">
        <f>B24</f>
        <v>Ingrediënten &amp; toebehoren</v>
      </c>
      <c r="C58" s="81"/>
      <c r="D58" s="81"/>
      <c r="E58" s="61">
        <f>H44</f>
        <v>0</v>
      </c>
      <c r="F58" s="34"/>
      <c r="G58" s="34"/>
      <c r="H58" s="34"/>
      <c r="I58" s="12"/>
    </row>
    <row r="59" spans="1:29" ht="16" x14ac:dyDescent="0.4">
      <c r="A59" s="12"/>
      <c r="B59" s="80" t="str">
        <f>B46</f>
        <v>Jaarlijkse kosten service &amp; onderhoud</v>
      </c>
      <c r="C59" s="81"/>
      <c r="D59" s="81"/>
      <c r="E59" s="61">
        <f>H50</f>
        <v>0</v>
      </c>
      <c r="F59" s="34"/>
      <c r="G59" s="34"/>
      <c r="H59" s="34"/>
      <c r="I59" s="12"/>
    </row>
    <row r="60" spans="1:29" ht="16.5" thickBot="1" x14ac:dyDescent="0.45">
      <c r="A60" s="12"/>
      <c r="B60" s="82" t="s">
        <v>50</v>
      </c>
      <c r="C60" s="83"/>
      <c r="D60" s="83"/>
      <c r="E60" s="62">
        <f>SUM(E57:E59)</f>
        <v>0</v>
      </c>
      <c r="F60" s="34"/>
      <c r="G60" s="34"/>
      <c r="H60" s="34"/>
      <c r="I60" s="12"/>
    </row>
    <row r="61" spans="1:29" ht="16" x14ac:dyDescent="0.4">
      <c r="A61" s="12"/>
      <c r="B61" s="34"/>
      <c r="C61" s="34"/>
      <c r="D61" s="34"/>
      <c r="E61" s="34"/>
      <c r="F61" s="34"/>
      <c r="G61" s="34"/>
      <c r="H61" s="34"/>
      <c r="I61" s="12"/>
    </row>
  </sheetData>
  <sheetProtection algorithmName="SHA-512" hashValue="8hSZ+E5gYdI4u4QbFmgSrYjdwsaUdP5F1H+I0LUVgjkwSVHYHlaoHO+U0WFBkw0oT7/7vN+jN3zWBK4U/cIBdA==" saltValue="mcR4eul7766NYPzsvRkc/w==" spinCount="100000" sheet="1"/>
  <mergeCells count="45">
    <mergeCell ref="K6:K7"/>
    <mergeCell ref="B32:C32"/>
    <mergeCell ref="B43:C43"/>
    <mergeCell ref="B40:C40"/>
    <mergeCell ref="B53:D53"/>
    <mergeCell ref="B41:C41"/>
    <mergeCell ref="B39:C39"/>
    <mergeCell ref="B42:C42"/>
    <mergeCell ref="B24:C24"/>
    <mergeCell ref="B37:C37"/>
    <mergeCell ref="B25:C25"/>
    <mergeCell ref="B35:C35"/>
    <mergeCell ref="B31:C31"/>
    <mergeCell ref="B34:C34"/>
    <mergeCell ref="B36:C36"/>
    <mergeCell ref="B38:C38"/>
    <mergeCell ref="D2:H5"/>
    <mergeCell ref="B22:G22"/>
    <mergeCell ref="E6:F7"/>
    <mergeCell ref="C11:C12"/>
    <mergeCell ref="D11:D15"/>
    <mergeCell ref="B17:C17"/>
    <mergeCell ref="B19:C19"/>
    <mergeCell ref="B18:C18"/>
    <mergeCell ref="B21:C21"/>
    <mergeCell ref="B20:C20"/>
    <mergeCell ref="B58:D58"/>
    <mergeCell ref="B60:D60"/>
    <mergeCell ref="B44:G44"/>
    <mergeCell ref="B57:D57"/>
    <mergeCell ref="B52:D52"/>
    <mergeCell ref="B54:D54"/>
    <mergeCell ref="B59:D59"/>
    <mergeCell ref="B56:E56"/>
    <mergeCell ref="B49:C49"/>
    <mergeCell ref="B46:C46"/>
    <mergeCell ref="B47:C47"/>
    <mergeCell ref="B50:G50"/>
    <mergeCell ref="B48:C48"/>
    <mergeCell ref="B26:C26"/>
    <mergeCell ref="B33:C33"/>
    <mergeCell ref="B29:C29"/>
    <mergeCell ref="B28:C28"/>
    <mergeCell ref="B30:C30"/>
    <mergeCell ref="B27:C27"/>
  </mergeCells>
  <phoneticPr fontId="2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2F28B0FD6E949B9BBD466925E3FA5" ma:contentTypeVersion="3" ma:contentTypeDescription="Een nieuw document maken." ma:contentTypeScope="" ma:versionID="bc8d5a0151abc409e7fb7d480e8ab9a4">
  <xsd:schema xmlns:xsd="http://www.w3.org/2001/XMLSchema" xmlns:xs="http://www.w3.org/2001/XMLSchema" xmlns:p="http://schemas.microsoft.com/office/2006/metadata/properties" xmlns:ns2="7c40bcc4-09cf-4293-a8db-e63b37ca1c62" targetNamespace="http://schemas.microsoft.com/office/2006/metadata/properties" ma:root="true" ma:fieldsID="bb452eae1b7c26bd1900c38613b674aa" ns2:_="">
    <xsd:import namespace="7c40bcc4-09cf-4293-a8db-e63b37ca1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0bcc4-09cf-4293-a8db-e63b37ca1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27006E-5F50-4B56-AFBA-E18C40AECD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68686C-DAF1-42EC-8555-B43530E01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0bcc4-09cf-4293-a8db-e63b37ca1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Mart de Jong</cp:lastModifiedBy>
  <cp:revision/>
  <dcterms:created xsi:type="dcterms:W3CDTF">2024-08-02T07:49:37Z</dcterms:created>
  <dcterms:modified xsi:type="dcterms:W3CDTF">2026-07-02T10:56:15Z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0x01010085E2F28B0FD6E949B9BBD466925E3FA5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