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expericombv.sharepoint.com/sites/BsGWvernieuwingcontactcenter/Gedeelde documenten/Advies en aanbesteding contactcenter BsGW/2 Aanbesteding (nieuw)/Nota('s) van Inlichtingen/Nota van Inlichtingen 2/"/>
    </mc:Choice>
  </mc:AlternateContent>
  <xr:revisionPtr revIDLastSave="192" documentId="13_ncr:1_{3766FD45-0F4C-4A23-A1F7-053C9CA24671}" xr6:coauthVersionLast="47" xr6:coauthVersionMax="47" xr10:uidLastSave="{DD7358B8-75F8-4D23-A8C0-CBF6C72BDA47}"/>
  <bookViews>
    <workbookView xWindow="-120" yWindow="-120" windowWidth="38640" windowHeight="21120" tabRatio="801" xr2:uid="{00000000-000D-0000-FFFF-FFFF00000000}"/>
  </bookViews>
  <sheets>
    <sheet name="Toelichting en voorwaarden" sheetId="11" r:id="rId1"/>
    <sheet name="A - Eenmalige kosten" sheetId="1" r:id="rId2"/>
    <sheet name="B - Periodieke kosten" sheetId="7" r:id="rId3"/>
    <sheet name="C - Optionele kosten" sheetId="8" r:id="rId4"/>
    <sheet name="D - Fictieve TCO" sheetId="9" r:id="rId5"/>
    <sheet name="E - Aanvullende opties" sheetId="13"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4" i="7" l="1"/>
  <c r="G63" i="7"/>
  <c r="H64" i="7"/>
  <c r="G57" i="7"/>
  <c r="H57" i="7" s="1"/>
  <c r="G56" i="7"/>
  <c r="G25" i="7"/>
  <c r="E19" i="8"/>
  <c r="C14" i="8"/>
  <c r="C13" i="8"/>
  <c r="G29" i="7"/>
  <c r="H29" i="7" s="1"/>
  <c r="E24" i="7"/>
  <c r="G24" i="7" s="1"/>
  <c r="E23" i="7"/>
  <c r="G23" i="7" s="1"/>
  <c r="G22" i="7"/>
  <c r="H22" i="7"/>
  <c r="C11" i="8"/>
  <c r="C12" i="8"/>
  <c r="E28" i="7"/>
  <c r="G28" i="7" s="1"/>
  <c r="H28" i="7" s="1"/>
  <c r="E27" i="7"/>
  <c r="E16" i="7"/>
  <c r="E15" i="7"/>
  <c r="G18" i="7"/>
  <c r="G16" i="7"/>
  <c r="G39" i="7"/>
  <c r="H39" i="7" s="1"/>
  <c r="G38" i="7"/>
  <c r="H38" i="7" s="1"/>
  <c r="G37" i="7"/>
  <c r="H37" i="7" s="1"/>
  <c r="G17" i="7"/>
  <c r="H17" i="7" s="1"/>
  <c r="C6" i="9"/>
  <c r="G20" i="7"/>
  <c r="H20" i="7" s="1"/>
  <c r="G14" i="7"/>
  <c r="H14" i="7" s="1"/>
  <c r="G12" i="7"/>
  <c r="H12" i="7" s="1"/>
  <c r="G10" i="7"/>
  <c r="H10" i="7" s="1"/>
  <c r="G8" i="7"/>
  <c r="H8" i="7" s="1"/>
  <c r="E16" i="1"/>
  <c r="E15" i="1"/>
  <c r="E14" i="1"/>
  <c r="F9" i="8"/>
  <c r="F7" i="8"/>
  <c r="F10" i="8"/>
  <c r="F8" i="8"/>
  <c r="G8" i="8" s="1"/>
  <c r="G21" i="7"/>
  <c r="H21" i="7" s="1"/>
  <c r="G19" i="7"/>
  <c r="H19" i="7" s="1"/>
  <c r="G26" i="7"/>
  <c r="H26" i="7" s="1"/>
  <c r="G9" i="7"/>
  <c r="H9" i="7" s="1"/>
  <c r="F15" i="8"/>
  <c r="F16" i="8"/>
  <c r="F17" i="8"/>
  <c r="F18" i="8"/>
  <c r="G65" i="7" l="1"/>
  <c r="H63" i="7"/>
  <c r="H66" i="7" s="1"/>
  <c r="G58" i="7"/>
  <c r="H56" i="7"/>
  <c r="H59" i="7" s="1"/>
  <c r="H23" i="7"/>
  <c r="H24" i="7"/>
  <c r="F14" i="8"/>
  <c r="F13" i="8"/>
  <c r="G17" i="8"/>
  <c r="G16" i="8"/>
  <c r="G15" i="8"/>
  <c r="G10" i="8"/>
  <c r="G9" i="8"/>
  <c r="G7" i="8"/>
  <c r="G18" i="8"/>
  <c r="F12" i="8"/>
  <c r="G12" i="8" s="1"/>
  <c r="H16" i="7"/>
  <c r="G27" i="7"/>
  <c r="H27" i="7" s="1"/>
  <c r="G15" i="7"/>
  <c r="H15" i="7" s="1"/>
  <c r="H18" i="7"/>
  <c r="G34" i="7"/>
  <c r="H34" i="7" s="1"/>
  <c r="F11" i="8"/>
  <c r="H25" i="7"/>
  <c r="G11" i="8" l="1"/>
  <c r="F20" i="8"/>
  <c r="G21" i="8"/>
  <c r="G14" i="8"/>
  <c r="G13" i="8"/>
  <c r="G50" i="7"/>
  <c r="H50" i="7" s="1"/>
  <c r="G49" i="7"/>
  <c r="H49" i="7" s="1"/>
  <c r="G31" i="7" l="1"/>
  <c r="H31" i="7" s="1"/>
  <c r="G48" i="7" l="1"/>
  <c r="H48" i="7" s="1"/>
  <c r="G47" i="7"/>
  <c r="H47" i="7" l="1"/>
  <c r="H52" i="7" s="1"/>
  <c r="G51" i="7"/>
  <c r="G30" i="7"/>
  <c r="H30" i="7" s="1"/>
  <c r="G13" i="7" l="1"/>
  <c r="H13" i="7" s="1"/>
  <c r="G32" i="7"/>
  <c r="H32" i="7" s="1"/>
  <c r="F27" i="8"/>
  <c r="G27" i="8" s="1"/>
  <c r="F26" i="8"/>
  <c r="G26" i="8" s="1"/>
  <c r="F25" i="8"/>
  <c r="E32" i="8"/>
  <c r="C12" i="9" s="1"/>
  <c r="G33" i="7"/>
  <c r="H33" i="7" s="1"/>
  <c r="G40" i="7"/>
  <c r="H40" i="7" s="1"/>
  <c r="G36" i="7"/>
  <c r="H36" i="7" s="1"/>
  <c r="G35" i="7"/>
  <c r="H35" i="7" s="1"/>
  <c r="E7" i="1"/>
  <c r="G41" i="7"/>
  <c r="H41" i="7" s="1"/>
  <c r="G11" i="7"/>
  <c r="H11" i="7" s="1"/>
  <c r="E13" i="1"/>
  <c r="E12" i="1"/>
  <c r="G7" i="7"/>
  <c r="H7" i="7" s="1"/>
  <c r="E17" i="1" l="1"/>
  <c r="F28" i="8"/>
  <c r="E8" i="1"/>
  <c r="G25" i="8"/>
  <c r="G28" i="8" s="1"/>
  <c r="H43" i="7"/>
  <c r="H70" i="7" s="1"/>
  <c r="G42" i="7"/>
  <c r="G69" i="7" s="1"/>
  <c r="E20" i="1" l="1"/>
  <c r="C10" i="9" s="1"/>
  <c r="C13" i="9" s="1"/>
  <c r="F33" i="8"/>
  <c r="D12" i="9" s="1"/>
  <c r="D11" i="9"/>
  <c r="E11" i="9"/>
  <c r="F11" i="9" s="1"/>
  <c r="G34" i="8"/>
  <c r="E12" i="9" s="1"/>
  <c r="F12" i="9" s="1"/>
  <c r="D14" i="9" l="1"/>
  <c r="F10" i="9"/>
  <c r="E14" i="9"/>
  <c r="F15" i="9" s="1"/>
</calcChain>
</file>

<file path=xl/sharedStrings.xml><?xml version="1.0" encoding="utf-8"?>
<sst xmlns="http://schemas.openxmlformats.org/spreadsheetml/2006/main" count="197" uniqueCount="147">
  <si>
    <t>Bijlage 05 Prijsinvulformulier</t>
  </si>
  <si>
    <r>
      <t xml:space="preserve">V1.2 </t>
    </r>
    <r>
      <rPr>
        <sz val="9"/>
        <rFont val="Arial"/>
        <family val="2"/>
      </rPr>
      <t>(Juli 2026)</t>
    </r>
  </si>
  <si>
    <t>Toelichting en voorwaarden</t>
  </si>
  <si>
    <t xml:space="preserve">Voorwaarden Prijsinvulformulier </t>
  </si>
  <si>
    <t xml:space="preserve">• In dit Prijsinvulformulier geeft Inschrijver de totale eenmalige-, periodieke- en optionele kosten op. Deze drie onderdelen vormen samen de totale fictieve TCO.
• De TCO is fictief en uitsluitend bedoeld ter vergelijking, waar geen rechten aan kunnen worden ontleend. 
• Inschrijver dient alleen de lichtblauwe velden in te vullen, de rest van de velden worden doorgerekend of leeg gelaten.
• Het Prijsinvulformulier dient door (een) vertegenwoordigingsbevoegde functionaris(sen) van Inschrijver op tabblad D - Fictieve TCO te worden ondertekend.
• Het is niet toegestaan om negatieve prijzen aan te bieden.
• Abnormaal lage prijzen worden door Opdrachtgever gecontroleerd/geverifieerd. Conform artikel 2.116 Aw 2012 kan de Inschrijving ongeldig worden verklaard.
• Door het indienen van het ingevulde en ondertekende Prijsinvulformulier verklaart Inschrijver akkoord te gaan met alle in dit tabblad opgenomen voorwaarden.
</t>
  </si>
  <si>
    <t>A - Eenmalige kosten</t>
  </si>
  <si>
    <t xml:space="preserve">• Inschrijver geeft een totaalprijs op voor de implementatiekosten. De totale implementatiekosten zijn opgebouwd uit verschillende werkzaamheden op basis van de opgenomen scope van de Opdracht en alle eisen.  
• De trainingskosten bestaan uit een aantal te organiseren sessies maal het tarief. Er is een inschatting gemaakt van het aantal benodigde sessies.
• De genoemde sessies dienen alle noodzakelijke trainingen te omvatten voor een succesvolle ingebruikname van de volledige oplossing, inclusief Contact Center, WFM, QM en relevante integraties.
• Eventuele aanvullende benodigde trainingen dienen in de trainingskosten te zijn inbegrepen.
• In werkelijkheid kunnen dit er meer of minder zijn. De tarieven die Inschrijver afgeeft, worden gebruikt in de berekening van het werkelijke aantal personen en daarmee sessies.
</t>
  </si>
  <si>
    <t>B - Periodieke kosten</t>
  </si>
  <si>
    <t xml:space="preserve">• De aangeboden oplossing kan in rekening worden gebracht op basis van named users, concurrent users of een combinatie hiervan. Inschrijver vult uitsluitend de relevante cellen in.
• Uitgangspunt is dat alle KCC-medewerkers gebruik kunnen maken van de integratie met Microsoft Teams, ongeacht het door de Inschrijver gehanteerde licentiemodel.
• Het kan zijn dat voor de aangeboden oplossing niet alle regels ingevuld hoeven of kunnen worden. Wanneer Inschrijver voor een onderdeel geen kosten in rekening brengt moet € 0,- worden ingevuld. 
• Daarnaast is het ook toegestaan om op onderdelen € 0,- in te vullen als er sprake is van een optelsom met andere onderdelen.
• Het opgegeven aantal SMS-berichten is indicatief en gebaseerd op het verzenden van klanttevredenheidsonderzoeken na een deel van de klantinteracties (telefonie).
• De opgenomen aantallen gesprekken, minuten en SMS-berichten zijn indicatief en uitsluitend bedoeld voor de fictieve kostenvergelijking (TCO). Aan deze aantallen kunnen geen rechten worden ontleend.
• Voor het 0800-nummer zijn indicatieve verkeersvolumes opgenomen. Inschrijver neemt de bijbehorende verbruikskosten op in de daarvoor bestemde posten van het Prijsinvulformulier.
• Alle kosten moeten worden opgenomen die noodzakelijk zijn om de in de Aanbestedingsstukken beschreven (piek)belasting structureel te kunnen verwerken.
• Het aantal gebruikers kan tijdens de contractperiode naar boven of naar beneden worden aangepast.
• De aangepaste maandkosten worden op dat moment berekend op basis van de actuele aantallen en de prijs die in het Prijsinvulformulier wordt genoemd.
• Het type en het aantal profielen voor gebruik en beheer worden in de projectfase definitief vastgesteld. Aan de opgenomen aantallen in het tabblad kunnen geen rechten worden ontleend.	
• In de periodieke (ofwel exploitatie) kosten worden álle kosten voor de aangeboden dienst opgenomen, zoals o.a. support/helpdesk, onderhoud, updates, blijven voldoen aan wet- en regelgeving, etc.
</t>
  </si>
  <si>
    <t>C - Optionele kosten</t>
  </si>
  <si>
    <t xml:space="preserve">• Inschrijver neemt een reële prijs op voor de eenmalige- en maandelijkse kosten per aangegeven optie.
• Tijdelijke opschaling bij piekbelasting van capaciteit (zoals extra licenties of gelijktijdige interacties) dient in dit tabblad separaat te worden geprijsd.
• De in dit tabblad opgenomen aantallen voor tijdelijke opschaling zijn gebaseerd op de pieksituatie zoals beschreven in de Aanbestedingsstukken.
• Voor de beoordeling wordt uitgegaan van een indicatieve inzet van deze extra capaciteit bij piekbelasting gedurende 2 maanden per jaar.
• Inschrijver dient de maandkosten per stuk op te geven. Deze worden door Opdrachtgever gebruikt voor de berekening van de totale kosten voor tijdelijke opschaling.
• Op het moment van publicatie van deze Aanbestedingsprocedure is niet duidelijk of deze opties ook daadwerkelijk worden afgenomen en zo ja, wanneer.
• De gevraagde functionaliteit kan door Inschrijver in rekening worden gebracht op basis van een verschillend prijsmodel (named en/of concurrent). Inschrijver dient hierin zelf een keuze te maken.
• Extra werkzaamheden kunnen bestaan uit een ingeschat aantal ureninzet van functieprofielen van Inschrijver. Dit genoemde aantal uren voor aanvullende diensten zijn indicatief en niet-bindend voor Opdrachtgever.
• Voor de vergelijking van de Inschrijvingen wordt een prijsopgave op basis van een fictief aantal uren uitgevraagd. Het afgegeven uurtarief per functieprofiel geldt voor de gehele looptijd van de Overeenkomst.
• Het fictieve aantal uren is uitsluitend bedoeld ter vergelijking en kunnen geen rechten aan worden ontleend. De daadwerkelijke afname van uren kan variëren en is afhankelijk van toekomstige behoeften.
</t>
  </si>
  <si>
    <t>D - Fictieve TCO</t>
  </si>
  <si>
    <t xml:space="preserve">• De totale fictieve TCO wordt gebruikt om Inschrijvers op het onderdeel prijs met elkaar te vergelijken.
• Het woord 'fictief' is gebruikt omdat de maandelijkse kosten voor een periode van 96 maanden worden berekend, terwijl de initiële looptijd 48 maanden bedraagt en nog onbekend is hoe lang de werkelijke verlenging zal zijn.
• De aangegeven aantallen worden na gunning in de projectfase definitief vastgesteld en kunnen gedurende de looptijd van de Overeenkomst wijzigen.
• De optionele kosten (eenmalig en maandelijks) worden uitgevraagd en meegenomen in de totale TCO. Het is onbekend of en in welke hoeveelheid één of meer opties daadwerkelijk worden afgenomen.
</t>
  </si>
  <si>
    <t>E - Aanvullende opties</t>
  </si>
  <si>
    <t xml:space="preserve">• In de aanbestedingsstukken wordt binnen de (sub)Gunningscriteria gevraagd naar aanvullende opties en functionaliteiten.
• De aanvullende opties maken geen onderdeel uit van de prijsbeoordeling en worden niet meegenomen in de totale fictieve kostenvergelijking (TCO-berekening).
• Inschrijver wordt verzocht, indien de functionaliteit beschikbaar is, het bijbehorende prijs- of licentiemodel op te geven.
• In de kolom ‘Beschikbaarheid’ vult Inschrijver in of de functionaliteit standaard inbegrepen, optioneel beschikbaar of niet beschikbaar is.
• Prijzen mogen indicatief worden opgegeven conform het door Inschrijver gehanteerde prijsmodel (bijvoorbeeld per user per maand, per minuut, per sessie, per interactie of per token).
• Indien geen afzonderlijke prijs beschikbaar is, mag Inschrijver “inbegrepen”, “bundelprijs” of “op aanvraag” vermelden.
• Indien Inschrijver een token- of verbruiksgebaseerd prijsmodel hanteert, dient dit te worden vertaald naar een begrijpelijke functionele eenheid.
• Inschrijver licht in de kolom ‘Toelichting’ toe op welke wijze de prijsstelling is opgebouwd en welke uitgangspunten of prijsbepalende factoren van toepassing zijn.
• Indien functionaliteiten uitsluitend als bundel beschikbaar zijn, mag Inschrijver deze als zodanig aanbieden, mits duidelijk wordt toegelicht welke functionaliteiten hiervan onderdeel uitmaken.
• Inschrijver mag aanvullende relevante functionaliteiten, modules, kanalen of uitbreidingsmogelijkheden toevoegen aan deze tabel.
</t>
  </si>
  <si>
    <t>Implementatie</t>
  </si>
  <si>
    <t>Omschrijving</t>
  </si>
  <si>
    <t>Aantal</t>
  </si>
  <si>
    <t>Prijs per stuk</t>
  </si>
  <si>
    <t>Totale kosten</t>
  </si>
  <si>
    <t>Bedrijfsklare oplevering conform scope van de Opdracht en alle eisen in de Aanbestedingsstukken</t>
  </si>
  <si>
    <t>Totaal Implementatie</t>
  </si>
  <si>
    <t>Training en instructie</t>
  </si>
  <si>
    <t>Aantal sessies</t>
  </si>
  <si>
    <t>Prijs per sessie</t>
  </si>
  <si>
    <t>Totaal</t>
  </si>
  <si>
    <t>KCC medewerker - Agent (telefonie, livechat) (max. 6 personen per sessie)</t>
  </si>
  <si>
    <t>KCC teamleider - Supervisor (incl. monitoring en rapportages) (max. 4 personen per sessie)</t>
  </si>
  <si>
    <t>Functioneel applicatiebeheerder Contact Center (configuratie en beheer) (max. 4 personen per sessie)</t>
  </si>
  <si>
    <t>Functioneel beheerder WFM (planning, forecasting, roostering) (max. 4 personen per sessie)</t>
  </si>
  <si>
    <t>Kwaliteitsmedewerker / coach (QM, evaluatie en rapportage) (max. 4 personen per sessie)</t>
  </si>
  <si>
    <t>Totaal Training en instructie</t>
  </si>
  <si>
    <t>Totale eenmalige kosten</t>
  </si>
  <si>
    <t>Gebruik en beheer</t>
  </si>
  <si>
    <t>Maandkosten per stuk</t>
  </si>
  <si>
    <t>Totaal per maand</t>
  </si>
  <si>
    <t>Totaal per jaar</t>
  </si>
  <si>
    <t>Agent (named users) - Intern BsGW (telefonie, livechat)</t>
  </si>
  <si>
    <t>Agent (concurrent users) - Intern BsGW (telefonie, livechat)</t>
  </si>
  <si>
    <t>Agent (named users) - Extern Certin (alleen telefonie)</t>
  </si>
  <si>
    <t>Agent (concurrent users) - Extern Certin (alleen telefonie)</t>
  </si>
  <si>
    <t>Supervisor (named users) - Intern of extern</t>
  </si>
  <si>
    <t>Supervisor (concurrent users) - Intern of extern</t>
  </si>
  <si>
    <t>Functioneel applicatiebeheerder (named users)</t>
  </si>
  <si>
    <t>Functioneel applicatiebeheerder (concurrent users)</t>
  </si>
  <si>
    <t>Work Force Management (WFM) - Agents (named users)</t>
  </si>
  <si>
    <t>Work Force Management (WFM) - Agents (concurrent users)</t>
  </si>
  <si>
    <t>Work Force Management (WFM) - Supervisor/planner (named users)</t>
  </si>
  <si>
    <t>Work Force Management (WFM) - Supervisor/planner (concurrent users)</t>
  </si>
  <si>
    <t>Klantonderzoek KTO-functionaliteit (telefonie en livechat, URL voor email) - per agent / per CC-omgeving</t>
  </si>
  <si>
    <t>Recording van klantinteracties (telefonie en livechat) van KCC-medewerkers</t>
  </si>
  <si>
    <t>Quality Monitoring (QM) - Supervisor (named users)</t>
  </si>
  <si>
    <t>Quality Monitoring (QM) - Supervisor (concurrent users)</t>
  </si>
  <si>
    <t>Quality Monitoring (QM) - Agents (named users)</t>
  </si>
  <si>
    <t>Quality Monitoring (QM) - Agents (concurrent users)</t>
  </si>
  <si>
    <t>Integratie kennisbank (CMS) functionaliteit</t>
  </si>
  <si>
    <t>Integratie met zaaksysteem GouwIT</t>
  </si>
  <si>
    <t>Integratie met Microsoft Teams omgeving op basis van aantal KCC gebruikers (named users)</t>
  </si>
  <si>
    <t>Integratie met Microsoft Teams omgeving op basis van aantal KCC gebruikers (concurrent users)</t>
  </si>
  <si>
    <t>Integratie met Microsoft Teams omgeving op basis van aantal Microsoft Teams gebruikers</t>
  </si>
  <si>
    <t>Nummerblokken (100 blok - 088-nummers)</t>
  </si>
  <si>
    <t>Nummerblokken (1 nummer - 0800-nummer)</t>
  </si>
  <si>
    <t>Minimum aantal telefoniekanalen (op basis van SIP trunks) in piekperiode</t>
  </si>
  <si>
    <t>SLA-support op basis van Scope van de Opdracht</t>
  </si>
  <si>
    <t>Totaal Gebruik en beheer per maand</t>
  </si>
  <si>
    <t>Totaal Gebruik en beheer per jaar</t>
  </si>
  <si>
    <t>Verbruik - Uitgaand telefonieverkeer</t>
  </si>
  <si>
    <t>#calls per maand</t>
  </si>
  <si>
    <t>#minuten per maand</t>
  </si>
  <si>
    <t>Kosten per call</t>
  </si>
  <si>
    <t>Kosten per minuut of bundel</t>
  </si>
  <si>
    <t>Bellen naar vaste nummers (Nederland)</t>
  </si>
  <si>
    <t>Bellen naar mobiele nummers (Nederland)</t>
  </si>
  <si>
    <t>Optioneel: Belbundel naar vaste nummers (Nederland)</t>
  </si>
  <si>
    <t>Optioneel: Belbundel naar mobiele nummers (Nederland)</t>
  </si>
  <si>
    <t>Totaal Verbruik - Uitgaand telefonieverkeer per maand</t>
  </si>
  <si>
    <t> </t>
  </si>
  <si>
    <t>Totaal Verbruik - Uitgaand telefonieverkeer per jaar</t>
  </si>
  <si>
    <t>Verbruik - Inkomend verkeer 0800-nummer</t>
  </si>
  <si>
    <t>Kosten per minuut</t>
  </si>
  <si>
    <t>Inkomend verkeer 0800 - afkomstig van vaste netwerken</t>
  </si>
  <si>
    <t>Inkomend verkeer 0800 - afkomstig van mobiele netwerken</t>
  </si>
  <si>
    <t>Totaal Verbruik - Inkomend verkeer 0800-nummer per maand</t>
  </si>
  <si>
    <t>Totaal Verbruik - Inkomend verkeer 0800-nummer per jaar</t>
  </si>
  <si>
    <t>Verbruik - SMS berichten</t>
  </si>
  <si>
    <t>#SMS per maand</t>
  </si>
  <si>
    <t>Kosten per SMS</t>
  </si>
  <si>
    <t>Kosten per bundel</t>
  </si>
  <si>
    <t>SMS berichten (KTO / notificaties)</t>
  </si>
  <si>
    <t>Optioneel: SMS-bundel</t>
  </si>
  <si>
    <t>Totaal Verbruik - SMS berichten per maand</t>
  </si>
  <si>
    <t>Totaal Verbruik - SMS berichten per jaar</t>
  </si>
  <si>
    <t>Totale maandelijkse kosten</t>
  </si>
  <si>
    <t>Totale kosten per jaar</t>
  </si>
  <si>
    <t>Voor uitgangspunten en toepassing van tijdelijke opschaling, zie tabblad ‘Toelichting en voorwaarden’ in dit Prijsinvulformulier en paragraaf 'Voorgenomen inrichting' in het Beschrijvend Document.</t>
  </si>
  <si>
    <t xml:space="preserve">Opties </t>
  </si>
  <si>
    <t xml:space="preserve">Aantal </t>
  </si>
  <si>
    <t>Eenmalige kosten</t>
  </si>
  <si>
    <t>Totaal per jaar
(2 maanden opschaling)</t>
  </si>
  <si>
    <t>Agent (named users) - Intern Taxateurs (alleen telefonie) - Twee maanden per jaar tijdelijke opschaling</t>
  </si>
  <si>
    <t>Agent (concurrent users) - Intern BsGW (telefonie, livechat) - Twee maanden per jaar tijdelijke opschaling</t>
  </si>
  <si>
    <t>Agent (concurrent users) - Intern Taxateurs (alleen telefonie) - Twee maanden per jaar tijdelijke opschaling</t>
  </si>
  <si>
    <t>Agent (concurrent users) - Extern Certin (alleen telefonie) - Twee maanden per jaar tijdelijke opschaling</t>
  </si>
  <si>
    <t>Work Force Management (WFM) - Agents (named users) - Twee maanden per jaar tijdelijke opschaling</t>
  </si>
  <si>
    <t>Work Force Management (WFM) - Agents (concurrent users) - Twee maanden per jaar tijdelijke opschaling</t>
  </si>
  <si>
    <t>Quality Monitoring (QM) - Agents (named users) - Twee maanden per jaar tijdelijke opschaling</t>
  </si>
  <si>
    <t>Quality Monitoring (QM) - Agents (concurrent users) - Twee maanden per jaar tijdelijke opschaling</t>
  </si>
  <si>
    <t xml:space="preserve">Totale Optionele kosten eenmalig </t>
  </si>
  <si>
    <t>Totaal Optionele kosten periodiek per maand</t>
  </si>
  <si>
    <t>Totaal Optionele kosten periodiek per jaar</t>
  </si>
  <si>
    <t>Extra werkzaamheden*</t>
  </si>
  <si>
    <t>Aantal uur per maand</t>
  </si>
  <si>
    <t>Uurtarief gedurende looptijd</t>
  </si>
  <si>
    <t>Senior Projectmanager</t>
  </si>
  <si>
    <t>Senior Consultant</t>
  </si>
  <si>
    <t>Engineer Contact Center-oplossing (totale scope van de Opdracht)</t>
  </si>
  <si>
    <t>Totaal periodieke kosten Extra werkzaamheden</t>
  </si>
  <si>
    <t>* Let op: Dit is een fictief aantal uren dat meeweegt in de totale fictieve TCO en daarmee beoordeling!</t>
  </si>
  <si>
    <t>Maanden</t>
  </si>
  <si>
    <t>Jaren</t>
  </si>
  <si>
    <t>Looptijd</t>
  </si>
  <si>
    <t>Kosten</t>
  </si>
  <si>
    <t>Onderdeel</t>
  </si>
  <si>
    <t>Maandelijkse kosten</t>
  </si>
  <si>
    <t>Jaarlijkse kosten</t>
  </si>
  <si>
    <t>Kosten totale looptijd</t>
  </si>
  <si>
    <t>Totale periodieke kosten</t>
  </si>
  <si>
    <t>Totale fictieve TCO over totale looptijd</t>
  </si>
  <si>
    <t>Naam Onderneming</t>
  </si>
  <si>
    <t>KvK-nummer</t>
  </si>
  <si>
    <r>
      <t xml:space="preserve">Na(a)m(en) vertegenwoordigingsbevoegde functionaris(sen) blijkens handelsregister en/of volmacht (zie Beschrijvend </t>
    </r>
    <r>
      <rPr>
        <b/>
        <sz val="11"/>
        <rFont val="Arial"/>
        <family val="2"/>
      </rPr>
      <t>Document Tabel 7</t>
    </r>
    <r>
      <rPr>
        <b/>
        <sz val="11"/>
        <color theme="1"/>
        <rFont val="Arial"/>
        <family val="2"/>
      </rPr>
      <t>)</t>
    </r>
  </si>
  <si>
    <t>Functie</t>
  </si>
  <si>
    <t>Datum</t>
  </si>
  <si>
    <t>Handtekening</t>
  </si>
  <si>
    <t>Omschrijving (voorbeelden)</t>
  </si>
  <si>
    <t>Beschikbaarheid</t>
  </si>
  <si>
    <t>Prijs- of licentiemodel</t>
  </si>
  <si>
    <t>Indicatieve prijs</t>
  </si>
  <si>
    <t>Toelichting</t>
  </si>
  <si>
    <t>E-mailkanaal</t>
  </si>
  <si>
    <t>AI: Transcriptie</t>
  </si>
  <si>
    <t>AI: Samenvatten</t>
  </si>
  <si>
    <t>AI: Antwoordsuggestie</t>
  </si>
  <si>
    <t>AI: Automatische wrap-up codes</t>
  </si>
  <si>
    <t>Voicebot</t>
  </si>
  <si>
    <t>Chatbot</t>
  </si>
  <si>
    <t>Videochat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</si>
</sst>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0_ ;\-#,##0\ "/>
    <numFmt numFmtId="165" formatCode="&quot;€&quot;\ #,##0.000;&quot;€&quot;\ \-#,##0.000"/>
  </numFmts>
  <fonts count="19" x14ac:knownFonts="1">
    <font>
      <sz val="11"/>
      <color theme="1"/>
      <name val="Calibri"/>
      <family val="2"/>
      <scheme val="minor"/>
    </font>
    <font>
      <sz val="11"/>
      <name val="Arial"/>
      <family val="2"/>
    </font>
    <font>
      <b/>
      <sz val="11"/>
      <name val="Arial"/>
      <family val="2"/>
    </font>
    <font>
      <sz val="11"/>
      <color theme="1"/>
      <name val="Calibri"/>
      <family val="2"/>
      <scheme val="minor"/>
    </font>
    <font>
      <sz val="11"/>
      <color theme="1"/>
      <name val="Arial"/>
      <family val="2"/>
    </font>
    <font>
      <sz val="10"/>
      <color theme="1"/>
      <name val="Arial"/>
      <family val="2"/>
    </font>
    <font>
      <b/>
      <sz val="11"/>
      <color theme="1"/>
      <name val="Arial"/>
      <family val="2"/>
    </font>
    <font>
      <b/>
      <sz val="30"/>
      <color theme="1"/>
      <name val="Arial"/>
      <family val="2"/>
    </font>
    <font>
      <sz val="11"/>
      <color theme="0"/>
      <name val="Arial"/>
      <family val="2"/>
    </font>
    <font>
      <sz val="11"/>
      <color rgb="FFFF0000"/>
      <name val="Arial"/>
      <family val="2"/>
    </font>
    <font>
      <sz val="10"/>
      <color rgb="FFFF0000"/>
      <name val="Arial"/>
      <family val="2"/>
    </font>
    <font>
      <sz val="11"/>
      <color theme="1"/>
      <name val="Arial"/>
      <family val="2"/>
    </font>
    <font>
      <b/>
      <sz val="11"/>
      <color rgb="FF000000"/>
      <name val="Arial"/>
      <family val="2"/>
    </font>
    <font>
      <sz val="11"/>
      <color rgb="FF000000"/>
      <name val="Arial"/>
      <family val="2"/>
    </font>
    <font>
      <i/>
      <sz val="10"/>
      <color theme="1"/>
      <name val="Arial"/>
      <family val="2"/>
    </font>
    <font>
      <i/>
      <sz val="11"/>
      <color theme="1"/>
      <name val="Arial"/>
      <family val="2"/>
    </font>
    <font>
      <sz val="24"/>
      <color theme="3"/>
      <name val="Arial"/>
      <family val="2"/>
    </font>
    <font>
      <sz val="18"/>
      <color theme="4"/>
      <name val="Arial"/>
      <family val="2"/>
    </font>
    <font>
      <sz val="9"/>
      <name val="Arial"/>
      <family val="2"/>
    </font>
  </fonts>
  <fills count="9">
    <fill>
      <patternFill patternType="none"/>
    </fill>
    <fill>
      <patternFill patternType="gray125"/>
    </fill>
    <fill>
      <patternFill patternType="solid">
        <fgColor rgb="FFC5F7FB"/>
        <bgColor indexed="64"/>
      </patternFill>
    </fill>
    <fill>
      <patternFill patternType="solid">
        <fgColor rgb="FF309EA6"/>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rgb="FF309EA6"/>
        <bgColor rgb="FF000000"/>
      </patternFill>
    </fill>
    <fill>
      <patternFill patternType="solid">
        <fgColor rgb="FFACB9CA"/>
        <bgColor rgb="FF000000"/>
      </patternFill>
    </fill>
  </fills>
  <borders count="6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medium">
        <color rgb="FF000000"/>
      </left>
      <right style="thin">
        <color indexed="64"/>
      </right>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thin">
        <color rgb="FF000000"/>
      </right>
      <top style="thin">
        <color indexed="64"/>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indexed="64"/>
      </left>
      <right style="medium">
        <color indexed="64"/>
      </right>
      <top style="thin">
        <color indexed="64"/>
      </top>
      <bottom/>
      <diagonal/>
    </border>
    <border>
      <left style="medium">
        <color rgb="FF000000"/>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rgb="FF000000"/>
      </left>
      <right style="thin">
        <color indexed="64"/>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medium">
        <color indexed="64"/>
      </right>
      <top style="thin">
        <color rgb="FF000000"/>
      </top>
      <bottom style="thin">
        <color indexed="64"/>
      </bottom>
      <diagonal/>
    </border>
  </borders>
  <cellStyleXfs count="2">
    <xf numFmtId="0" fontId="0" fillId="0" borderId="0"/>
    <xf numFmtId="44" fontId="3" fillId="0" borderId="0" applyFont="0" applyFill="0" applyBorder="0" applyAlignment="0" applyProtection="0"/>
  </cellStyleXfs>
  <cellXfs count="224">
    <xf numFmtId="0" fontId="0" fillId="0" borderId="0" xfId="0"/>
    <xf numFmtId="7" fontId="4" fillId="2" borderId="2" xfId="0" applyNumberFormat="1" applyFont="1" applyFill="1" applyBorder="1" applyAlignment="1" applyProtection="1">
      <alignment horizontal="right" vertical="center"/>
      <protection locked="0"/>
    </xf>
    <xf numFmtId="7" fontId="4" fillId="2" borderId="2" xfId="0" applyNumberFormat="1" applyFont="1" applyFill="1" applyBorder="1" applyAlignment="1" applyProtection="1">
      <alignment vertical="center"/>
      <protection locked="0"/>
    </xf>
    <xf numFmtId="164" fontId="4" fillId="2" borderId="2"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left" vertical="center"/>
      <protection locked="0"/>
    </xf>
    <xf numFmtId="165" fontId="4" fillId="2" borderId="9" xfId="0" applyNumberFormat="1" applyFont="1" applyFill="1" applyBorder="1" applyAlignment="1" applyProtection="1">
      <alignment horizontal="right" vertical="center"/>
      <protection locked="0"/>
    </xf>
    <xf numFmtId="165" fontId="4" fillId="2" borderId="49" xfId="0" applyNumberFormat="1" applyFont="1" applyFill="1" applyBorder="1" applyAlignment="1" applyProtection="1">
      <alignment horizontal="right" vertical="center"/>
      <protection locked="0"/>
    </xf>
    <xf numFmtId="7" fontId="4" fillId="2" borderId="50" xfId="0" applyNumberFormat="1" applyFont="1" applyFill="1" applyBorder="1" applyAlignment="1" applyProtection="1">
      <alignment horizontal="right" vertical="center"/>
      <protection locked="0"/>
    </xf>
    <xf numFmtId="164" fontId="4" fillId="2" borderId="45" xfId="0" applyNumberFormat="1" applyFont="1" applyFill="1" applyBorder="1" applyAlignment="1" applyProtection="1">
      <alignment horizontal="center" vertical="center"/>
      <protection locked="0"/>
    </xf>
    <xf numFmtId="7" fontId="4" fillId="2" borderId="29" xfId="0" applyNumberFormat="1" applyFont="1" applyFill="1" applyBorder="1" applyAlignment="1" applyProtection="1">
      <alignment horizontal="right" vertical="center"/>
      <protection locked="0"/>
    </xf>
    <xf numFmtId="7" fontId="4" fillId="2" borderId="2" xfId="0" applyNumberFormat="1" applyFont="1" applyFill="1" applyBorder="1" applyAlignment="1" applyProtection="1">
      <alignment vertical="center" wrapText="1"/>
      <protection locked="0"/>
    </xf>
    <xf numFmtId="7" fontId="4" fillId="2" borderId="8" xfId="0" applyNumberFormat="1" applyFont="1" applyFill="1" applyBorder="1" applyAlignment="1" applyProtection="1">
      <alignment vertical="center" wrapText="1"/>
      <protection locked="0"/>
    </xf>
    <xf numFmtId="44" fontId="4" fillId="4" borderId="4" xfId="1" applyFont="1" applyFill="1" applyBorder="1" applyAlignment="1" applyProtection="1">
      <alignment vertical="center"/>
    </xf>
    <xf numFmtId="0" fontId="16" fillId="0" borderId="0" xfId="0" applyFont="1"/>
    <xf numFmtId="0" fontId="4" fillId="0" borderId="0" xfId="0" applyFont="1"/>
    <xf numFmtId="0" fontId="17" fillId="0" borderId="0" xfId="0" applyFont="1" applyAlignment="1">
      <alignment vertical="top"/>
    </xf>
    <xf numFmtId="0" fontId="4" fillId="0" borderId="0" xfId="0" applyFont="1" applyAlignment="1">
      <alignment vertical="center" wrapText="1"/>
    </xf>
    <xf numFmtId="0" fontId="5" fillId="0" borderId="0" xfId="0" applyFont="1" applyAlignment="1">
      <alignment vertical="center" wrapText="1"/>
    </xf>
    <xf numFmtId="0" fontId="16" fillId="0" borderId="0" xfId="0" applyFont="1" applyAlignment="1">
      <alignment vertical="top"/>
    </xf>
    <xf numFmtId="0" fontId="5" fillId="0" borderId="0" xfId="0" applyFont="1" applyAlignment="1">
      <alignment vertical="center"/>
    </xf>
    <xf numFmtId="0" fontId="6" fillId="3" borderId="3" xfId="0" applyFont="1" applyFill="1" applyBorder="1" applyAlignment="1">
      <alignment horizontal="center" vertical="center"/>
    </xf>
    <xf numFmtId="0" fontId="6" fillId="3" borderId="12" xfId="0" applyFont="1" applyFill="1" applyBorder="1" applyAlignment="1">
      <alignment horizontal="left" vertical="center"/>
    </xf>
    <xf numFmtId="0" fontId="4" fillId="0" borderId="3" xfId="0" applyFont="1" applyBorder="1" applyAlignment="1">
      <alignment horizontal="center" vertical="center"/>
    </xf>
    <xf numFmtId="0" fontId="4" fillId="0" borderId="0" xfId="0" applyFont="1" applyAlignment="1">
      <alignment vertical="center"/>
    </xf>
    <xf numFmtId="0" fontId="6" fillId="5" borderId="1" xfId="0" applyFont="1" applyFill="1" applyBorder="1" applyAlignment="1">
      <alignment horizontal="left" vertical="center"/>
    </xf>
    <xf numFmtId="0" fontId="6" fillId="5" borderId="2" xfId="0" applyFont="1" applyFill="1" applyBorder="1" applyAlignment="1">
      <alignment horizontal="right" vertical="center"/>
    </xf>
    <xf numFmtId="0" fontId="6" fillId="5" borderId="4" xfId="0" applyFont="1" applyFill="1" applyBorder="1" applyAlignment="1">
      <alignment horizontal="right" vertical="center"/>
    </xf>
    <xf numFmtId="0" fontId="4" fillId="0" borderId="1" xfId="0" applyFont="1" applyBorder="1" applyAlignment="1">
      <alignment vertical="center"/>
    </xf>
    <xf numFmtId="7" fontId="1" fillId="0" borderId="2" xfId="0" applyNumberFormat="1" applyFont="1" applyBorder="1" applyAlignment="1">
      <alignment horizontal="right" vertical="center"/>
    </xf>
    <xf numFmtId="44" fontId="1" fillId="4" borderId="2" xfId="0" applyNumberFormat="1" applyFont="1" applyFill="1" applyBorder="1" applyAlignment="1">
      <alignment horizontal="right" vertical="center"/>
    </xf>
    <xf numFmtId="7" fontId="1" fillId="0" borderId="4" xfId="0" applyNumberFormat="1" applyFont="1" applyBorder="1" applyAlignment="1">
      <alignment horizontal="right" vertical="center"/>
    </xf>
    <xf numFmtId="0" fontId="4" fillId="0" borderId="1" xfId="0" applyFont="1" applyBorder="1" applyAlignment="1">
      <alignment horizontal="left" vertical="center"/>
    </xf>
    <xf numFmtId="7" fontId="4" fillId="0" borderId="2" xfId="0" applyNumberFormat="1" applyFont="1" applyBorder="1" applyAlignment="1">
      <alignment horizontal="right" vertical="center"/>
    </xf>
    <xf numFmtId="0" fontId="4" fillId="4" borderId="0" xfId="0" applyFont="1" applyFill="1" applyAlignment="1">
      <alignment vertical="center"/>
    </xf>
    <xf numFmtId="0" fontId="6" fillId="4" borderId="1" xfId="0" applyFont="1" applyFill="1" applyBorder="1" applyAlignment="1">
      <alignment horizontal="left" vertical="center"/>
    </xf>
    <xf numFmtId="7" fontId="6" fillId="0" borderId="2" xfId="0" applyNumberFormat="1" applyFont="1" applyBorder="1" applyAlignment="1">
      <alignment vertical="center"/>
    </xf>
    <xf numFmtId="0" fontId="4" fillId="4" borderId="2" xfId="0" applyFont="1" applyFill="1" applyBorder="1" applyAlignment="1">
      <alignment vertical="center"/>
    </xf>
    <xf numFmtId="44" fontId="4" fillId="4" borderId="2" xfId="0" applyNumberFormat="1" applyFont="1" applyFill="1" applyBorder="1" applyAlignment="1">
      <alignment vertical="center"/>
    </xf>
    <xf numFmtId="0" fontId="6" fillId="4" borderId="2" xfId="0" applyFont="1" applyFill="1" applyBorder="1" applyAlignment="1">
      <alignment horizontal="left" vertical="center"/>
    </xf>
    <xf numFmtId="7" fontId="6" fillId="4" borderId="2" xfId="0" applyNumberFormat="1" applyFont="1" applyFill="1" applyBorder="1" applyAlignment="1">
      <alignment vertical="center"/>
    </xf>
    <xf numFmtId="7" fontId="6" fillId="6" borderId="15" xfId="0" applyNumberFormat="1" applyFont="1" applyFill="1" applyBorder="1" applyAlignment="1">
      <alignment vertical="center"/>
    </xf>
    <xf numFmtId="0" fontId="6" fillId="4" borderId="13" xfId="0" applyFont="1" applyFill="1" applyBorder="1" applyAlignment="1">
      <alignment horizontal="left" vertical="center"/>
    </xf>
    <xf numFmtId="0" fontId="6" fillId="4" borderId="1" xfId="0" applyFont="1" applyFill="1" applyBorder="1" applyAlignment="1">
      <alignment horizontal="left" vertical="center" wrapText="1"/>
    </xf>
    <xf numFmtId="0" fontId="6" fillId="4" borderId="7" xfId="0" applyFont="1" applyFill="1" applyBorder="1" applyAlignment="1">
      <alignment horizontal="left" vertical="center"/>
    </xf>
    <xf numFmtId="0" fontId="5" fillId="0" borderId="0" xfId="0" applyFont="1"/>
    <xf numFmtId="0" fontId="15" fillId="0" borderId="0" xfId="0" applyFont="1" applyAlignment="1">
      <alignment vertical="center"/>
    </xf>
    <xf numFmtId="0" fontId="6" fillId="3" borderId="13" xfId="0" applyFont="1" applyFill="1" applyBorder="1" applyAlignment="1">
      <alignment horizontal="left" vertical="center"/>
    </xf>
    <xf numFmtId="0" fontId="6" fillId="3" borderId="18" xfId="0" applyFont="1" applyFill="1" applyBorder="1" applyAlignment="1">
      <alignment horizontal="left" vertical="center"/>
    </xf>
    <xf numFmtId="0" fontId="6" fillId="3" borderId="19" xfId="0" applyFont="1" applyFill="1" applyBorder="1" applyAlignment="1">
      <alignment horizontal="left" vertical="center"/>
    </xf>
    <xf numFmtId="0" fontId="6" fillId="5" borderId="2" xfId="0" applyFont="1" applyFill="1" applyBorder="1" applyAlignment="1">
      <alignment horizontal="center" vertical="center"/>
    </xf>
    <xf numFmtId="0" fontId="4" fillId="4" borderId="2" xfId="0" applyFont="1" applyFill="1" applyBorder="1" applyAlignment="1">
      <alignment horizontal="center" vertical="center"/>
    </xf>
    <xf numFmtId="7" fontId="4" fillId="4" borderId="2" xfId="0" applyNumberFormat="1" applyFont="1" applyFill="1" applyBorder="1" applyAlignment="1">
      <alignment vertical="center"/>
    </xf>
    <xf numFmtId="7" fontId="4" fillId="4" borderId="4" xfId="0" applyNumberFormat="1" applyFont="1" applyFill="1" applyBorder="1" applyAlignment="1">
      <alignment vertical="center"/>
    </xf>
    <xf numFmtId="0" fontId="4" fillId="0" borderId="2" xfId="0" applyFont="1" applyBorder="1" applyAlignment="1">
      <alignment horizontal="center" vertical="center"/>
    </xf>
    <xf numFmtId="44" fontId="6" fillId="0" borderId="0" xfId="0" applyNumberFormat="1" applyFont="1" applyAlignment="1">
      <alignment vertical="center"/>
    </xf>
    <xf numFmtId="0" fontId="6" fillId="0" borderId="11" xfId="0" applyFont="1" applyBorder="1" applyAlignment="1">
      <alignment horizontal="left" vertical="center" wrapText="1"/>
    </xf>
    <xf numFmtId="0" fontId="6" fillId="0" borderId="20" xfId="0" applyFont="1" applyBorder="1" applyAlignment="1">
      <alignment horizontal="left" vertical="center" wrapText="1"/>
    </xf>
    <xf numFmtId="0" fontId="4" fillId="0" borderId="21" xfId="0" applyFont="1" applyBorder="1" applyAlignment="1">
      <alignment vertical="center"/>
    </xf>
    <xf numFmtId="7" fontId="6" fillId="0" borderId="9" xfId="0" applyNumberFormat="1" applyFont="1" applyBorder="1" applyAlignment="1">
      <alignment vertical="center"/>
    </xf>
    <xf numFmtId="44" fontId="6" fillId="4" borderId="9" xfId="0" applyNumberFormat="1" applyFont="1" applyFill="1" applyBorder="1" applyAlignment="1">
      <alignment vertical="center"/>
    </xf>
    <xf numFmtId="44" fontId="6" fillId="4" borderId="10" xfId="0" applyNumberFormat="1" applyFont="1" applyFill="1" applyBorder="1" applyAlignment="1">
      <alignment vertical="center"/>
    </xf>
    <xf numFmtId="0" fontId="6" fillId="0" borderId="11" xfId="0" applyFont="1" applyBorder="1" applyAlignment="1">
      <alignment horizontal="left" vertical="center"/>
    </xf>
    <xf numFmtId="0" fontId="6" fillId="0" borderId="20" xfId="0" applyFont="1" applyBorder="1" applyAlignment="1">
      <alignment horizontal="left" vertical="center"/>
    </xf>
    <xf numFmtId="0" fontId="4" fillId="0" borderId="20" xfId="0" applyFont="1" applyBorder="1" applyAlignment="1">
      <alignment vertical="center"/>
    </xf>
    <xf numFmtId="0" fontId="6" fillId="0" borderId="21" xfId="0" applyFont="1" applyBorder="1" applyAlignment="1">
      <alignment horizontal="left" vertical="center"/>
    </xf>
    <xf numFmtId="7" fontId="6" fillId="0" borderId="9" xfId="0" applyNumberFormat="1" applyFont="1" applyBorder="1" applyAlignment="1">
      <alignment horizontal="right" vertical="center"/>
    </xf>
    <xf numFmtId="44" fontId="6" fillId="0" borderId="10" xfId="0" applyNumberFormat="1" applyFont="1" applyBorder="1" applyAlignment="1">
      <alignmen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4" fillId="0" borderId="23" xfId="0" applyFont="1" applyBorder="1" applyAlignment="1">
      <alignment vertical="center"/>
    </xf>
    <xf numFmtId="0" fontId="6" fillId="0" borderId="27" xfId="0" applyFont="1" applyBorder="1" applyAlignment="1">
      <alignment horizontal="left" vertical="center"/>
    </xf>
    <xf numFmtId="7" fontId="6" fillId="0" borderId="15" xfId="0" applyNumberFormat="1" applyFont="1" applyBorder="1" applyAlignment="1">
      <alignment horizontal="right" vertical="center"/>
    </xf>
    <xf numFmtId="0" fontId="6" fillId="5" borderId="11" xfId="0" applyFont="1" applyFill="1" applyBorder="1" applyAlignment="1">
      <alignment horizontal="left" vertical="center"/>
    </xf>
    <xf numFmtId="0" fontId="4" fillId="0" borderId="11" xfId="0" applyFont="1" applyBorder="1" applyAlignment="1">
      <alignment horizontal="left" vertical="center" wrapText="1"/>
    </xf>
    <xf numFmtId="7" fontId="4" fillId="0" borderId="2" xfId="0" applyNumberFormat="1" applyFont="1" applyBorder="1" applyAlignment="1">
      <alignment horizontal="center" vertical="center"/>
    </xf>
    <xf numFmtId="0" fontId="6" fillId="0" borderId="0" xfId="0" applyFont="1" applyAlignment="1">
      <alignment vertical="center"/>
    </xf>
    <xf numFmtId="0" fontId="9" fillId="0" borderId="0" xfId="0" applyFont="1" applyAlignment="1">
      <alignment vertical="center" wrapText="1"/>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2" fillId="4" borderId="24" xfId="0" applyFont="1" applyFill="1" applyBorder="1" applyAlignment="1">
      <alignment horizontal="left" vertical="center"/>
    </xf>
    <xf numFmtId="7" fontId="6" fillId="0" borderId="16" xfId="0" applyNumberFormat="1" applyFont="1" applyBorder="1" applyAlignment="1">
      <alignment vertical="center"/>
    </xf>
    <xf numFmtId="7" fontId="6" fillId="0" borderId="17" xfId="0" applyNumberFormat="1" applyFont="1" applyBorder="1" applyAlignment="1">
      <alignment vertical="center"/>
    </xf>
    <xf numFmtId="0" fontId="14" fillId="0" borderId="0" xfId="0" applyFont="1" applyAlignment="1">
      <alignmen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7" fontId="6" fillId="0" borderId="15" xfId="0" applyNumberFormat="1" applyFont="1" applyBorder="1" applyAlignment="1">
      <alignment vertical="center"/>
    </xf>
    <xf numFmtId="164" fontId="4" fillId="0" borderId="2" xfId="0" applyNumberFormat="1" applyFont="1" applyBorder="1" applyAlignment="1">
      <alignment horizontal="center" vertical="center"/>
    </xf>
    <xf numFmtId="7" fontId="4" fillId="0" borderId="4" xfId="0" applyNumberFormat="1" applyFont="1" applyBorder="1" applyAlignment="1">
      <alignment horizontal="right" vertical="center"/>
    </xf>
    <xf numFmtId="7" fontId="4" fillId="4" borderId="2" xfId="0" applyNumberFormat="1" applyFont="1" applyFill="1" applyBorder="1" applyAlignment="1">
      <alignment horizontal="right" vertical="center"/>
    </xf>
    <xf numFmtId="0" fontId="4" fillId="4" borderId="1" xfId="0" applyFont="1" applyFill="1" applyBorder="1" applyAlignment="1">
      <alignment horizontal="left" vertical="center"/>
    </xf>
    <xf numFmtId="0" fontId="10" fillId="0" borderId="0" xfId="0" applyFont="1" applyAlignment="1">
      <alignment vertical="center"/>
    </xf>
    <xf numFmtId="0" fontId="4" fillId="0" borderId="4" xfId="0" applyFont="1" applyBorder="1" applyAlignment="1">
      <alignment vertical="center"/>
    </xf>
    <xf numFmtId="0" fontId="6" fillId="0" borderId="0" xfId="0" applyFont="1" applyAlignment="1">
      <alignment horizontal="left" vertical="center"/>
    </xf>
    <xf numFmtId="7" fontId="6" fillId="0" borderId="0" xfId="0" applyNumberFormat="1" applyFont="1" applyAlignment="1">
      <alignment vertical="center"/>
    </xf>
    <xf numFmtId="0" fontId="11" fillId="0" borderId="0" xfId="0" applyFont="1" applyAlignment="1">
      <alignment vertical="center"/>
    </xf>
    <xf numFmtId="0" fontId="9" fillId="0" borderId="0" xfId="0" applyFont="1" applyAlignment="1">
      <alignment vertical="center"/>
    </xf>
    <xf numFmtId="0" fontId="4" fillId="0" borderId="0" xfId="0" applyFont="1" applyAlignment="1">
      <alignment vertical="top" wrapText="1"/>
    </xf>
    <xf numFmtId="0" fontId="8" fillId="0" borderId="0" xfId="0" applyFont="1" applyAlignment="1">
      <alignment vertical="center"/>
    </xf>
    <xf numFmtId="0" fontId="6" fillId="0" borderId="0" xfId="0" applyFont="1" applyAlignment="1">
      <alignment vertical="center" wrapText="1"/>
    </xf>
    <xf numFmtId="0" fontId="6" fillId="0" borderId="0" xfId="0" applyFont="1" applyAlignment="1">
      <alignment horizontal="right" vertical="center"/>
    </xf>
    <xf numFmtId="164" fontId="4" fillId="4" borderId="2" xfId="0" applyNumberFormat="1" applyFont="1" applyFill="1" applyBorder="1" applyAlignment="1">
      <alignment horizontal="center" vertical="center"/>
    </xf>
    <xf numFmtId="7" fontId="4" fillId="0" borderId="4" xfId="0" applyNumberFormat="1" applyFont="1" applyBorder="1" applyAlignment="1">
      <alignment vertical="center"/>
    </xf>
    <xf numFmtId="44" fontId="4" fillId="0" borderId="0" xfId="0" applyNumberFormat="1" applyFont="1" applyAlignment="1">
      <alignment vertical="center"/>
    </xf>
    <xf numFmtId="0" fontId="7" fillId="0" borderId="0" xfId="0" applyFont="1"/>
    <xf numFmtId="0" fontId="5" fillId="0" borderId="0" xfId="0" applyFont="1" applyAlignment="1">
      <alignment horizontal="center" vertical="center"/>
    </xf>
    <xf numFmtId="0" fontId="6" fillId="3" borderId="3" xfId="0" applyFont="1" applyFill="1" applyBorder="1" applyAlignment="1">
      <alignment horizontal="left" vertical="center"/>
    </xf>
    <xf numFmtId="49" fontId="4" fillId="0" borderId="5" xfId="0" quotePrefix="1" applyNumberFormat="1" applyFont="1" applyBorder="1" applyAlignment="1">
      <alignment vertical="center" wrapText="1"/>
    </xf>
    <xf numFmtId="0" fontId="4" fillId="0" borderId="6" xfId="0" applyFont="1" applyBorder="1" applyAlignment="1">
      <alignment vertical="center" wrapText="1"/>
    </xf>
    <xf numFmtId="0" fontId="4" fillId="0" borderId="5" xfId="0" quotePrefix="1" applyFont="1" applyBorder="1" applyAlignment="1">
      <alignment vertical="center" wrapText="1"/>
    </xf>
    <xf numFmtId="0" fontId="4" fillId="0" borderId="54" xfId="0" quotePrefix="1" applyFont="1" applyBorder="1" applyAlignment="1">
      <alignment vertical="center" wrapText="1"/>
    </xf>
    <xf numFmtId="0" fontId="4" fillId="0" borderId="55" xfId="0" applyFont="1" applyBorder="1" applyAlignment="1">
      <alignment vertical="center" wrapText="1"/>
    </xf>
    <xf numFmtId="0" fontId="4" fillId="0" borderId="3" xfId="0" quotePrefix="1" applyFont="1" applyBorder="1" applyAlignment="1">
      <alignment vertical="center" wrapText="1"/>
    </xf>
    <xf numFmtId="49" fontId="4" fillId="2" borderId="2" xfId="0" applyNumberFormat="1" applyFont="1" applyFill="1" applyBorder="1" applyAlignment="1" applyProtection="1">
      <alignment horizontal="center" vertical="center" wrapText="1"/>
      <protection locked="0"/>
    </xf>
    <xf numFmtId="49" fontId="4" fillId="2" borderId="8" xfId="0" applyNumberFormat="1" applyFont="1" applyFill="1" applyBorder="1" applyAlignment="1" applyProtection="1">
      <alignment horizontal="center" vertical="center" wrapText="1"/>
      <protection locked="0"/>
    </xf>
    <xf numFmtId="49" fontId="4" fillId="2" borderId="4" xfId="0" applyNumberFormat="1" applyFont="1" applyFill="1" applyBorder="1" applyAlignment="1" applyProtection="1">
      <alignment horizontal="right" vertical="center" wrapText="1"/>
      <protection locked="0"/>
    </xf>
    <xf numFmtId="49" fontId="4" fillId="2" borderId="15" xfId="0" applyNumberFormat="1" applyFont="1" applyFill="1" applyBorder="1" applyAlignment="1" applyProtection="1">
      <alignment horizontal="right" vertical="center" wrapText="1"/>
      <protection locked="0"/>
    </xf>
    <xf numFmtId="49" fontId="4" fillId="2" borderId="1" xfId="0" applyNumberFormat="1" applyFont="1" applyFill="1" applyBorder="1" applyAlignment="1" applyProtection="1">
      <alignment horizontal="left" vertical="center" wrapText="1"/>
      <protection locked="0"/>
    </xf>
    <xf numFmtId="49" fontId="4" fillId="2" borderId="7" xfId="0" applyNumberFormat="1" applyFont="1" applyFill="1" applyBorder="1" applyAlignment="1" applyProtection="1">
      <alignment horizontal="left" vertical="center" wrapText="1"/>
      <protection locked="0"/>
    </xf>
    <xf numFmtId="49" fontId="4" fillId="2" borderId="11" xfId="0" applyNumberFormat="1" applyFont="1" applyFill="1" applyBorder="1" applyAlignment="1" applyProtection="1">
      <alignment horizontal="left" vertical="center" wrapText="1"/>
      <protection locked="0"/>
    </xf>
    <xf numFmtId="49" fontId="4" fillId="2" borderId="21" xfId="0" applyNumberFormat="1" applyFont="1" applyFill="1" applyBorder="1" applyAlignment="1" applyProtection="1">
      <alignment horizontal="center" vertical="center" wrapText="1"/>
      <protection locked="0"/>
    </xf>
    <xf numFmtId="49" fontId="4" fillId="2" borderId="1" xfId="0" applyNumberFormat="1" applyFont="1" applyFill="1" applyBorder="1" applyAlignment="1" applyProtection="1">
      <alignment vertical="center" wrapText="1"/>
      <protection locked="0"/>
    </xf>
    <xf numFmtId="0" fontId="4" fillId="0" borderId="0" xfId="0" applyFont="1" applyAlignment="1">
      <alignment wrapText="1"/>
    </xf>
    <xf numFmtId="0" fontId="4" fillId="0" borderId="0" xfId="0" applyFont="1" applyAlignment="1">
      <alignment horizontal="center" vertical="center" wrapText="1"/>
    </xf>
    <xf numFmtId="0" fontId="6" fillId="5" borderId="1" xfId="0" applyFont="1" applyFill="1" applyBorder="1" applyAlignment="1">
      <alignment horizontal="left" vertical="center" wrapText="1"/>
    </xf>
    <xf numFmtId="0" fontId="6" fillId="5" borderId="49"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2" xfId="0" applyFont="1" applyFill="1" applyBorder="1" applyAlignment="1">
      <alignment horizontal="right" vertical="center" wrapText="1"/>
    </xf>
    <xf numFmtId="0" fontId="6" fillId="5" borderId="4" xfId="0" applyFont="1" applyFill="1" applyBorder="1" applyAlignment="1">
      <alignment horizontal="right" vertical="center" wrapText="1"/>
    </xf>
    <xf numFmtId="44" fontId="6" fillId="0" borderId="0" xfId="0" applyNumberFormat="1" applyFont="1" applyAlignment="1">
      <alignment vertical="center" wrapText="1"/>
    </xf>
    <xf numFmtId="0" fontId="5" fillId="0" borderId="0" xfId="0" applyFont="1" applyAlignment="1">
      <alignment horizontal="center" vertical="center" wrapText="1"/>
    </xf>
    <xf numFmtId="0" fontId="5" fillId="0" borderId="0" xfId="0" applyFont="1" applyAlignment="1">
      <alignment wrapText="1"/>
    </xf>
    <xf numFmtId="49" fontId="1" fillId="2" borderId="2" xfId="0" applyNumberFormat="1" applyFont="1" applyFill="1" applyBorder="1" applyAlignment="1" applyProtection="1">
      <alignment horizontal="center" vertical="top" wrapText="1"/>
      <protection locked="0"/>
    </xf>
    <xf numFmtId="49" fontId="1" fillId="2" borderId="8" xfId="0" applyNumberFormat="1" applyFont="1" applyFill="1" applyBorder="1" applyAlignment="1" applyProtection="1">
      <alignment horizontal="center" vertical="top" wrapText="1"/>
      <protection locked="0"/>
    </xf>
    <xf numFmtId="1" fontId="4" fillId="2" borderId="2" xfId="0" applyNumberFormat="1" applyFont="1" applyFill="1" applyBorder="1" applyAlignment="1" applyProtection="1">
      <alignment horizontal="center" vertical="center"/>
      <protection locked="0"/>
    </xf>
    <xf numFmtId="165" fontId="4" fillId="2" borderId="59" xfId="0" applyNumberFormat="1" applyFont="1" applyFill="1" applyBorder="1" applyAlignment="1" applyProtection="1">
      <alignment horizontal="right" vertical="center"/>
      <protection locked="0"/>
    </xf>
    <xf numFmtId="165" fontId="4" fillId="2" borderId="2" xfId="0" applyNumberFormat="1" applyFont="1" applyFill="1" applyBorder="1" applyAlignment="1" applyProtection="1">
      <alignment horizontal="right" vertical="center"/>
      <protection locked="0"/>
    </xf>
    <xf numFmtId="0" fontId="12" fillId="8" borderId="44" xfId="0" applyFont="1" applyFill="1" applyBorder="1" applyAlignment="1">
      <alignment vertical="center"/>
    </xf>
    <xf numFmtId="0" fontId="12" fillId="8" borderId="45" xfId="0" applyFont="1" applyFill="1" applyBorder="1" applyAlignment="1">
      <alignment horizontal="center" vertical="center" wrapText="1"/>
    </xf>
    <xf numFmtId="0" fontId="12" fillId="8" borderId="45" xfId="0" applyFont="1" applyFill="1" applyBorder="1" applyAlignment="1">
      <alignment horizontal="right" vertical="center" wrapText="1"/>
    </xf>
    <xf numFmtId="0" fontId="12" fillId="8" borderId="46" xfId="0" applyFont="1" applyFill="1" applyBorder="1" applyAlignment="1">
      <alignment horizontal="right" vertical="center" wrapText="1"/>
    </xf>
    <xf numFmtId="0" fontId="1" fillId="0" borderId="37" xfId="0" applyFont="1" applyBorder="1" applyAlignment="1">
      <alignment vertical="center"/>
    </xf>
    <xf numFmtId="3" fontId="4" fillId="0" borderId="36" xfId="0" applyNumberFormat="1" applyFont="1" applyBorder="1" applyAlignment="1">
      <alignment horizontal="center" vertical="center"/>
    </xf>
    <xf numFmtId="0" fontId="1" fillId="0" borderId="47" xfId="0" applyFont="1" applyBorder="1" applyAlignment="1">
      <alignment vertical="center"/>
    </xf>
    <xf numFmtId="3" fontId="4" fillId="0" borderId="48" xfId="0" applyNumberFormat="1" applyFont="1" applyBorder="1" applyAlignment="1">
      <alignment horizontal="center" vertical="center"/>
    </xf>
    <xf numFmtId="7" fontId="4" fillId="0" borderId="49" xfId="0" applyNumberFormat="1" applyFont="1" applyBorder="1" applyAlignment="1">
      <alignment horizontal="right" vertical="center"/>
    </xf>
    <xf numFmtId="7" fontId="4" fillId="0" borderId="52" xfId="0" applyNumberFormat="1" applyFont="1" applyBorder="1" applyAlignment="1">
      <alignment horizontal="right" vertical="center"/>
    </xf>
    <xf numFmtId="0" fontId="1" fillId="0" borderId="44" xfId="0" applyFont="1" applyBorder="1" applyAlignment="1">
      <alignment vertical="center"/>
    </xf>
    <xf numFmtId="7" fontId="4" fillId="4" borderId="45" xfId="0" applyNumberFormat="1" applyFont="1" applyFill="1" applyBorder="1" applyAlignment="1">
      <alignment horizontal="right" vertical="center"/>
    </xf>
    <xf numFmtId="7" fontId="4" fillId="4" borderId="51" xfId="0" applyNumberFormat="1" applyFont="1" applyFill="1" applyBorder="1" applyAlignment="1">
      <alignment horizontal="right" vertical="center"/>
    </xf>
    <xf numFmtId="0" fontId="13" fillId="0" borderId="4" xfId="0" applyFont="1" applyBorder="1" applyAlignment="1">
      <alignment vertical="center" wrapText="1"/>
    </xf>
    <xf numFmtId="0" fontId="2" fillId="0" borderId="0" xfId="0" applyFont="1" applyAlignment="1">
      <alignment vertical="center"/>
    </xf>
    <xf numFmtId="0" fontId="1" fillId="0" borderId="57" xfId="0" applyFont="1" applyBorder="1" applyAlignment="1">
      <alignment vertical="center"/>
    </xf>
    <xf numFmtId="3" fontId="4" fillId="0" borderId="58" xfId="0" applyNumberFormat="1" applyFont="1" applyBorder="1" applyAlignment="1">
      <alignment horizontal="center" vertical="center"/>
    </xf>
    <xf numFmtId="7" fontId="4" fillId="0" borderId="59" xfId="0" applyNumberFormat="1" applyFont="1" applyBorder="1" applyAlignment="1">
      <alignment horizontal="right" vertical="center"/>
    </xf>
    <xf numFmtId="7" fontId="4" fillId="0" borderId="60" xfId="0" applyNumberFormat="1" applyFont="1" applyBorder="1" applyAlignment="1">
      <alignment horizontal="right" vertical="center"/>
    </xf>
    <xf numFmtId="0" fontId="13" fillId="0" borderId="10" xfId="0" applyFont="1" applyBorder="1" applyAlignment="1">
      <alignment vertical="center" wrapText="1"/>
    </xf>
    <xf numFmtId="165" fontId="4" fillId="0" borderId="59" xfId="0" applyNumberFormat="1" applyFont="1" applyBorder="1" applyAlignment="1">
      <alignment horizontal="right" vertical="center"/>
    </xf>
    <xf numFmtId="165" fontId="4" fillId="0" borderId="2" xfId="0" applyNumberFormat="1" applyFont="1" applyBorder="1" applyAlignment="1">
      <alignment horizontal="right" vertical="center"/>
    </xf>
    <xf numFmtId="0" fontId="2" fillId="0" borderId="14" xfId="0" applyFont="1" applyBorder="1" applyAlignment="1">
      <alignment vertical="center"/>
    </xf>
    <xf numFmtId="0" fontId="4" fillId="0" borderId="14" xfId="0" applyFont="1" applyBorder="1" applyAlignment="1">
      <alignment horizontal="right" vertical="center"/>
    </xf>
    <xf numFmtId="44" fontId="4" fillId="0" borderId="14" xfId="0" applyNumberFormat="1" applyFont="1" applyBorder="1" applyAlignment="1">
      <alignment horizontal="right" vertical="center"/>
    </xf>
    <xf numFmtId="44" fontId="6" fillId="0" borderId="14" xfId="0" applyNumberFormat="1" applyFont="1" applyBorder="1" applyAlignment="1">
      <alignment vertical="center"/>
    </xf>
    <xf numFmtId="0" fontId="16" fillId="0" borderId="0" xfId="0" applyFont="1" applyAlignment="1">
      <alignment horizontal="left" vertical="top"/>
    </xf>
    <xf numFmtId="0" fontId="17" fillId="0" borderId="0" xfId="0" applyFont="1" applyAlignment="1">
      <alignment horizontal="left" vertical="top"/>
    </xf>
    <xf numFmtId="0" fontId="7" fillId="0" borderId="0" xfId="0" applyFont="1" applyAlignment="1">
      <alignment horizontal="left" vertical="top"/>
    </xf>
    <xf numFmtId="0" fontId="4" fillId="0" borderId="23" xfId="0" applyFont="1" applyBorder="1" applyAlignment="1">
      <alignment horizontal="center" vertical="center"/>
    </xf>
    <xf numFmtId="0" fontId="4" fillId="2" borderId="25" xfId="0" applyFont="1" applyFill="1" applyBorder="1" applyAlignment="1" applyProtection="1">
      <alignment horizontal="center" vertical="center"/>
      <protection locked="0"/>
    </xf>
    <xf numFmtId="0" fontId="4" fillId="2" borderId="26" xfId="0" applyFont="1" applyFill="1" applyBorder="1" applyAlignment="1" applyProtection="1">
      <alignment horizontal="center" vertical="center"/>
      <protection locked="0"/>
    </xf>
    <xf numFmtId="0" fontId="4" fillId="2" borderId="35" xfId="0" applyFont="1" applyFill="1" applyBorder="1" applyAlignment="1" applyProtection="1">
      <alignment horizontal="center" vertical="center"/>
      <protection locked="0"/>
    </xf>
    <xf numFmtId="0" fontId="6" fillId="3" borderId="13" xfId="0" applyFont="1" applyFill="1" applyBorder="1" applyAlignment="1">
      <alignment vertical="center"/>
    </xf>
    <xf numFmtId="0" fontId="6" fillId="3" borderId="18" xfId="0" applyFont="1" applyFill="1" applyBorder="1" applyAlignment="1">
      <alignment vertical="center"/>
    </xf>
    <xf numFmtId="0" fontId="6" fillId="3" borderId="19" xfId="0" applyFont="1" applyFill="1" applyBorder="1" applyAlignment="1">
      <alignment vertical="center"/>
    </xf>
    <xf numFmtId="0" fontId="6" fillId="6" borderId="25" xfId="0" applyFont="1" applyFill="1" applyBorder="1" applyAlignment="1">
      <alignment horizontal="left" vertical="center"/>
    </xf>
    <xf numFmtId="0" fontId="6" fillId="6" borderId="26" xfId="0" applyFont="1" applyFill="1" applyBorder="1" applyAlignment="1">
      <alignment horizontal="left" vertical="center"/>
    </xf>
    <xf numFmtId="0" fontId="6" fillId="6" borderId="27" xfId="0" applyFont="1" applyFill="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2" borderId="18" xfId="0" applyFont="1" applyFill="1" applyBorder="1" applyAlignment="1" applyProtection="1">
      <alignment horizontal="left" vertical="center"/>
      <protection locked="0"/>
    </xf>
    <xf numFmtId="0" fontId="4" fillId="2" borderId="28" xfId="0" applyFont="1" applyFill="1" applyBorder="1" applyAlignment="1" applyProtection="1">
      <alignment horizontal="left" vertical="center"/>
      <protection locked="0"/>
    </xf>
    <xf numFmtId="0" fontId="4" fillId="2" borderId="19" xfId="0" applyFont="1" applyFill="1" applyBorder="1" applyAlignment="1" applyProtection="1">
      <alignment horizontal="left" vertical="center"/>
      <protection locked="0"/>
    </xf>
    <xf numFmtId="0" fontId="4" fillId="2" borderId="2" xfId="0" applyFont="1" applyFill="1" applyBorder="1" applyAlignment="1" applyProtection="1">
      <alignment horizontal="left" vertical="center"/>
      <protection locked="0"/>
    </xf>
    <xf numFmtId="0" fontId="4" fillId="2" borderId="29"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6" fillId="4" borderId="30" xfId="0" applyFont="1" applyFill="1" applyBorder="1" applyAlignment="1">
      <alignment horizontal="left" vertical="center"/>
    </xf>
    <xf numFmtId="0" fontId="6" fillId="4" borderId="31" xfId="0" applyFont="1" applyFill="1" applyBorder="1" applyAlignment="1">
      <alignment horizontal="left" vertical="center"/>
    </xf>
    <xf numFmtId="0" fontId="6" fillId="4" borderId="32" xfId="0" applyFont="1" applyFill="1" applyBorder="1" applyAlignment="1">
      <alignment horizontal="left" vertical="center"/>
    </xf>
    <xf numFmtId="0" fontId="4" fillId="2" borderId="20" xfId="0" applyFont="1" applyFill="1" applyBorder="1" applyAlignment="1" applyProtection="1">
      <alignment horizontal="left" vertical="center"/>
      <protection locked="0"/>
    </xf>
    <xf numFmtId="0" fontId="4" fillId="2" borderId="56"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0" fontId="4" fillId="2" borderId="33" xfId="0" applyFont="1" applyFill="1" applyBorder="1" applyAlignment="1" applyProtection="1">
      <alignment horizontal="left" vertical="center"/>
      <protection locked="0"/>
    </xf>
    <xf numFmtId="0" fontId="4" fillId="2" borderId="15" xfId="0" applyFont="1" applyFill="1" applyBorder="1" applyAlignment="1" applyProtection="1">
      <alignment horizontal="left" vertical="center"/>
      <protection locked="0"/>
    </xf>
    <xf numFmtId="0" fontId="4" fillId="0" borderId="34" xfId="0" applyFont="1" applyBorder="1" applyAlignment="1">
      <alignment horizontal="center" vertical="center"/>
    </xf>
    <xf numFmtId="0" fontId="6" fillId="4" borderId="34" xfId="0" applyFont="1" applyFill="1" applyBorder="1" applyAlignment="1">
      <alignment horizontal="center"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3" borderId="13" xfId="0" applyFont="1" applyFill="1" applyBorder="1" applyAlignment="1">
      <alignment horizontal="left" vertical="center"/>
    </xf>
    <xf numFmtId="0" fontId="6" fillId="3" borderId="18" xfId="0" applyFont="1" applyFill="1" applyBorder="1" applyAlignment="1">
      <alignment horizontal="left" vertical="center"/>
    </xf>
    <xf numFmtId="0" fontId="6" fillId="3" borderId="19" xfId="0" applyFont="1" applyFill="1" applyBorder="1" applyAlignment="1">
      <alignment horizontal="left" vertical="center"/>
    </xf>
    <xf numFmtId="0" fontId="2" fillId="0" borderId="38"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0" fontId="6" fillId="7" borderId="41" xfId="0" applyFont="1" applyFill="1" applyBorder="1" applyAlignment="1">
      <alignment vertical="center"/>
    </xf>
    <xf numFmtId="0" fontId="6" fillId="7" borderId="42" xfId="0" applyFont="1" applyFill="1" applyBorder="1" applyAlignment="1">
      <alignment vertical="center"/>
    </xf>
    <xf numFmtId="0" fontId="6" fillId="7" borderId="43" xfId="0" applyFont="1" applyFill="1" applyBorder="1" applyAlignment="1">
      <alignment vertical="center"/>
    </xf>
    <xf numFmtId="0" fontId="2" fillId="0" borderId="53" xfId="0" applyFont="1" applyBorder="1" applyAlignment="1">
      <alignment horizontal="left" vertical="center"/>
    </xf>
    <xf numFmtId="0" fontId="2" fillId="0" borderId="14" xfId="0" applyFont="1" applyBorder="1" applyAlignment="1">
      <alignment horizontal="left" vertical="center"/>
    </xf>
    <xf numFmtId="0" fontId="2" fillId="0" borderId="36" xfId="0" applyFont="1" applyBorder="1" applyAlignment="1">
      <alignment horizontal="left" vertical="center"/>
    </xf>
    <xf numFmtId="0" fontId="4" fillId="4" borderId="1" xfId="0" applyFont="1" applyFill="1" applyBorder="1" applyAlignment="1">
      <alignment horizontal="left" vertical="center"/>
    </xf>
    <xf numFmtId="0" fontId="4" fillId="4" borderId="2" xfId="0" applyFont="1" applyFill="1" applyBorder="1" applyAlignment="1">
      <alignment horizontal="left" vertical="center"/>
    </xf>
    <xf numFmtId="0" fontId="4" fillId="0" borderId="11"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2" borderId="1" xfId="0" applyFont="1" applyFill="1" applyBorder="1" applyAlignment="1" applyProtection="1">
      <alignment horizontal="left" vertical="center"/>
      <protection locked="0"/>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5" borderId="1" xfId="0" applyFont="1" applyFill="1" applyBorder="1" applyAlignment="1">
      <alignment horizontal="left" vertical="center"/>
    </xf>
    <xf numFmtId="0" fontId="6" fillId="5" borderId="2" xfId="0" applyFont="1" applyFill="1" applyBorder="1" applyAlignment="1">
      <alignment horizontal="left" vertical="center"/>
    </xf>
    <xf numFmtId="0" fontId="6" fillId="3" borderId="13" xfId="0" applyFont="1" applyFill="1" applyBorder="1" applyAlignment="1">
      <alignment horizontal="left" vertical="center" wrapText="1"/>
    </xf>
    <xf numFmtId="0" fontId="6" fillId="3" borderId="18" xfId="0" applyFont="1" applyFill="1" applyBorder="1" applyAlignment="1">
      <alignment horizontal="left" vertical="center" wrapText="1"/>
    </xf>
    <xf numFmtId="0" fontId="6" fillId="3" borderId="19" xfId="0" applyFont="1" applyFill="1" applyBorder="1" applyAlignment="1">
      <alignment horizontal="left" vertical="center" wrapText="1"/>
    </xf>
    <xf numFmtId="0" fontId="7" fillId="0" borderId="0" xfId="0" applyFont="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C5F7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10553488</xdr:colOff>
      <xdr:row>0</xdr:row>
      <xdr:rowOff>0</xdr:rowOff>
    </xdr:from>
    <xdr:to>
      <xdr:col>2</xdr:col>
      <xdr:colOff>3275</xdr:colOff>
      <xdr:row>1</xdr:row>
      <xdr:rowOff>702457</xdr:rowOff>
    </xdr:to>
    <xdr:pic>
      <xdr:nvPicPr>
        <xdr:cNvPr id="3" name="Picture 2" descr="Home | BsGW - Belastingsamenwerking Gemeenten en Waterschappen">
          <a:extLst>
            <a:ext uri="{FF2B5EF4-FFF2-40B4-BE49-F238E27FC236}">
              <a16:creationId xmlns:a16="http://schemas.microsoft.com/office/drawing/2014/main" id="{B6DEA9BE-06F9-0830-8A72-711725B01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6905" y="0"/>
          <a:ext cx="2985870"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688972</xdr:colOff>
      <xdr:row>0</xdr:row>
      <xdr:rowOff>0</xdr:rowOff>
    </xdr:from>
    <xdr:to>
      <xdr:col>5</xdr:col>
      <xdr:colOff>733</xdr:colOff>
      <xdr:row>1</xdr:row>
      <xdr:rowOff>706267</xdr:rowOff>
    </xdr:to>
    <xdr:pic>
      <xdr:nvPicPr>
        <xdr:cNvPr id="3" name="Picture 2" descr="Home | BsGW - Belastingsamenwerking Gemeenten en Waterschappen">
          <a:extLst>
            <a:ext uri="{FF2B5EF4-FFF2-40B4-BE49-F238E27FC236}">
              <a16:creationId xmlns:a16="http://schemas.microsoft.com/office/drawing/2014/main" id="{1D858CBB-2475-4522-ABA6-CC47A4F39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89305" y="0"/>
          <a:ext cx="3259345"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152184</xdr:colOff>
      <xdr:row>0</xdr:row>
      <xdr:rowOff>0</xdr:rowOff>
    </xdr:from>
    <xdr:to>
      <xdr:col>8</xdr:col>
      <xdr:colOff>307</xdr:colOff>
      <xdr:row>2</xdr:row>
      <xdr:rowOff>1417</xdr:rowOff>
    </xdr:to>
    <xdr:pic>
      <xdr:nvPicPr>
        <xdr:cNvPr id="3" name="Picture 2" descr="Home | BsGW - Belastingsamenwerking Gemeenten en Waterschappen">
          <a:extLst>
            <a:ext uri="{FF2B5EF4-FFF2-40B4-BE49-F238E27FC236}">
              <a16:creationId xmlns:a16="http://schemas.microsoft.com/office/drawing/2014/main" id="{1A795999-F36C-4E4C-AE9A-BCBD8358A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92101" y="0"/>
          <a:ext cx="3255956" cy="1077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141603</xdr:colOff>
      <xdr:row>0</xdr:row>
      <xdr:rowOff>0</xdr:rowOff>
    </xdr:from>
    <xdr:to>
      <xdr:col>6</xdr:col>
      <xdr:colOff>1698935</xdr:colOff>
      <xdr:row>1</xdr:row>
      <xdr:rowOff>704362</xdr:rowOff>
    </xdr:to>
    <xdr:pic>
      <xdr:nvPicPr>
        <xdr:cNvPr id="3" name="Picture 2" descr="Home | BsGW - Belastingsamenwerking Gemeenten en Waterschappen">
          <a:extLst>
            <a:ext uri="{FF2B5EF4-FFF2-40B4-BE49-F238E27FC236}">
              <a16:creationId xmlns:a16="http://schemas.microsoft.com/office/drawing/2014/main" id="{ABD73DF4-7E6C-4428-9DC4-0E91D3125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59520" y="0"/>
          <a:ext cx="3261248" cy="1085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151974</xdr:colOff>
      <xdr:row>0</xdr:row>
      <xdr:rowOff>0</xdr:rowOff>
    </xdr:from>
    <xdr:to>
      <xdr:col>5</xdr:col>
      <xdr:colOff>1694066</xdr:colOff>
      <xdr:row>1</xdr:row>
      <xdr:rowOff>702457</xdr:rowOff>
    </xdr:to>
    <xdr:pic>
      <xdr:nvPicPr>
        <xdr:cNvPr id="3" name="Picture 2" descr="Home | BsGW - Belastingsamenwerking Gemeenten en Waterschappen">
          <a:extLst>
            <a:ext uri="{FF2B5EF4-FFF2-40B4-BE49-F238E27FC236}">
              <a16:creationId xmlns:a16="http://schemas.microsoft.com/office/drawing/2014/main" id="{166B1A16-2407-44BC-962E-6CD79E264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2724" y="0"/>
          <a:ext cx="3253629" cy="1083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872069</xdr:colOff>
      <xdr:row>0</xdr:row>
      <xdr:rowOff>0</xdr:rowOff>
    </xdr:from>
    <xdr:to>
      <xdr:col>6</xdr:col>
      <xdr:colOff>2431</xdr:colOff>
      <xdr:row>1</xdr:row>
      <xdr:rowOff>702457</xdr:rowOff>
    </xdr:to>
    <xdr:pic>
      <xdr:nvPicPr>
        <xdr:cNvPr id="2" name="Picture 2" descr="Home | BsGW - Belastingsamenwerking Gemeenten en Waterschappen">
          <a:extLst>
            <a:ext uri="{FF2B5EF4-FFF2-40B4-BE49-F238E27FC236}">
              <a16:creationId xmlns:a16="http://schemas.microsoft.com/office/drawing/2014/main" id="{BD2CDB1A-3437-46F7-B863-CFB240A2D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58402" y="0"/>
          <a:ext cx="3448362" cy="1083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65"/>
  <sheetViews>
    <sheetView tabSelected="1" zoomScaleNormal="100" workbookViewId="0">
      <pane ySplit="3" topLeftCell="A4" activePane="bottomLeft" state="frozen"/>
      <selection activeCell="A4" sqref="A4"/>
      <selection pane="bottomLeft" activeCell="B1" sqref="B1"/>
    </sheetView>
  </sheetViews>
  <sheetFormatPr defaultColWidth="8.7109375" defaultRowHeight="14.25" x14ac:dyDescent="0.2"/>
  <cols>
    <col min="1" max="1" width="3.5703125" style="14" customWidth="1"/>
    <col min="2" max="2" width="203" style="14" customWidth="1"/>
    <col min="3" max="5" width="8.7109375" style="14"/>
    <col min="6" max="6" width="87.5703125" style="14" customWidth="1"/>
    <col min="7" max="16384" width="8.7109375" style="14"/>
  </cols>
  <sheetData>
    <row r="1" spans="1:6" ht="30" x14ac:dyDescent="0.4">
      <c r="A1" s="13"/>
      <c r="B1" s="13" t="s">
        <v>0</v>
      </c>
      <c r="C1" s="13"/>
      <c r="D1" s="13"/>
      <c r="E1" s="13"/>
      <c r="F1" s="13"/>
    </row>
    <row r="2" spans="1:6" ht="56.25" customHeight="1" x14ac:dyDescent="0.2">
      <c r="A2" s="15"/>
      <c r="B2" s="15" t="s">
        <v>1</v>
      </c>
      <c r="C2" s="15"/>
      <c r="D2" s="15"/>
      <c r="E2" s="15"/>
      <c r="F2" s="15"/>
    </row>
    <row r="3" spans="1:6" ht="37.5" x14ac:dyDescent="0.5">
      <c r="B3" s="106" t="s">
        <v>2</v>
      </c>
    </row>
    <row r="4" spans="1:6" s="23" customFormat="1" ht="18" customHeight="1" thickBot="1" x14ac:dyDescent="0.3">
      <c r="B4" s="107"/>
    </row>
    <row r="5" spans="1:6" s="23" customFormat="1" ht="18" customHeight="1" thickBot="1" x14ac:dyDescent="0.3">
      <c r="B5" s="108" t="s">
        <v>3</v>
      </c>
    </row>
    <row r="6" spans="1:6" s="23" customFormat="1" ht="114" x14ac:dyDescent="0.25">
      <c r="B6" s="109" t="s">
        <v>4</v>
      </c>
    </row>
    <row r="7" spans="1:6" s="23" customFormat="1" ht="15" thickBot="1" x14ac:dyDescent="0.3">
      <c r="B7" s="110"/>
    </row>
    <row r="8" spans="1:6" s="23" customFormat="1" ht="18" customHeight="1" thickBot="1" x14ac:dyDescent="0.3">
      <c r="B8" s="108" t="s">
        <v>5</v>
      </c>
    </row>
    <row r="9" spans="1:6" s="23" customFormat="1" ht="99.75" x14ac:dyDescent="0.25">
      <c r="B9" s="111" t="s">
        <v>6</v>
      </c>
      <c r="F9" s="76"/>
    </row>
    <row r="10" spans="1:6" s="23" customFormat="1" ht="15" thickBot="1" x14ac:dyDescent="0.3">
      <c r="B10" s="110"/>
    </row>
    <row r="11" spans="1:6" s="23" customFormat="1" ht="18" customHeight="1" x14ac:dyDescent="0.25">
      <c r="B11" s="108" t="s">
        <v>7</v>
      </c>
    </row>
    <row r="12" spans="1:6" s="23" customFormat="1" ht="185.25" x14ac:dyDescent="0.25">
      <c r="B12" s="111" t="s">
        <v>8</v>
      </c>
    </row>
    <row r="13" spans="1:6" s="23" customFormat="1" ht="15" thickBot="1" x14ac:dyDescent="0.3">
      <c r="B13" s="110"/>
    </row>
    <row r="14" spans="1:6" s="23" customFormat="1" ht="18" customHeight="1" thickBot="1" x14ac:dyDescent="0.3">
      <c r="B14" s="108" t="s">
        <v>9</v>
      </c>
    </row>
    <row r="15" spans="1:6" s="23" customFormat="1" ht="171" x14ac:dyDescent="0.25">
      <c r="B15" s="111" t="s">
        <v>10</v>
      </c>
    </row>
    <row r="16" spans="1:6" s="23" customFormat="1" ht="15" thickBot="1" x14ac:dyDescent="0.3">
      <c r="B16" s="110"/>
    </row>
    <row r="17" spans="2:2" s="23" customFormat="1" ht="18" customHeight="1" thickBot="1" x14ac:dyDescent="0.3">
      <c r="B17" s="108" t="s">
        <v>11</v>
      </c>
    </row>
    <row r="18" spans="2:2" s="23" customFormat="1" ht="85.5" x14ac:dyDescent="0.25">
      <c r="B18" s="112" t="s">
        <v>12</v>
      </c>
    </row>
    <row r="19" spans="2:2" s="23" customFormat="1" ht="15" thickBot="1" x14ac:dyDescent="0.3">
      <c r="B19" s="113"/>
    </row>
    <row r="20" spans="2:2" s="23" customFormat="1" ht="18" customHeight="1" thickBot="1" x14ac:dyDescent="0.3">
      <c r="B20" s="108" t="s">
        <v>13</v>
      </c>
    </row>
    <row r="21" spans="2:2" s="23" customFormat="1" ht="157.5" thickBot="1" x14ac:dyDescent="0.3">
      <c r="B21" s="114" t="s">
        <v>14</v>
      </c>
    </row>
    <row r="22" spans="2:2" s="23" customFormat="1" x14ac:dyDescent="0.25"/>
    <row r="23" spans="2:2" s="23" customFormat="1" x14ac:dyDescent="0.25"/>
    <row r="24" spans="2:2" s="23" customFormat="1" x14ac:dyDescent="0.25"/>
    <row r="25" spans="2:2" s="23" customFormat="1" x14ac:dyDescent="0.25"/>
    <row r="26" spans="2:2" s="23" customFormat="1" x14ac:dyDescent="0.25"/>
    <row r="27" spans="2:2" s="23" customFormat="1" x14ac:dyDescent="0.25"/>
    <row r="28" spans="2:2" s="23" customFormat="1" x14ac:dyDescent="0.25"/>
    <row r="29" spans="2:2" s="23" customFormat="1" x14ac:dyDescent="0.25"/>
    <row r="30" spans="2:2" s="23" customFormat="1" x14ac:dyDescent="0.25"/>
    <row r="31" spans="2:2" s="23" customFormat="1" x14ac:dyDescent="0.25"/>
    <row r="32" spans="2:2" s="23" customFormat="1" x14ac:dyDescent="0.25"/>
    <row r="33" s="23" customFormat="1" x14ac:dyDescent="0.25"/>
    <row r="34" s="23" customFormat="1" x14ac:dyDescent="0.25"/>
    <row r="35" s="23" customFormat="1" x14ac:dyDescent="0.25"/>
    <row r="36" s="23" customFormat="1" x14ac:dyDescent="0.25"/>
    <row r="37" s="23" customFormat="1" x14ac:dyDescent="0.25"/>
    <row r="38" s="23" customFormat="1" x14ac:dyDescent="0.25"/>
    <row r="39" s="23" customFormat="1" x14ac:dyDescent="0.25"/>
    <row r="40" s="23" customFormat="1" x14ac:dyDescent="0.25"/>
    <row r="41" s="23" customFormat="1" x14ac:dyDescent="0.25"/>
    <row r="42" s="23" customFormat="1" x14ac:dyDescent="0.25"/>
    <row r="43" s="23" customFormat="1" x14ac:dyDescent="0.25"/>
    <row r="44" s="23" customFormat="1" x14ac:dyDescent="0.25"/>
    <row r="45" s="23" customFormat="1" x14ac:dyDescent="0.25"/>
    <row r="46" s="23" customFormat="1" x14ac:dyDescent="0.25"/>
    <row r="47" s="23" customFormat="1" x14ac:dyDescent="0.25"/>
    <row r="48" s="23" customFormat="1" x14ac:dyDescent="0.25"/>
    <row r="49" s="23" customFormat="1" x14ac:dyDescent="0.25"/>
    <row r="50" s="23" customFormat="1" x14ac:dyDescent="0.25"/>
    <row r="51" s="23" customFormat="1" x14ac:dyDescent="0.25"/>
    <row r="52" s="23" customFormat="1" x14ac:dyDescent="0.25"/>
    <row r="53" s="23" customFormat="1" x14ac:dyDescent="0.25"/>
    <row r="54" s="23" customFormat="1" x14ac:dyDescent="0.25"/>
    <row r="55" s="23" customFormat="1" x14ac:dyDescent="0.25"/>
    <row r="56" s="23" customFormat="1" x14ac:dyDescent="0.25"/>
    <row r="57" s="23" customFormat="1" x14ac:dyDescent="0.25"/>
    <row r="58" s="23" customFormat="1" x14ac:dyDescent="0.25"/>
    <row r="59" s="23" customFormat="1" x14ac:dyDescent="0.25"/>
    <row r="60" s="23" customFormat="1" x14ac:dyDescent="0.25"/>
    <row r="61" s="23" customFormat="1" x14ac:dyDescent="0.25"/>
    <row r="62" s="23" customFormat="1" x14ac:dyDescent="0.25"/>
    <row r="63" s="23" customFormat="1" x14ac:dyDescent="0.25"/>
    <row r="64" s="23" customFormat="1" x14ac:dyDescent="0.25"/>
    <row r="65" s="23" customFormat="1" x14ac:dyDescent="0.25"/>
  </sheetData>
  <sheetProtection algorithmName="SHA-512" hashValue="RqfHBXnTGXRHFa0b8TJHUyOW8LoyCKgoHAn/LqrryoMGM5Gc4h/D67ZGmpLEHmgpc+9/qir0U/d4pKws16zNaA==" saltValue="2WbusKlCXFYxoNxovTfFzw==" spinCount="100000" sheet="1" objects="1" scenarios="1"/>
  <pageMargins left="0.7" right="0.7" top="0.75" bottom="0.75" header="0.3" footer="0.3"/>
  <pageSetup paperSize="9" scale="6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J93"/>
  <sheetViews>
    <sheetView zoomScaleNormal="100" workbookViewId="0">
      <pane ySplit="3" topLeftCell="A4" activePane="bottomLeft" state="frozen"/>
      <selection activeCell="A4" sqref="A4"/>
      <selection pane="bottomLeft" activeCell="D7" sqref="D7"/>
    </sheetView>
  </sheetViews>
  <sheetFormatPr defaultColWidth="8.7109375" defaultRowHeight="14.25" x14ac:dyDescent="0.2"/>
  <cols>
    <col min="1" max="1" width="3.5703125" style="14" customWidth="1"/>
    <col min="2" max="2" width="99.85546875" style="14" bestFit="1" customWidth="1"/>
    <col min="3" max="3" width="15.5703125" style="14" customWidth="1"/>
    <col min="4" max="4" width="20.28515625" style="14" customWidth="1"/>
    <col min="5" max="5" width="23.28515625" style="14" customWidth="1"/>
    <col min="6" max="6" width="3.7109375" style="14" customWidth="1"/>
    <col min="7" max="7" width="31.7109375" style="99" customWidth="1"/>
    <col min="8" max="9" width="8.7109375" style="14"/>
    <col min="10" max="10" width="51.85546875" style="14" customWidth="1"/>
    <col min="11" max="16384" width="8.7109375" style="14"/>
  </cols>
  <sheetData>
    <row r="1" spans="1:10" ht="30" x14ac:dyDescent="0.4">
      <c r="A1" s="13"/>
      <c r="B1" s="165" t="s">
        <v>0</v>
      </c>
      <c r="C1" s="165"/>
      <c r="D1" s="165"/>
      <c r="E1" s="165"/>
      <c r="F1" s="13"/>
      <c r="G1" s="14"/>
    </row>
    <row r="2" spans="1:10" ht="56.25" customHeight="1" x14ac:dyDescent="0.2">
      <c r="A2" s="15"/>
      <c r="B2" s="166" t="s">
        <v>1</v>
      </c>
      <c r="C2" s="166"/>
      <c r="D2" s="166"/>
      <c r="E2" s="166"/>
      <c r="F2" s="15"/>
      <c r="G2" s="14"/>
    </row>
    <row r="3" spans="1:10" ht="37.5" x14ac:dyDescent="0.2">
      <c r="B3" s="167" t="s">
        <v>5</v>
      </c>
      <c r="C3" s="167"/>
      <c r="D3" s="167"/>
      <c r="E3" s="167"/>
    </row>
    <row r="4" spans="1:10" s="23" customFormat="1" ht="18" customHeight="1" thickBot="1" x14ac:dyDescent="0.3">
      <c r="B4" s="19"/>
      <c r="G4" s="16"/>
    </row>
    <row r="5" spans="1:10" s="23" customFormat="1" ht="18" customHeight="1" x14ac:dyDescent="0.25">
      <c r="B5" s="198" t="s">
        <v>15</v>
      </c>
      <c r="C5" s="199"/>
      <c r="D5" s="199"/>
      <c r="E5" s="200"/>
      <c r="F5" s="100"/>
      <c r="H5" s="101"/>
    </row>
    <row r="6" spans="1:10" s="23" customFormat="1" ht="18" customHeight="1" x14ac:dyDescent="0.25">
      <c r="B6" s="24" t="s">
        <v>16</v>
      </c>
      <c r="C6" s="49" t="s">
        <v>17</v>
      </c>
      <c r="D6" s="25" t="s">
        <v>18</v>
      </c>
      <c r="E6" s="26" t="s">
        <v>19</v>
      </c>
      <c r="F6" s="102"/>
      <c r="H6" s="101"/>
    </row>
    <row r="7" spans="1:10" s="23" customFormat="1" ht="18" customHeight="1" x14ac:dyDescent="0.25">
      <c r="B7" s="92" t="s">
        <v>20</v>
      </c>
      <c r="C7" s="103">
        <v>1</v>
      </c>
      <c r="D7" s="2">
        <v>0</v>
      </c>
      <c r="E7" s="104">
        <f t="shared" ref="E7" si="0">C7*D7</f>
        <v>0</v>
      </c>
      <c r="H7" s="101"/>
    </row>
    <row r="8" spans="1:10" s="23" customFormat="1" ht="18" customHeight="1" thickBot="1" x14ac:dyDescent="0.3">
      <c r="B8" s="196" t="s">
        <v>21</v>
      </c>
      <c r="C8" s="197"/>
      <c r="D8" s="197"/>
      <c r="E8" s="88">
        <f>SUM(E7:E7)</f>
        <v>0</v>
      </c>
      <c r="G8" s="16"/>
    </row>
    <row r="9" spans="1:10" s="23" customFormat="1" ht="18" customHeight="1" thickBot="1" x14ac:dyDescent="0.3">
      <c r="B9" s="95"/>
      <c r="D9" s="105"/>
      <c r="E9" s="54"/>
      <c r="G9" s="16"/>
    </row>
    <row r="10" spans="1:10" s="23" customFormat="1" ht="18" customHeight="1" x14ac:dyDescent="0.25">
      <c r="B10" s="198" t="s">
        <v>22</v>
      </c>
      <c r="C10" s="199"/>
      <c r="D10" s="199"/>
      <c r="E10" s="200"/>
      <c r="G10" s="16"/>
      <c r="J10" s="98"/>
    </row>
    <row r="11" spans="1:10" s="23" customFormat="1" ht="18" customHeight="1" x14ac:dyDescent="0.25">
      <c r="B11" s="24" t="s">
        <v>16</v>
      </c>
      <c r="C11" s="49" t="s">
        <v>23</v>
      </c>
      <c r="D11" s="25" t="s">
        <v>24</v>
      </c>
      <c r="E11" s="26" t="s">
        <v>25</v>
      </c>
      <c r="G11" s="16"/>
    </row>
    <row r="12" spans="1:10" s="23" customFormat="1" ht="18" customHeight="1" x14ac:dyDescent="0.25">
      <c r="B12" s="27" t="s">
        <v>26</v>
      </c>
      <c r="C12" s="89">
        <v>10</v>
      </c>
      <c r="D12" s="2">
        <v>0</v>
      </c>
      <c r="E12" s="104">
        <f>C12*D12</f>
        <v>0</v>
      </c>
      <c r="F12" s="98"/>
      <c r="G12" s="16"/>
      <c r="H12" s="98"/>
    </row>
    <row r="13" spans="1:10" s="23" customFormat="1" ht="18" customHeight="1" x14ac:dyDescent="0.25">
      <c r="B13" s="27" t="s">
        <v>27</v>
      </c>
      <c r="C13" s="89">
        <v>1</v>
      </c>
      <c r="D13" s="2">
        <v>0</v>
      </c>
      <c r="E13" s="104">
        <f>C13*D13</f>
        <v>0</v>
      </c>
      <c r="F13" s="98"/>
      <c r="G13" s="16"/>
      <c r="H13" s="98"/>
    </row>
    <row r="14" spans="1:10" s="23" customFormat="1" ht="18" customHeight="1" x14ac:dyDescent="0.25">
      <c r="B14" s="27" t="s">
        <v>28</v>
      </c>
      <c r="C14" s="89">
        <v>1</v>
      </c>
      <c r="D14" s="2">
        <v>0</v>
      </c>
      <c r="E14" s="104">
        <f>C14*D14</f>
        <v>0</v>
      </c>
      <c r="F14" s="98"/>
      <c r="G14" s="16"/>
      <c r="H14" s="98"/>
    </row>
    <row r="15" spans="1:10" s="23" customFormat="1" ht="18" customHeight="1" x14ac:dyDescent="0.25">
      <c r="B15" s="27" t="s">
        <v>29</v>
      </c>
      <c r="C15" s="89">
        <v>1</v>
      </c>
      <c r="D15" s="2">
        <v>0</v>
      </c>
      <c r="E15" s="104">
        <f t="shared" ref="E15:E16" si="1">C15*D15</f>
        <v>0</v>
      </c>
      <c r="F15" s="98"/>
      <c r="G15" s="16"/>
      <c r="H15" s="98"/>
    </row>
    <row r="16" spans="1:10" s="23" customFormat="1" ht="18" customHeight="1" x14ac:dyDescent="0.25">
      <c r="B16" s="27" t="s">
        <v>30</v>
      </c>
      <c r="C16" s="89">
        <v>1</v>
      </c>
      <c r="D16" s="2">
        <v>0</v>
      </c>
      <c r="E16" s="104">
        <f t="shared" si="1"/>
        <v>0</v>
      </c>
      <c r="F16" s="98"/>
      <c r="G16" s="16"/>
      <c r="H16" s="98"/>
    </row>
    <row r="17" spans="2:7" s="23" customFormat="1" ht="18" customHeight="1" thickBot="1" x14ac:dyDescent="0.3">
      <c r="B17" s="196" t="s">
        <v>31</v>
      </c>
      <c r="C17" s="197"/>
      <c r="D17" s="197"/>
      <c r="E17" s="88">
        <f>SUM(E12:E16)</f>
        <v>0</v>
      </c>
      <c r="G17" s="16"/>
    </row>
    <row r="18" spans="2:7" s="23" customFormat="1" ht="18" customHeight="1" thickBot="1" x14ac:dyDescent="0.3">
      <c r="G18" s="16"/>
    </row>
    <row r="19" spans="2:7" s="23" customFormat="1" ht="18" customHeight="1" x14ac:dyDescent="0.25">
      <c r="B19" s="198" t="s">
        <v>25</v>
      </c>
      <c r="C19" s="199"/>
      <c r="D19" s="199"/>
      <c r="E19" s="200"/>
      <c r="G19" s="16"/>
    </row>
    <row r="20" spans="2:7" s="23" customFormat="1" ht="18" customHeight="1" thickBot="1" x14ac:dyDescent="0.3">
      <c r="B20" s="196" t="s">
        <v>32</v>
      </c>
      <c r="C20" s="197"/>
      <c r="D20" s="197"/>
      <c r="E20" s="88">
        <f>SUM(E8,E17)</f>
        <v>0</v>
      </c>
      <c r="G20" s="16"/>
    </row>
    <row r="21" spans="2:7" s="23" customFormat="1" ht="18" customHeight="1" x14ac:dyDescent="0.25">
      <c r="G21" s="16"/>
    </row>
    <row r="22" spans="2:7" s="23" customFormat="1" ht="18" customHeight="1" x14ac:dyDescent="0.25">
      <c r="G22" s="16"/>
    </row>
    <row r="23" spans="2:7" s="23" customFormat="1" ht="18" customHeight="1" x14ac:dyDescent="0.25">
      <c r="G23" s="16"/>
    </row>
    <row r="24" spans="2:7" s="23" customFormat="1" ht="18" customHeight="1" x14ac:dyDescent="0.25">
      <c r="G24" s="16"/>
    </row>
    <row r="25" spans="2:7" s="23" customFormat="1" ht="18" customHeight="1" x14ac:dyDescent="0.25">
      <c r="B25" s="19"/>
      <c r="C25" s="19"/>
      <c r="D25" s="19"/>
      <c r="E25" s="19"/>
      <c r="G25" s="16"/>
    </row>
    <row r="26" spans="2:7" s="23" customFormat="1" ht="18" customHeight="1" x14ac:dyDescent="0.25">
      <c r="B26" s="19"/>
      <c r="C26" s="19"/>
      <c r="D26" s="19"/>
      <c r="E26" s="19"/>
      <c r="G26" s="16"/>
    </row>
    <row r="27" spans="2:7" s="23" customFormat="1" ht="18" customHeight="1" x14ac:dyDescent="0.25">
      <c r="B27" s="19"/>
      <c r="C27" s="19"/>
      <c r="D27" s="19"/>
      <c r="E27" s="19"/>
      <c r="G27" s="16"/>
    </row>
    <row r="28" spans="2:7" s="23" customFormat="1" ht="18" customHeight="1" x14ac:dyDescent="0.25">
      <c r="B28" s="19"/>
      <c r="C28" s="19"/>
      <c r="D28" s="19"/>
      <c r="E28" s="19"/>
      <c r="G28" s="16"/>
    </row>
    <row r="29" spans="2:7" s="23" customFormat="1" ht="18" customHeight="1" x14ac:dyDescent="0.25">
      <c r="B29" s="19"/>
      <c r="C29" s="19"/>
      <c r="D29" s="19"/>
      <c r="E29" s="19"/>
      <c r="G29" s="16"/>
    </row>
    <row r="30" spans="2:7" s="23" customFormat="1" ht="18" customHeight="1" x14ac:dyDescent="0.25">
      <c r="B30" s="19"/>
      <c r="C30" s="19"/>
      <c r="D30" s="19"/>
      <c r="E30" s="19"/>
      <c r="G30" s="16"/>
    </row>
    <row r="31" spans="2:7" s="23" customFormat="1" ht="18" customHeight="1" x14ac:dyDescent="0.25">
      <c r="B31" s="19"/>
      <c r="C31" s="19"/>
      <c r="D31" s="19"/>
      <c r="E31" s="19"/>
      <c r="G31" s="16"/>
    </row>
    <row r="32" spans="2:7" s="23" customFormat="1" ht="15" customHeight="1" x14ac:dyDescent="0.25">
      <c r="B32" s="19"/>
      <c r="C32" s="19"/>
      <c r="D32" s="19"/>
      <c r="E32" s="19"/>
      <c r="G32" s="16"/>
    </row>
    <row r="33" spans="7:7" s="23" customFormat="1" ht="15" customHeight="1" x14ac:dyDescent="0.25">
      <c r="G33" s="16"/>
    </row>
    <row r="34" spans="7:7" s="23" customFormat="1" ht="15" customHeight="1" x14ac:dyDescent="0.25">
      <c r="G34" s="16"/>
    </row>
    <row r="35" spans="7:7" s="23" customFormat="1" ht="15" customHeight="1" x14ac:dyDescent="0.25">
      <c r="G35" s="16"/>
    </row>
    <row r="36" spans="7:7" s="23" customFormat="1" ht="15" customHeight="1" x14ac:dyDescent="0.25">
      <c r="G36" s="16"/>
    </row>
    <row r="37" spans="7:7" s="23" customFormat="1" ht="15" customHeight="1" x14ac:dyDescent="0.25">
      <c r="G37" s="16"/>
    </row>
    <row r="38" spans="7:7" s="23" customFormat="1" ht="15" customHeight="1" x14ac:dyDescent="0.25">
      <c r="G38" s="16"/>
    </row>
    <row r="39" spans="7:7" s="23" customFormat="1" ht="15" customHeight="1" x14ac:dyDescent="0.25">
      <c r="G39" s="16"/>
    </row>
    <row r="40" spans="7:7" s="23" customFormat="1" ht="15" customHeight="1" x14ac:dyDescent="0.25">
      <c r="G40" s="16"/>
    </row>
    <row r="41" spans="7:7" s="23" customFormat="1" ht="15" customHeight="1" x14ac:dyDescent="0.25">
      <c r="G41" s="16"/>
    </row>
    <row r="42" spans="7:7" s="23" customFormat="1" ht="15" customHeight="1" x14ac:dyDescent="0.25">
      <c r="G42" s="16"/>
    </row>
    <row r="43" spans="7:7" s="23" customFormat="1" ht="15" customHeight="1" x14ac:dyDescent="0.25">
      <c r="G43" s="16"/>
    </row>
    <row r="44" spans="7:7" s="23" customFormat="1" ht="15" customHeight="1" x14ac:dyDescent="0.25">
      <c r="G44" s="16"/>
    </row>
    <row r="45" spans="7:7" s="23" customFormat="1" ht="15" customHeight="1" x14ac:dyDescent="0.25">
      <c r="G45" s="16"/>
    </row>
    <row r="46" spans="7:7" s="23" customFormat="1" ht="15" customHeight="1" x14ac:dyDescent="0.25">
      <c r="G46" s="16"/>
    </row>
    <row r="47" spans="7:7" s="23" customFormat="1" ht="15" customHeight="1" x14ac:dyDescent="0.25">
      <c r="G47" s="16"/>
    </row>
    <row r="48" spans="7:7" s="23" customFormat="1" ht="15" customHeight="1" x14ac:dyDescent="0.25">
      <c r="G48" s="16"/>
    </row>
    <row r="49" spans="7:7" s="23" customFormat="1" ht="15" customHeight="1" x14ac:dyDescent="0.25">
      <c r="G49" s="16"/>
    </row>
    <row r="50" spans="7:7" s="23" customFormat="1" ht="15" customHeight="1" x14ac:dyDescent="0.25">
      <c r="G50" s="16"/>
    </row>
    <row r="51" spans="7:7" s="23" customFormat="1" ht="15" customHeight="1" x14ac:dyDescent="0.25">
      <c r="G51" s="16"/>
    </row>
    <row r="52" spans="7:7" s="23" customFormat="1" ht="15" customHeight="1" x14ac:dyDescent="0.25">
      <c r="G52" s="16"/>
    </row>
    <row r="53" spans="7:7" s="23" customFormat="1" ht="15" customHeight="1" x14ac:dyDescent="0.25">
      <c r="G53" s="16"/>
    </row>
    <row r="54" spans="7:7" s="23" customFormat="1" ht="15" customHeight="1" x14ac:dyDescent="0.25">
      <c r="G54" s="16"/>
    </row>
    <row r="55" spans="7:7" s="23" customFormat="1" ht="15" customHeight="1" x14ac:dyDescent="0.25">
      <c r="G55" s="16"/>
    </row>
    <row r="56" spans="7:7" s="23" customFormat="1" ht="15" customHeight="1" x14ac:dyDescent="0.25">
      <c r="G56" s="16"/>
    </row>
    <row r="57" spans="7:7" s="23" customFormat="1" ht="15" customHeight="1" x14ac:dyDescent="0.25">
      <c r="G57" s="16"/>
    </row>
    <row r="58" spans="7:7" s="23" customFormat="1" ht="15" customHeight="1" x14ac:dyDescent="0.25">
      <c r="G58" s="16"/>
    </row>
    <row r="59" spans="7:7" s="23" customFormat="1" ht="15" customHeight="1" x14ac:dyDescent="0.25">
      <c r="G59" s="16"/>
    </row>
    <row r="60" spans="7:7" s="23" customFormat="1" ht="15" customHeight="1" x14ac:dyDescent="0.25">
      <c r="G60" s="16"/>
    </row>
    <row r="61" spans="7:7" s="23" customFormat="1" ht="15" customHeight="1" x14ac:dyDescent="0.25">
      <c r="G61" s="16"/>
    </row>
    <row r="62" spans="7:7" s="23" customFormat="1" ht="15" customHeight="1" x14ac:dyDescent="0.25">
      <c r="G62" s="16"/>
    </row>
    <row r="63" spans="7:7" s="23" customFormat="1" ht="15" customHeight="1" x14ac:dyDescent="0.25">
      <c r="G63" s="16"/>
    </row>
    <row r="64" spans="7:7"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sheetData>
  <sheetProtection algorithmName="SHA-512" hashValue="GeajoRsu5vBNVsoEyXPATn92riYfoVsKDeThrhtmzei5r/IC/OtH2oI2GOzVQ61BT+T/bPGoKrvLSiSvYSvuzA==" saltValue="YkXdHn1qG2Hi/whIc2XOGA==" spinCount="100000" sheet="1" objects="1" scenarios="1"/>
  <mergeCells count="9">
    <mergeCell ref="B3:E3"/>
    <mergeCell ref="B1:E1"/>
    <mergeCell ref="B2:E2"/>
    <mergeCell ref="B20:D20"/>
    <mergeCell ref="B19:E19"/>
    <mergeCell ref="B10:E10"/>
    <mergeCell ref="B5:E5"/>
    <mergeCell ref="B17:D17"/>
    <mergeCell ref="B8:D8"/>
  </mergeCells>
  <dataValidations count="1">
    <dataValidation allowBlank="1" showErrorMessage="1" sqref="D7 D12:D16" xr:uid="{9D88232E-635A-4E28-992F-67A73D9E49DA}"/>
  </dataValidations>
  <pageMargins left="0.7" right="0.7" top="0.75" bottom="0.75" header="0.3" footer="0.3"/>
  <pageSetup paperSize="9" scale="87" fitToHeight="0" orientation="landscape" r:id="rId1"/>
  <ignoredErrors>
    <ignoredError sqref="E8 E17 E7 E12:E13"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L139"/>
  <sheetViews>
    <sheetView zoomScaleNormal="100" workbookViewId="0">
      <pane ySplit="3" topLeftCell="A40" activePane="bottomLeft" state="frozen"/>
      <selection activeCell="A4" sqref="A4"/>
      <selection pane="bottomLeft" activeCell="B72" sqref="B72"/>
    </sheetView>
  </sheetViews>
  <sheetFormatPr defaultColWidth="8.7109375" defaultRowHeight="14.25" x14ac:dyDescent="0.2"/>
  <cols>
    <col min="1" max="1" width="3.5703125" style="14" customWidth="1"/>
    <col min="2" max="2" width="56.5703125" style="14" customWidth="1"/>
    <col min="3" max="3" width="15.5703125" style="14" customWidth="1"/>
    <col min="4" max="4" width="28.28515625" style="14" customWidth="1"/>
    <col min="5" max="8" width="25.5703125" style="14" customWidth="1"/>
    <col min="9" max="9" width="3.5703125" style="14" customWidth="1"/>
    <col min="10" max="10" width="38.28515625" style="14" customWidth="1"/>
    <col min="11" max="11" width="8.7109375" style="14"/>
    <col min="12" max="12" width="77.5703125" style="14" customWidth="1"/>
    <col min="13" max="16384" width="8.7109375" style="14"/>
  </cols>
  <sheetData>
    <row r="1" spans="1:11" ht="30" x14ac:dyDescent="0.4">
      <c r="A1" s="13"/>
      <c r="B1" s="165" t="s">
        <v>0</v>
      </c>
      <c r="C1" s="165"/>
      <c r="D1" s="165"/>
      <c r="E1" s="165"/>
      <c r="F1" s="165"/>
      <c r="G1" s="165"/>
      <c r="H1" s="165"/>
    </row>
    <row r="2" spans="1:11" ht="56.25" customHeight="1" x14ac:dyDescent="0.2">
      <c r="A2" s="15"/>
      <c r="B2" s="166" t="s">
        <v>1</v>
      </c>
      <c r="C2" s="166"/>
      <c r="D2" s="166"/>
      <c r="E2" s="166"/>
      <c r="F2" s="166"/>
      <c r="G2" s="166"/>
      <c r="H2" s="166"/>
    </row>
    <row r="3" spans="1:11" ht="37.5" x14ac:dyDescent="0.2">
      <c r="B3" s="167" t="s">
        <v>7</v>
      </c>
      <c r="C3" s="167"/>
      <c r="D3" s="167"/>
      <c r="E3" s="167"/>
      <c r="F3" s="167"/>
      <c r="G3" s="167"/>
      <c r="H3" s="167"/>
    </row>
    <row r="4" spans="1:11" s="23" customFormat="1" ht="18" customHeight="1" thickBot="1" x14ac:dyDescent="0.3">
      <c r="J4" s="19"/>
      <c r="K4" s="19"/>
    </row>
    <row r="5" spans="1:11" s="23" customFormat="1" ht="18" customHeight="1" x14ac:dyDescent="0.25">
      <c r="B5" s="198" t="s">
        <v>33</v>
      </c>
      <c r="C5" s="199"/>
      <c r="D5" s="199"/>
      <c r="E5" s="199"/>
      <c r="F5" s="199"/>
      <c r="G5" s="199"/>
      <c r="H5" s="200"/>
      <c r="J5" s="19"/>
      <c r="K5" s="19"/>
    </row>
    <row r="6" spans="1:11" s="23" customFormat="1" ht="18" customHeight="1" x14ac:dyDescent="0.25">
      <c r="B6" s="218" t="s">
        <v>16</v>
      </c>
      <c r="C6" s="219"/>
      <c r="D6" s="219"/>
      <c r="E6" s="49" t="s">
        <v>17</v>
      </c>
      <c r="F6" s="25" t="s">
        <v>34</v>
      </c>
      <c r="G6" s="25" t="s">
        <v>35</v>
      </c>
      <c r="H6" s="26" t="s">
        <v>36</v>
      </c>
      <c r="J6" s="19"/>
      <c r="K6" s="19"/>
    </row>
    <row r="7" spans="1:11" s="23" customFormat="1" ht="18" customHeight="1" x14ac:dyDescent="0.25">
      <c r="B7" s="178" t="s">
        <v>37</v>
      </c>
      <c r="C7" s="179">
        <v>0</v>
      </c>
      <c r="D7" s="179"/>
      <c r="E7" s="89">
        <v>18</v>
      </c>
      <c r="F7" s="1">
        <v>0</v>
      </c>
      <c r="G7" s="32">
        <f t="shared" ref="G7:G41" si="0">E7*F7</f>
        <v>0</v>
      </c>
      <c r="H7" s="90">
        <f>G7*12</f>
        <v>0</v>
      </c>
      <c r="J7" s="19"/>
      <c r="K7" s="19"/>
    </row>
    <row r="8" spans="1:11" s="23" customFormat="1" ht="18" customHeight="1" x14ac:dyDescent="0.25">
      <c r="B8" s="178" t="s">
        <v>38</v>
      </c>
      <c r="C8" s="179">
        <v>0</v>
      </c>
      <c r="D8" s="179"/>
      <c r="E8" s="89">
        <v>9</v>
      </c>
      <c r="F8" s="1">
        <v>0</v>
      </c>
      <c r="G8" s="32">
        <f t="shared" si="0"/>
        <v>0</v>
      </c>
      <c r="H8" s="90">
        <f>G8*12</f>
        <v>0</v>
      </c>
      <c r="J8" s="19"/>
      <c r="K8" s="19"/>
    </row>
    <row r="9" spans="1:11" s="23" customFormat="1" ht="18" customHeight="1" x14ac:dyDescent="0.25">
      <c r="B9" s="178" t="s">
        <v>39</v>
      </c>
      <c r="C9" s="179">
        <v>0</v>
      </c>
      <c r="D9" s="179"/>
      <c r="E9" s="89">
        <v>51</v>
      </c>
      <c r="F9" s="1">
        <v>0</v>
      </c>
      <c r="G9" s="32">
        <f t="shared" ref="G9" si="1">E9*F9</f>
        <v>0</v>
      </c>
      <c r="H9" s="90">
        <f>G9*12</f>
        <v>0</v>
      </c>
      <c r="J9" s="19"/>
      <c r="K9" s="19"/>
    </row>
    <row r="10" spans="1:11" s="23" customFormat="1" ht="18" customHeight="1" x14ac:dyDescent="0.25">
      <c r="B10" s="178" t="s">
        <v>40</v>
      </c>
      <c r="C10" s="179">
        <v>0</v>
      </c>
      <c r="D10" s="179"/>
      <c r="E10" s="89">
        <v>18</v>
      </c>
      <c r="F10" s="1">
        <v>0</v>
      </c>
      <c r="G10" s="32">
        <f t="shared" si="0"/>
        <v>0</v>
      </c>
      <c r="H10" s="90">
        <f>G10*12</f>
        <v>0</v>
      </c>
      <c r="J10" s="19"/>
      <c r="K10" s="19"/>
    </row>
    <row r="11" spans="1:11" s="23" customFormat="1" ht="18" customHeight="1" x14ac:dyDescent="0.25">
      <c r="B11" s="178" t="s">
        <v>41</v>
      </c>
      <c r="C11" s="179">
        <v>0</v>
      </c>
      <c r="D11" s="179"/>
      <c r="E11" s="89">
        <v>3</v>
      </c>
      <c r="F11" s="1">
        <v>0</v>
      </c>
      <c r="G11" s="32">
        <f t="shared" si="0"/>
        <v>0</v>
      </c>
      <c r="H11" s="90">
        <f t="shared" ref="H11:H41" si="2">G11*12</f>
        <v>0</v>
      </c>
      <c r="J11" s="19"/>
      <c r="K11" s="19"/>
    </row>
    <row r="12" spans="1:11" s="23" customFormat="1" ht="18" customHeight="1" x14ac:dyDescent="0.25">
      <c r="B12" s="178" t="s">
        <v>42</v>
      </c>
      <c r="C12" s="179">
        <v>0</v>
      </c>
      <c r="D12" s="179"/>
      <c r="E12" s="89">
        <v>3</v>
      </c>
      <c r="F12" s="1">
        <v>0</v>
      </c>
      <c r="G12" s="32">
        <f t="shared" si="0"/>
        <v>0</v>
      </c>
      <c r="H12" s="90">
        <f>G12*12</f>
        <v>0</v>
      </c>
      <c r="J12" s="19"/>
      <c r="K12" s="19"/>
    </row>
    <row r="13" spans="1:11" s="23" customFormat="1" ht="18" customHeight="1" x14ac:dyDescent="0.25">
      <c r="B13" s="178" t="s">
        <v>43</v>
      </c>
      <c r="C13" s="179">
        <v>0</v>
      </c>
      <c r="D13" s="179"/>
      <c r="E13" s="89">
        <v>4</v>
      </c>
      <c r="F13" s="1">
        <v>0</v>
      </c>
      <c r="G13" s="32">
        <f>E13*F13</f>
        <v>0</v>
      </c>
      <c r="H13" s="90">
        <f t="shared" si="2"/>
        <v>0</v>
      </c>
      <c r="J13" s="19"/>
      <c r="K13" s="19"/>
    </row>
    <row r="14" spans="1:11" s="23" customFormat="1" ht="18" customHeight="1" x14ac:dyDescent="0.25">
      <c r="B14" s="178" t="s">
        <v>44</v>
      </c>
      <c r="C14" s="179">
        <v>0</v>
      </c>
      <c r="D14" s="179"/>
      <c r="E14" s="89">
        <v>2</v>
      </c>
      <c r="F14" s="1">
        <v>0</v>
      </c>
      <c r="G14" s="32">
        <f t="shared" si="0"/>
        <v>0</v>
      </c>
      <c r="H14" s="90">
        <f>G14*12</f>
        <v>0</v>
      </c>
      <c r="J14" s="19"/>
      <c r="K14" s="19"/>
    </row>
    <row r="15" spans="1:11" s="23" customFormat="1" ht="18" customHeight="1" x14ac:dyDescent="0.25">
      <c r="B15" s="178" t="s">
        <v>45</v>
      </c>
      <c r="C15" s="179"/>
      <c r="D15" s="179"/>
      <c r="E15" s="89">
        <f>E7+E9</f>
        <v>69</v>
      </c>
      <c r="F15" s="1">
        <v>0</v>
      </c>
      <c r="G15" s="32">
        <f t="shared" ref="G15:G25" si="3">E15*F15</f>
        <v>0</v>
      </c>
      <c r="H15" s="90">
        <f t="shared" ref="H15:H24" si="4">G15*12</f>
        <v>0</v>
      </c>
      <c r="J15" s="19"/>
      <c r="K15" s="19"/>
    </row>
    <row r="16" spans="1:11" s="23" customFormat="1" ht="18" customHeight="1" x14ac:dyDescent="0.25">
      <c r="B16" s="178" t="s">
        <v>46</v>
      </c>
      <c r="C16" s="179"/>
      <c r="D16" s="179"/>
      <c r="E16" s="89">
        <f>E8+E10</f>
        <v>27</v>
      </c>
      <c r="F16" s="1">
        <v>0</v>
      </c>
      <c r="G16" s="32">
        <f t="shared" si="3"/>
        <v>0</v>
      </c>
      <c r="H16" s="90">
        <f t="shared" si="4"/>
        <v>0</v>
      </c>
      <c r="J16" s="19"/>
      <c r="K16" s="19"/>
    </row>
    <row r="17" spans="2:11" s="23" customFormat="1" ht="18" customHeight="1" x14ac:dyDescent="0.25">
      <c r="B17" s="178" t="s">
        <v>47</v>
      </c>
      <c r="C17" s="179"/>
      <c r="D17" s="179"/>
      <c r="E17" s="89">
        <v>3</v>
      </c>
      <c r="F17" s="1">
        <v>0</v>
      </c>
      <c r="G17" s="32">
        <f t="shared" ref="G17:G18" si="5">E17*F17</f>
        <v>0</v>
      </c>
      <c r="H17" s="90">
        <f t="shared" ref="H17:H18" si="6">G17*12</f>
        <v>0</v>
      </c>
      <c r="J17" s="19"/>
      <c r="K17" s="19"/>
    </row>
    <row r="18" spans="2:11" s="23" customFormat="1" ht="18" customHeight="1" x14ac:dyDescent="0.25">
      <c r="B18" s="178" t="s">
        <v>48</v>
      </c>
      <c r="C18" s="179"/>
      <c r="D18" s="179"/>
      <c r="E18" s="89">
        <v>3</v>
      </c>
      <c r="F18" s="1">
        <v>0</v>
      </c>
      <c r="G18" s="32">
        <f t="shared" si="5"/>
        <v>0</v>
      </c>
      <c r="H18" s="90">
        <f t="shared" si="6"/>
        <v>0</v>
      </c>
      <c r="J18" s="19"/>
      <c r="K18" s="19"/>
    </row>
    <row r="19" spans="2:11" s="23" customFormat="1" ht="18" customHeight="1" x14ac:dyDescent="0.25">
      <c r="B19" s="178" t="s">
        <v>49</v>
      </c>
      <c r="C19" s="179"/>
      <c r="D19" s="179"/>
      <c r="E19" s="3"/>
      <c r="F19" s="1">
        <v>0</v>
      </c>
      <c r="G19" s="32">
        <f t="shared" si="3"/>
        <v>0</v>
      </c>
      <c r="H19" s="90">
        <f t="shared" si="4"/>
        <v>0</v>
      </c>
      <c r="J19" s="19"/>
      <c r="K19" s="19"/>
    </row>
    <row r="20" spans="2:11" s="23" customFormat="1" ht="18" customHeight="1" x14ac:dyDescent="0.25">
      <c r="B20" s="212" t="s">
        <v>50</v>
      </c>
      <c r="C20" s="213"/>
      <c r="D20" s="214"/>
      <c r="E20" s="3"/>
      <c r="F20" s="1">
        <v>0</v>
      </c>
      <c r="G20" s="32">
        <f t="shared" si="0"/>
        <v>0</v>
      </c>
      <c r="H20" s="90">
        <f>G20*12</f>
        <v>0</v>
      </c>
      <c r="J20" s="19"/>
      <c r="K20" s="19"/>
    </row>
    <row r="21" spans="2:11" s="23" customFormat="1" ht="18" customHeight="1" x14ac:dyDescent="0.25">
      <c r="B21" s="178" t="s">
        <v>51</v>
      </c>
      <c r="C21" s="179"/>
      <c r="D21" s="179"/>
      <c r="E21" s="89">
        <v>3</v>
      </c>
      <c r="F21" s="1">
        <v>0</v>
      </c>
      <c r="G21" s="32">
        <f t="shared" si="3"/>
        <v>0</v>
      </c>
      <c r="H21" s="90">
        <f t="shared" si="4"/>
        <v>0</v>
      </c>
      <c r="J21" s="19"/>
      <c r="K21" s="19"/>
    </row>
    <row r="22" spans="2:11" s="23" customFormat="1" ht="18" customHeight="1" x14ac:dyDescent="0.25">
      <c r="B22" s="178" t="s">
        <v>52</v>
      </c>
      <c r="C22" s="179"/>
      <c r="D22" s="179"/>
      <c r="E22" s="89">
        <v>3</v>
      </c>
      <c r="F22" s="1">
        <v>0</v>
      </c>
      <c r="G22" s="32">
        <f t="shared" si="3"/>
        <v>0</v>
      </c>
      <c r="H22" s="90">
        <f t="shared" si="4"/>
        <v>0</v>
      </c>
      <c r="J22" s="19"/>
      <c r="K22" s="19"/>
    </row>
    <row r="23" spans="2:11" s="23" customFormat="1" ht="18" customHeight="1" x14ac:dyDescent="0.25">
      <c r="B23" s="178" t="s">
        <v>53</v>
      </c>
      <c r="C23" s="179"/>
      <c r="D23" s="179"/>
      <c r="E23" s="89">
        <f>E7+E9</f>
        <v>69</v>
      </c>
      <c r="F23" s="1">
        <v>0</v>
      </c>
      <c r="G23" s="32">
        <f t="shared" si="3"/>
        <v>0</v>
      </c>
      <c r="H23" s="90">
        <f t="shared" si="4"/>
        <v>0</v>
      </c>
      <c r="J23" s="19"/>
      <c r="K23" s="19"/>
    </row>
    <row r="24" spans="2:11" s="23" customFormat="1" ht="18" customHeight="1" x14ac:dyDescent="0.25">
      <c r="B24" s="178" t="s">
        <v>54</v>
      </c>
      <c r="C24" s="179"/>
      <c r="D24" s="179"/>
      <c r="E24" s="89">
        <f>E8+E10</f>
        <v>27</v>
      </c>
      <c r="F24" s="1">
        <v>0</v>
      </c>
      <c r="G24" s="32">
        <f t="shared" si="3"/>
        <v>0</v>
      </c>
      <c r="H24" s="90">
        <f t="shared" si="4"/>
        <v>0</v>
      </c>
      <c r="J24" s="19"/>
      <c r="K24" s="19"/>
    </row>
    <row r="25" spans="2:11" s="23" customFormat="1" ht="18" customHeight="1" x14ac:dyDescent="0.25">
      <c r="B25" s="178" t="s">
        <v>55</v>
      </c>
      <c r="C25" s="179"/>
      <c r="D25" s="179"/>
      <c r="E25" s="3"/>
      <c r="F25" s="1">
        <v>0</v>
      </c>
      <c r="G25" s="32">
        <f t="shared" si="3"/>
        <v>0</v>
      </c>
      <c r="H25" s="90">
        <f t="shared" si="2"/>
        <v>0</v>
      </c>
      <c r="J25" s="19"/>
      <c r="K25" s="19"/>
    </row>
    <row r="26" spans="2:11" s="23" customFormat="1" ht="18" customHeight="1" x14ac:dyDescent="0.25">
      <c r="B26" s="212" t="s">
        <v>56</v>
      </c>
      <c r="C26" s="213"/>
      <c r="D26" s="214"/>
      <c r="E26" s="3"/>
      <c r="F26" s="1">
        <v>0</v>
      </c>
      <c r="G26" s="91">
        <f t="shared" ref="G26" si="7">E26*F26</f>
        <v>0</v>
      </c>
      <c r="H26" s="90">
        <f t="shared" ref="H26" si="8">G26*12</f>
        <v>0</v>
      </c>
      <c r="J26" s="19"/>
      <c r="K26" s="19"/>
    </row>
    <row r="27" spans="2:11" s="23" customFormat="1" ht="18" customHeight="1" x14ac:dyDescent="0.25">
      <c r="B27" s="212" t="s">
        <v>57</v>
      </c>
      <c r="C27" s="213"/>
      <c r="D27" s="214"/>
      <c r="E27" s="89">
        <f>E7+E9</f>
        <v>69</v>
      </c>
      <c r="F27" s="1">
        <v>0</v>
      </c>
      <c r="G27" s="32">
        <f t="shared" si="0"/>
        <v>0</v>
      </c>
      <c r="H27" s="90">
        <f>G27*12</f>
        <v>0</v>
      </c>
      <c r="J27" s="19"/>
      <c r="K27" s="19"/>
    </row>
    <row r="28" spans="2:11" s="23" customFormat="1" ht="18" customHeight="1" x14ac:dyDescent="0.25">
      <c r="B28" s="212" t="s">
        <v>58</v>
      </c>
      <c r="C28" s="213"/>
      <c r="D28" s="214"/>
      <c r="E28" s="89">
        <f>E8+E10</f>
        <v>27</v>
      </c>
      <c r="F28" s="1">
        <v>0</v>
      </c>
      <c r="G28" s="32">
        <f t="shared" si="0"/>
        <v>0</v>
      </c>
      <c r="H28" s="90">
        <f t="shared" ref="H28:H29" si="9">G28*12</f>
        <v>0</v>
      </c>
      <c r="J28" s="19"/>
      <c r="K28" s="19"/>
    </row>
    <row r="29" spans="2:11" s="23" customFormat="1" ht="18" customHeight="1" x14ac:dyDescent="0.25">
      <c r="B29" s="212" t="s">
        <v>59</v>
      </c>
      <c r="C29" s="213"/>
      <c r="D29" s="214"/>
      <c r="E29" s="89">
        <v>193</v>
      </c>
      <c r="F29" s="1">
        <v>0</v>
      </c>
      <c r="G29" s="32">
        <f t="shared" si="0"/>
        <v>0</v>
      </c>
      <c r="H29" s="90">
        <f t="shared" si="9"/>
        <v>0</v>
      </c>
      <c r="J29" s="19"/>
      <c r="K29" s="19"/>
    </row>
    <row r="30" spans="2:11" s="23" customFormat="1" ht="18" customHeight="1" x14ac:dyDescent="0.25">
      <c r="B30" s="212" t="s">
        <v>60</v>
      </c>
      <c r="C30" s="213"/>
      <c r="D30" s="214"/>
      <c r="E30" s="89">
        <v>3</v>
      </c>
      <c r="F30" s="1">
        <v>0</v>
      </c>
      <c r="G30" s="32">
        <f>E30*F30</f>
        <v>0</v>
      </c>
      <c r="H30" s="90">
        <f t="shared" si="2"/>
        <v>0</v>
      </c>
      <c r="J30" s="19"/>
      <c r="K30" s="19"/>
    </row>
    <row r="31" spans="2:11" s="23" customFormat="1" ht="18" customHeight="1" x14ac:dyDescent="0.25">
      <c r="B31" s="212" t="s">
        <v>61</v>
      </c>
      <c r="C31" s="213"/>
      <c r="D31" s="214"/>
      <c r="E31" s="89">
        <v>1</v>
      </c>
      <c r="F31" s="1">
        <v>0</v>
      </c>
      <c r="G31" s="32">
        <f>E31*F31</f>
        <v>0</v>
      </c>
      <c r="H31" s="90">
        <f t="shared" si="2"/>
        <v>0</v>
      </c>
      <c r="J31" s="19"/>
      <c r="K31" s="19"/>
    </row>
    <row r="32" spans="2:11" s="23" customFormat="1" ht="18" customHeight="1" x14ac:dyDescent="0.25">
      <c r="B32" s="212" t="s">
        <v>62</v>
      </c>
      <c r="C32" s="213"/>
      <c r="D32" s="214"/>
      <c r="E32" s="89">
        <v>120</v>
      </c>
      <c r="F32" s="1">
        <v>0</v>
      </c>
      <c r="G32" s="32">
        <f t="shared" si="0"/>
        <v>0</v>
      </c>
      <c r="H32" s="90">
        <f t="shared" si="2"/>
        <v>0</v>
      </c>
      <c r="J32" s="19"/>
      <c r="K32" s="19"/>
    </row>
    <row r="33" spans="2:11" s="23" customFormat="1" ht="18" customHeight="1" x14ac:dyDescent="0.25">
      <c r="B33" s="210" t="s">
        <v>63</v>
      </c>
      <c r="C33" s="211"/>
      <c r="D33" s="211"/>
      <c r="E33" s="89">
        <v>1</v>
      </c>
      <c r="F33" s="1">
        <v>0</v>
      </c>
      <c r="G33" s="32">
        <f>E33*F33</f>
        <v>0</v>
      </c>
      <c r="H33" s="90">
        <f t="shared" si="2"/>
        <v>0</v>
      </c>
      <c r="J33" s="19"/>
      <c r="K33" s="19"/>
    </row>
    <row r="34" spans="2:11" s="23" customFormat="1" ht="18" customHeight="1" x14ac:dyDescent="0.25">
      <c r="B34" s="215"/>
      <c r="C34" s="183"/>
      <c r="D34" s="183"/>
      <c r="E34" s="3"/>
      <c r="F34" s="1">
        <v>0</v>
      </c>
      <c r="G34" s="32">
        <f>E34*F34</f>
        <v>0</v>
      </c>
      <c r="H34" s="90">
        <f t="shared" si="2"/>
        <v>0</v>
      </c>
      <c r="J34" s="19"/>
      <c r="K34" s="19"/>
    </row>
    <row r="35" spans="2:11" s="23" customFormat="1" ht="18" customHeight="1" x14ac:dyDescent="0.25">
      <c r="B35" s="215"/>
      <c r="C35" s="183"/>
      <c r="D35" s="183"/>
      <c r="E35" s="3"/>
      <c r="F35" s="1">
        <v>0</v>
      </c>
      <c r="G35" s="32">
        <f>E35*F35</f>
        <v>0</v>
      </c>
      <c r="H35" s="90">
        <f t="shared" si="2"/>
        <v>0</v>
      </c>
      <c r="J35" s="93"/>
      <c r="K35" s="19"/>
    </row>
    <row r="36" spans="2:11" s="23" customFormat="1" ht="18" customHeight="1" x14ac:dyDescent="0.25">
      <c r="B36" s="215"/>
      <c r="C36" s="183"/>
      <c r="D36" s="183"/>
      <c r="E36" s="3"/>
      <c r="F36" s="1">
        <v>0</v>
      </c>
      <c r="G36" s="32">
        <f>E36*F36</f>
        <v>0</v>
      </c>
      <c r="H36" s="90">
        <f t="shared" si="2"/>
        <v>0</v>
      </c>
      <c r="J36" s="93"/>
      <c r="K36" s="19"/>
    </row>
    <row r="37" spans="2:11" s="23" customFormat="1" ht="18" customHeight="1" x14ac:dyDescent="0.25">
      <c r="B37" s="215"/>
      <c r="C37" s="183"/>
      <c r="D37" s="183"/>
      <c r="E37" s="3"/>
      <c r="F37" s="1">
        <v>0</v>
      </c>
      <c r="G37" s="32">
        <f t="shared" ref="G37:G39" si="10">E37*F37</f>
        <v>0</v>
      </c>
      <c r="H37" s="90">
        <f t="shared" ref="H37:H39" si="11">G37*12</f>
        <v>0</v>
      </c>
      <c r="J37" s="93"/>
      <c r="K37" s="19"/>
    </row>
    <row r="38" spans="2:11" s="23" customFormat="1" ht="18" customHeight="1" x14ac:dyDescent="0.25">
      <c r="B38" s="215"/>
      <c r="C38" s="183"/>
      <c r="D38" s="183"/>
      <c r="E38" s="3"/>
      <c r="F38" s="1">
        <v>0</v>
      </c>
      <c r="G38" s="32">
        <f t="shared" si="10"/>
        <v>0</v>
      </c>
      <c r="H38" s="90">
        <f t="shared" si="11"/>
        <v>0</v>
      </c>
      <c r="J38" s="93"/>
      <c r="K38" s="19"/>
    </row>
    <row r="39" spans="2:11" s="23" customFormat="1" ht="18" customHeight="1" x14ac:dyDescent="0.25">
      <c r="B39" s="215"/>
      <c r="C39" s="183"/>
      <c r="D39" s="183"/>
      <c r="E39" s="3"/>
      <c r="F39" s="1">
        <v>0</v>
      </c>
      <c r="G39" s="32">
        <f t="shared" si="10"/>
        <v>0</v>
      </c>
      <c r="H39" s="90">
        <f t="shared" si="11"/>
        <v>0</v>
      </c>
      <c r="J39" s="93"/>
      <c r="K39" s="19"/>
    </row>
    <row r="40" spans="2:11" s="23" customFormat="1" ht="18" customHeight="1" x14ac:dyDescent="0.25">
      <c r="B40" s="215"/>
      <c r="C40" s="183"/>
      <c r="D40" s="183"/>
      <c r="E40" s="3"/>
      <c r="F40" s="1">
        <v>0</v>
      </c>
      <c r="G40" s="32">
        <f>E40*F40</f>
        <v>0</v>
      </c>
      <c r="H40" s="90">
        <f t="shared" si="2"/>
        <v>0</v>
      </c>
      <c r="J40" s="93"/>
      <c r="K40" s="19"/>
    </row>
    <row r="41" spans="2:11" s="23" customFormat="1" ht="18" customHeight="1" x14ac:dyDescent="0.25">
      <c r="B41" s="215"/>
      <c r="C41" s="183"/>
      <c r="D41" s="183"/>
      <c r="E41" s="3"/>
      <c r="F41" s="1">
        <v>0</v>
      </c>
      <c r="G41" s="32">
        <f t="shared" si="0"/>
        <v>0</v>
      </c>
      <c r="H41" s="90">
        <f t="shared" si="2"/>
        <v>0</v>
      </c>
      <c r="J41" s="93"/>
      <c r="K41" s="19"/>
    </row>
    <row r="42" spans="2:11" s="23" customFormat="1" ht="18" customHeight="1" x14ac:dyDescent="0.25">
      <c r="B42" s="216" t="s">
        <v>64</v>
      </c>
      <c r="C42" s="217"/>
      <c r="D42" s="217"/>
      <c r="E42" s="217"/>
      <c r="F42" s="217"/>
      <c r="G42" s="35">
        <f>SUM(G7:G41)</f>
        <v>0</v>
      </c>
      <c r="H42" s="94"/>
      <c r="J42" s="19"/>
      <c r="K42" s="19"/>
    </row>
    <row r="43" spans="2:11" s="23" customFormat="1" ht="18" customHeight="1" thickBot="1" x14ac:dyDescent="0.3">
      <c r="B43" s="196" t="s">
        <v>65</v>
      </c>
      <c r="C43" s="197"/>
      <c r="D43" s="197"/>
      <c r="E43" s="197"/>
      <c r="F43" s="197"/>
      <c r="G43" s="197"/>
      <c r="H43" s="88">
        <f>SUM(H7:H41)</f>
        <v>0</v>
      </c>
      <c r="J43" s="19"/>
      <c r="K43" s="19"/>
    </row>
    <row r="44" spans="2:11" s="97" customFormat="1" ht="18" customHeight="1" x14ac:dyDescent="0.25">
      <c r="B44" s="95"/>
      <c r="C44" s="95"/>
      <c r="D44" s="95"/>
      <c r="E44" s="95"/>
      <c r="F44" s="95"/>
      <c r="G44" s="95"/>
      <c r="H44" s="96"/>
      <c r="I44" s="23"/>
      <c r="J44" s="19"/>
      <c r="K44" s="19"/>
    </row>
    <row r="45" spans="2:11" s="97" customFormat="1" ht="18" customHeight="1" x14ac:dyDescent="0.25">
      <c r="B45" s="204" t="s">
        <v>66</v>
      </c>
      <c r="C45" s="205"/>
      <c r="D45" s="205"/>
      <c r="E45" s="205"/>
      <c r="F45" s="205"/>
      <c r="G45" s="205"/>
      <c r="H45" s="206"/>
      <c r="I45" s="23"/>
      <c r="J45" s="19"/>
      <c r="K45" s="19"/>
    </row>
    <row r="46" spans="2:11" s="97" customFormat="1" ht="33.6" customHeight="1" x14ac:dyDescent="0.25">
      <c r="B46" s="139" t="s">
        <v>16</v>
      </c>
      <c r="C46" s="140" t="s">
        <v>67</v>
      </c>
      <c r="D46" s="140" t="s">
        <v>68</v>
      </c>
      <c r="E46" s="141" t="s">
        <v>69</v>
      </c>
      <c r="F46" s="141" t="s">
        <v>70</v>
      </c>
      <c r="G46" s="141" t="s">
        <v>35</v>
      </c>
      <c r="H46" s="142" t="s">
        <v>36</v>
      </c>
      <c r="I46" s="23"/>
      <c r="J46" s="19"/>
      <c r="K46" s="19"/>
    </row>
    <row r="47" spans="2:11" s="97" customFormat="1" ht="18" customHeight="1" x14ac:dyDescent="0.25">
      <c r="B47" s="143" t="s">
        <v>71</v>
      </c>
      <c r="C47" s="144">
        <v>600</v>
      </c>
      <c r="D47" s="144">
        <v>2100</v>
      </c>
      <c r="E47" s="5">
        <v>0</v>
      </c>
      <c r="F47" s="5">
        <v>0</v>
      </c>
      <c r="G47" s="32">
        <f>(C47*E47)+(D47*F47)</f>
        <v>0</v>
      </c>
      <c r="H47" s="90">
        <f>G47*12</f>
        <v>0</v>
      </c>
      <c r="I47" s="23"/>
      <c r="J47" s="19"/>
      <c r="K47" s="19"/>
    </row>
    <row r="48" spans="2:11" s="97" customFormat="1" ht="18" customHeight="1" x14ac:dyDescent="0.25">
      <c r="B48" s="145" t="s">
        <v>72</v>
      </c>
      <c r="C48" s="146">
        <v>900</v>
      </c>
      <c r="D48" s="146">
        <v>3150</v>
      </c>
      <c r="E48" s="6">
        <v>0</v>
      </c>
      <c r="F48" s="6">
        <v>0</v>
      </c>
      <c r="G48" s="147">
        <f>(C48*E48)+(D48*F48)</f>
        <v>0</v>
      </c>
      <c r="H48" s="148">
        <f t="shared" ref="H48:H50" si="12">G48*12</f>
        <v>0</v>
      </c>
      <c r="I48" s="23"/>
      <c r="J48" s="19"/>
      <c r="K48" s="19"/>
    </row>
    <row r="49" spans="2:12" s="97" customFormat="1" ht="18" customHeight="1" x14ac:dyDescent="0.25">
      <c r="B49" s="149" t="s">
        <v>73</v>
      </c>
      <c r="C49" s="8">
        <v>0</v>
      </c>
      <c r="D49" s="8">
        <v>0</v>
      </c>
      <c r="E49" s="150"/>
      <c r="F49" s="7">
        <v>0</v>
      </c>
      <c r="G49" s="32">
        <f>F49</f>
        <v>0</v>
      </c>
      <c r="H49" s="90">
        <f t="shared" si="12"/>
        <v>0</v>
      </c>
      <c r="I49" s="23"/>
      <c r="J49" s="19"/>
      <c r="K49" s="19"/>
      <c r="L49" s="98"/>
    </row>
    <row r="50" spans="2:12" s="97" customFormat="1" ht="18" customHeight="1" x14ac:dyDescent="0.25">
      <c r="B50" s="149" t="s">
        <v>74</v>
      </c>
      <c r="C50" s="8">
        <v>0</v>
      </c>
      <c r="D50" s="8">
        <v>0</v>
      </c>
      <c r="E50" s="151"/>
      <c r="F50" s="9">
        <v>0</v>
      </c>
      <c r="G50" s="32">
        <f>F50</f>
        <v>0</v>
      </c>
      <c r="H50" s="90">
        <f t="shared" si="12"/>
        <v>0</v>
      </c>
      <c r="I50" s="23"/>
      <c r="J50" s="19"/>
      <c r="K50" s="19"/>
      <c r="L50" s="98"/>
    </row>
    <row r="51" spans="2:12" s="97" customFormat="1" ht="18" customHeight="1" x14ac:dyDescent="0.25">
      <c r="B51" s="207" t="s">
        <v>75</v>
      </c>
      <c r="C51" s="208"/>
      <c r="D51" s="208"/>
      <c r="E51" s="208"/>
      <c r="F51" s="209"/>
      <c r="G51" s="35">
        <f>SUM(G47:G50)</f>
        <v>0</v>
      </c>
      <c r="H51" s="152" t="s">
        <v>76</v>
      </c>
      <c r="I51" s="23"/>
      <c r="J51" s="19"/>
      <c r="K51" s="19"/>
      <c r="L51" s="23"/>
    </row>
    <row r="52" spans="2:12" s="97" customFormat="1" ht="18" customHeight="1" thickBot="1" x14ac:dyDescent="0.3">
      <c r="B52" s="201" t="s">
        <v>77</v>
      </c>
      <c r="C52" s="202"/>
      <c r="D52" s="202"/>
      <c r="E52" s="202"/>
      <c r="F52" s="202"/>
      <c r="G52" s="203"/>
      <c r="H52" s="88">
        <f>SUM(H47:H50)</f>
        <v>0</v>
      </c>
      <c r="I52" s="23"/>
      <c r="J52" s="19"/>
      <c r="K52" s="19"/>
      <c r="L52" s="23"/>
    </row>
    <row r="53" spans="2:12" s="97" customFormat="1" ht="18" customHeight="1" thickBot="1" x14ac:dyDescent="0.3">
      <c r="B53" s="153"/>
      <c r="C53" s="153"/>
      <c r="D53" s="153"/>
      <c r="E53" s="153"/>
      <c r="F53" s="153"/>
      <c r="G53" s="153"/>
      <c r="H53" s="96"/>
      <c r="I53" s="23"/>
      <c r="J53" s="19"/>
      <c r="K53" s="19"/>
      <c r="L53" s="23"/>
    </row>
    <row r="54" spans="2:12" s="97" customFormat="1" ht="18" customHeight="1" x14ac:dyDescent="0.25">
      <c r="B54" s="204" t="s">
        <v>78</v>
      </c>
      <c r="C54" s="205"/>
      <c r="D54" s="205"/>
      <c r="E54" s="205"/>
      <c r="F54" s="205"/>
      <c r="G54" s="205"/>
      <c r="H54" s="206"/>
      <c r="I54" s="23"/>
      <c r="J54" s="19"/>
      <c r="K54" s="19"/>
      <c r="L54" s="23"/>
    </row>
    <row r="55" spans="2:12" s="97" customFormat="1" ht="33.6" customHeight="1" x14ac:dyDescent="0.25">
      <c r="B55" s="139" t="s">
        <v>16</v>
      </c>
      <c r="C55" s="140" t="s">
        <v>67</v>
      </c>
      <c r="D55" s="140" t="s">
        <v>68</v>
      </c>
      <c r="E55" s="141" t="s">
        <v>69</v>
      </c>
      <c r="F55" s="141" t="s">
        <v>79</v>
      </c>
      <c r="G55" s="141" t="s">
        <v>35</v>
      </c>
      <c r="H55" s="142" t="s">
        <v>36</v>
      </c>
      <c r="I55" s="23"/>
      <c r="J55" s="19"/>
      <c r="K55" s="19"/>
      <c r="L55" s="23"/>
    </row>
    <row r="56" spans="2:12" s="97" customFormat="1" ht="18" customHeight="1" x14ac:dyDescent="0.25">
      <c r="B56" s="154" t="s">
        <v>80</v>
      </c>
      <c r="C56" s="155">
        <v>2</v>
      </c>
      <c r="D56" s="155">
        <v>12</v>
      </c>
      <c r="E56" s="137">
        <v>0</v>
      </c>
      <c r="F56" s="137">
        <v>0</v>
      </c>
      <c r="G56" s="156">
        <f>(C56*E56)+(D56*F56)</f>
        <v>0</v>
      </c>
      <c r="H56" s="157">
        <f>G56*12</f>
        <v>0</v>
      </c>
      <c r="I56" s="23"/>
      <c r="J56" s="19"/>
      <c r="K56" s="19"/>
      <c r="L56" s="23"/>
    </row>
    <row r="57" spans="2:12" s="97" customFormat="1" ht="18" customHeight="1" x14ac:dyDescent="0.25">
      <c r="B57" s="143" t="s">
        <v>81</v>
      </c>
      <c r="C57" s="144">
        <v>8</v>
      </c>
      <c r="D57" s="144">
        <v>48</v>
      </c>
      <c r="E57" s="138">
        <v>0</v>
      </c>
      <c r="F57" s="138">
        <v>0</v>
      </c>
      <c r="G57" s="32">
        <f>(C57*E57)+(D57*F57)</f>
        <v>0</v>
      </c>
      <c r="H57" s="90">
        <f t="shared" ref="H57" si="13">G57*12</f>
        <v>0</v>
      </c>
      <c r="I57" s="23"/>
      <c r="J57" s="19"/>
      <c r="K57" s="19"/>
      <c r="L57" s="23"/>
    </row>
    <row r="58" spans="2:12" s="97" customFormat="1" ht="18" customHeight="1" x14ac:dyDescent="0.25">
      <c r="B58" s="207" t="s">
        <v>82</v>
      </c>
      <c r="C58" s="208"/>
      <c r="D58" s="208"/>
      <c r="E58" s="208"/>
      <c r="F58" s="209"/>
      <c r="G58" s="58">
        <f>SUM(G56:G57)</f>
        <v>0</v>
      </c>
      <c r="H58" s="158" t="s">
        <v>76</v>
      </c>
      <c r="I58" s="23"/>
      <c r="J58" s="19"/>
      <c r="K58" s="19"/>
      <c r="L58" s="23"/>
    </row>
    <row r="59" spans="2:12" s="97" customFormat="1" ht="18" customHeight="1" thickBot="1" x14ac:dyDescent="0.3">
      <c r="B59" s="201" t="s">
        <v>83</v>
      </c>
      <c r="C59" s="202"/>
      <c r="D59" s="202"/>
      <c r="E59" s="202"/>
      <c r="F59" s="202"/>
      <c r="G59" s="203"/>
      <c r="H59" s="88">
        <f>SUM(H56:H57)</f>
        <v>0</v>
      </c>
      <c r="I59" s="23"/>
      <c r="J59" s="19"/>
      <c r="K59" s="19"/>
      <c r="L59" s="23"/>
    </row>
    <row r="60" spans="2:12" s="97" customFormat="1" ht="18" customHeight="1" thickBot="1" x14ac:dyDescent="0.3">
      <c r="B60" s="153"/>
      <c r="C60" s="153"/>
      <c r="D60" s="153"/>
      <c r="E60" s="153"/>
      <c r="F60" s="153"/>
      <c r="G60" s="153"/>
      <c r="H60" s="96"/>
      <c r="I60" s="23"/>
      <c r="J60" s="19"/>
      <c r="K60" s="19"/>
      <c r="L60" s="23"/>
    </row>
    <row r="61" spans="2:12" s="97" customFormat="1" ht="18" customHeight="1" x14ac:dyDescent="0.25">
      <c r="B61" s="204" t="s">
        <v>84</v>
      </c>
      <c r="C61" s="205"/>
      <c r="D61" s="205"/>
      <c r="E61" s="205"/>
      <c r="F61" s="205"/>
      <c r="G61" s="205"/>
      <c r="H61" s="206"/>
      <c r="I61" s="23"/>
      <c r="J61" s="19"/>
      <c r="K61" s="19"/>
      <c r="L61" s="23"/>
    </row>
    <row r="62" spans="2:12" s="97" customFormat="1" ht="33.6" customHeight="1" x14ac:dyDescent="0.25">
      <c r="B62" s="139" t="s">
        <v>16</v>
      </c>
      <c r="C62" s="140"/>
      <c r="D62" s="140" t="s">
        <v>85</v>
      </c>
      <c r="E62" s="141" t="s">
        <v>86</v>
      </c>
      <c r="F62" s="141" t="s">
        <v>87</v>
      </c>
      <c r="G62" s="141" t="s">
        <v>35</v>
      </c>
      <c r="H62" s="142" t="s">
        <v>36</v>
      </c>
      <c r="I62" s="23"/>
      <c r="J62" s="19"/>
      <c r="K62" s="19"/>
      <c r="L62" s="23"/>
    </row>
    <row r="63" spans="2:12" s="97" customFormat="1" ht="18" customHeight="1" x14ac:dyDescent="0.25">
      <c r="B63" s="154" t="s">
        <v>88</v>
      </c>
      <c r="C63" s="155"/>
      <c r="D63" s="155">
        <v>4000</v>
      </c>
      <c r="E63" s="137">
        <v>0</v>
      </c>
      <c r="F63" s="159"/>
      <c r="G63" s="156">
        <f>D63*E63</f>
        <v>0</v>
      </c>
      <c r="H63" s="157">
        <f>G63*12</f>
        <v>0</v>
      </c>
      <c r="I63" s="23"/>
      <c r="J63" s="19"/>
      <c r="K63" s="19"/>
      <c r="L63" s="23"/>
    </row>
    <row r="64" spans="2:12" s="97" customFormat="1" ht="18" customHeight="1" x14ac:dyDescent="0.25">
      <c r="B64" s="143" t="s">
        <v>89</v>
      </c>
      <c r="C64" s="144"/>
      <c r="D64" s="3">
        <v>0</v>
      </c>
      <c r="E64" s="160"/>
      <c r="F64" s="138">
        <v>0</v>
      </c>
      <c r="G64" s="32">
        <f>F64</f>
        <v>0</v>
      </c>
      <c r="H64" s="90">
        <f t="shared" ref="H64" si="14">G64*12</f>
        <v>0</v>
      </c>
      <c r="I64" s="23"/>
      <c r="J64" s="19"/>
      <c r="K64" s="19"/>
      <c r="L64" s="23"/>
    </row>
    <row r="65" spans="2:11" s="97" customFormat="1" ht="18" customHeight="1" x14ac:dyDescent="0.25">
      <c r="B65" s="207" t="s">
        <v>90</v>
      </c>
      <c r="C65" s="208"/>
      <c r="D65" s="208"/>
      <c r="E65" s="208"/>
      <c r="F65" s="209"/>
      <c r="G65" s="58">
        <f>SUM(G63:G64)</f>
        <v>0</v>
      </c>
      <c r="H65" s="158" t="s">
        <v>76</v>
      </c>
      <c r="I65" s="23"/>
      <c r="J65" s="19"/>
      <c r="K65" s="19"/>
    </row>
    <row r="66" spans="2:11" s="97" customFormat="1" ht="18" customHeight="1" thickBot="1" x14ac:dyDescent="0.3">
      <c r="B66" s="201" t="s">
        <v>91</v>
      </c>
      <c r="C66" s="202"/>
      <c r="D66" s="202"/>
      <c r="E66" s="202"/>
      <c r="F66" s="202"/>
      <c r="G66" s="203"/>
      <c r="H66" s="88">
        <f>SUM(H63:H64)</f>
        <v>0</v>
      </c>
      <c r="I66" s="23"/>
      <c r="J66" s="19"/>
      <c r="K66" s="19"/>
    </row>
    <row r="67" spans="2:11" s="97" customFormat="1" ht="18" customHeight="1" thickBot="1" x14ac:dyDescent="0.3">
      <c r="B67" s="161"/>
      <c r="C67" s="162"/>
      <c r="D67" s="162"/>
      <c r="E67" s="163"/>
      <c r="F67" s="163"/>
      <c r="G67" s="163"/>
      <c r="H67" s="164"/>
      <c r="I67" s="23"/>
      <c r="J67" s="19"/>
      <c r="K67" s="19"/>
    </row>
    <row r="68" spans="2:11" s="23" customFormat="1" ht="18" customHeight="1" x14ac:dyDescent="0.25">
      <c r="B68" s="198" t="s">
        <v>25</v>
      </c>
      <c r="C68" s="199"/>
      <c r="D68" s="199"/>
      <c r="E68" s="199"/>
      <c r="F68" s="199"/>
      <c r="G68" s="199"/>
      <c r="H68" s="200"/>
      <c r="J68" s="19"/>
      <c r="K68" s="19"/>
    </row>
    <row r="69" spans="2:11" s="23" customFormat="1" ht="18" customHeight="1" x14ac:dyDescent="0.25">
      <c r="B69" s="216" t="s">
        <v>92</v>
      </c>
      <c r="C69" s="217"/>
      <c r="D69" s="217"/>
      <c r="E69" s="217"/>
      <c r="F69" s="217"/>
      <c r="G69" s="35">
        <f>SUM(G42,G51,G58,G65)</f>
        <v>0</v>
      </c>
      <c r="H69" s="94"/>
      <c r="J69" s="19"/>
      <c r="K69" s="19"/>
    </row>
    <row r="70" spans="2:11" s="23" customFormat="1" ht="18" customHeight="1" thickBot="1" x14ac:dyDescent="0.3">
      <c r="B70" s="196" t="s">
        <v>93</v>
      </c>
      <c r="C70" s="197"/>
      <c r="D70" s="197"/>
      <c r="E70" s="197"/>
      <c r="F70" s="197"/>
      <c r="G70" s="197"/>
      <c r="H70" s="88">
        <f>SUM(H43,H52,H59,H66)</f>
        <v>0</v>
      </c>
      <c r="J70" s="19"/>
      <c r="K70" s="19"/>
    </row>
    <row r="71" spans="2:11" s="23" customFormat="1" ht="18" customHeight="1" x14ac:dyDescent="0.25">
      <c r="J71" s="19"/>
      <c r="K71" s="19"/>
    </row>
    <row r="72" spans="2:11" s="23" customFormat="1" ht="18" customHeight="1" x14ac:dyDescent="0.25">
      <c r="B72" s="19"/>
      <c r="C72" s="19"/>
      <c r="D72" s="19"/>
      <c r="E72" s="19"/>
      <c r="F72" s="19"/>
      <c r="G72" s="19"/>
      <c r="H72" s="19"/>
      <c r="I72" s="19"/>
      <c r="J72" s="19"/>
      <c r="K72" s="19"/>
    </row>
    <row r="73" spans="2:11" s="23" customFormat="1" ht="18" customHeight="1" x14ac:dyDescent="0.25">
      <c r="B73" s="19"/>
      <c r="C73" s="19"/>
      <c r="D73" s="19"/>
      <c r="E73" s="19"/>
      <c r="F73" s="19"/>
      <c r="G73" s="19"/>
      <c r="H73" s="19"/>
      <c r="I73" s="19"/>
      <c r="J73" s="19"/>
      <c r="K73" s="19"/>
    </row>
    <row r="74" spans="2:11" s="23" customFormat="1" x14ac:dyDescent="0.25"/>
    <row r="75" spans="2:11" s="23" customFormat="1" ht="15" customHeight="1" x14ac:dyDescent="0.25"/>
    <row r="76" spans="2:11" s="23" customFormat="1" ht="15" customHeight="1" x14ac:dyDescent="0.25"/>
    <row r="77" spans="2:11" s="23" customFormat="1" ht="15" customHeight="1" x14ac:dyDescent="0.25"/>
    <row r="78" spans="2:11" ht="15" customHeight="1" x14ac:dyDescent="0.2"/>
    <row r="79" spans="2:11" ht="15" customHeight="1" x14ac:dyDescent="0.2"/>
    <row r="80" spans="2:1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sheetData>
  <sheetProtection algorithmName="SHA-512" hashValue="9NQn9ZUqBTgZl4kUPmEaJpDKWhM/TGvW8BzeEUNuNHheUiejXjcjgOeICGiGvWZ/lSD2MqnlbS+ncM9WPkGXhw==" saltValue="AEpBdnmswkTs2uYsGv9AJA==" spinCount="100000" sheet="1" objects="1" scenarios="1"/>
  <mergeCells count="54">
    <mergeCell ref="B1:H1"/>
    <mergeCell ref="B2:H2"/>
    <mergeCell ref="B3:H3"/>
    <mergeCell ref="B9:D9"/>
    <mergeCell ref="B27:D27"/>
    <mergeCell ref="B15:D15"/>
    <mergeCell ref="B19:D19"/>
    <mergeCell ref="B21:D21"/>
    <mergeCell ref="B20:D20"/>
    <mergeCell ref="B10:D10"/>
    <mergeCell ref="B12:D12"/>
    <mergeCell ref="B14:D14"/>
    <mergeCell ref="B17:D17"/>
    <mergeCell ref="B5:H5"/>
    <mergeCell ref="B6:D6"/>
    <mergeCell ref="B7:D7"/>
    <mergeCell ref="B24:D24"/>
    <mergeCell ref="B70:G70"/>
    <mergeCell ref="B35:D35"/>
    <mergeCell ref="B36:D36"/>
    <mergeCell ref="B40:D40"/>
    <mergeCell ref="B42:F42"/>
    <mergeCell ref="B69:F69"/>
    <mergeCell ref="B45:H45"/>
    <mergeCell ref="B52:G52"/>
    <mergeCell ref="B51:F51"/>
    <mergeCell ref="B37:D37"/>
    <mergeCell ref="B38:D38"/>
    <mergeCell ref="B39:D39"/>
    <mergeCell ref="B68:H68"/>
    <mergeCell ref="B43:G43"/>
    <mergeCell ref="B41:D41"/>
    <mergeCell ref="B33:D33"/>
    <mergeCell ref="B30:D30"/>
    <mergeCell ref="B31:D31"/>
    <mergeCell ref="B34:D34"/>
    <mergeCell ref="B8:D8"/>
    <mergeCell ref="B11:D11"/>
    <mergeCell ref="B32:D32"/>
    <mergeCell ref="B13:D13"/>
    <mergeCell ref="B26:D26"/>
    <mergeCell ref="B25:D25"/>
    <mergeCell ref="B18:D18"/>
    <mergeCell ref="B16:D16"/>
    <mergeCell ref="B28:D28"/>
    <mergeCell ref="B29:D29"/>
    <mergeCell ref="B22:D22"/>
    <mergeCell ref="B23:D23"/>
    <mergeCell ref="B66:G66"/>
    <mergeCell ref="B54:H54"/>
    <mergeCell ref="B58:F58"/>
    <mergeCell ref="B59:G59"/>
    <mergeCell ref="B61:H61"/>
    <mergeCell ref="B65:F65"/>
  </mergeCells>
  <dataValidations xWindow="1038" yWindow="590" count="15">
    <dataValidation allowBlank="1" showInputMessage="1" showErrorMessage="1" prompt="Als hier een prijs wordt ingevuld, dan geen gebruikmaken van belbundels." sqref="E47:F48" xr:uid="{02ABD12F-0344-4AC1-8137-C6355204AEDB}"/>
    <dataValidation allowBlank="1" showInputMessage="1" showErrorMessage="1" prompt="Als hier een prijs wordt ingevuld, dan geen gebruikmaken van variabele kosten voor bellen naar mobiele nummers." sqref="F50" xr:uid="{949E6B41-67FD-47C9-A413-4ECA32EA695B}"/>
    <dataValidation allowBlank="1" showInputMessage="1" showErrorMessage="1" prompt="Als hier een prijs wordt ingevuld, dan geen gebruikmaken van variabele kosten voor bellen naar vaste nummers." sqref="F49" xr:uid="{C80C78DC-DE7D-4689-A310-86E2C5F44924}"/>
    <dataValidation allowBlank="1" showErrorMessage="1" prompt="_x000a_" sqref="E7" xr:uid="{DDA27B78-2ABB-4B8D-BD70-06D93AAC56B0}"/>
    <dataValidation allowBlank="1" showInputMessage="1" showErrorMessage="1" prompt="Minimaal 2.100 minuten." sqref="D49" xr:uid="{096AB096-0DBD-4BD6-A877-252662878216}"/>
    <dataValidation allowBlank="1" showInputMessage="1" showErrorMessage="1" prompt="Minimaal 3.150 minuten." sqref="D50" xr:uid="{329F8169-2739-48E3-9646-DCD5FFF5B14B}"/>
    <dataValidation allowBlank="1" showInputMessage="1" showErrorMessage="1" prompt="Minimaal 600 calls." sqref="C49" xr:uid="{FB425097-011B-4686-8AB7-C1B0CF03F114}"/>
    <dataValidation allowBlank="1" showInputMessage="1" showErrorMessage="1" prompt="Minimaal 900 calls." sqref="C50" xr:uid="{2B2494AB-1FF6-4470-B950-F72F4CCDD437}"/>
    <dataValidation allowBlank="1" showInputMessage="1" showErrorMessage="1" promptTitle="LET OP!" prompt="Vul deze cel in indien (een deel van) het aangeboden prijsmodel gebaseerd is op named users. Indien niet van toepassing, laat deze cel leeg of vul € 0 in." sqref="F13 F27 F7 F9 F11 F15 F17 F21 F23" xr:uid="{C90934E6-7BAA-462C-82CD-902F8A42A341}"/>
    <dataValidation allowBlank="1" showInputMessage="1" showErrorMessage="1" promptTitle="LET OP!" prompt="Vul deze cel in indien (een deel van) het aangeboden prijsmodel gebaseerd is op concurrent users. Indien niet van toepassing, laat deze cel leeg of vul € 0 in." sqref="F14 F16 F12 F8 F10 F28 F18 F22 F24" xr:uid="{18C73887-35B0-4988-83E0-01E62A889FB8}"/>
    <dataValidation allowBlank="1" showErrorMessage="1" sqref="B34:E41 F30:F41 E19:F20 E25:F26 E56:F57 E64 F63" xr:uid="{D6AB440C-6E64-439E-8AED-4066A1BC048A}"/>
    <dataValidation allowBlank="1" showInputMessage="1" showErrorMessage="1" promptTitle="LET OP!" prompt="Vul deze cel in indien (een deel van) het aangeboden prijsmodel gebaseerd is op Microsoft Teams users. Indien niet van toepassing, laat deze cel leeg of vul € 0 in." sqref="F29" xr:uid="{EF8C5268-3EA4-49F5-81AE-525578A3F3D0}"/>
    <dataValidation allowBlank="1" showInputMessage="1" showErrorMessage="1" prompt="Minimaal 4.000 SMS." sqref="D64" xr:uid="{4429EEF1-6498-4C5A-8A12-64BE842E530F}"/>
    <dataValidation allowBlank="1" showInputMessage="1" showErrorMessage="1" prompt="Als hier een prijs wordt ingevuld, dan geen gebruikmaken van variabele kosten per SMS." sqref="F64" xr:uid="{A45BE450-48F4-4BDD-8A0B-EC16611102F1}"/>
    <dataValidation allowBlank="1" showInputMessage="1" showErrorMessage="1" prompt="Als hier een prijs wordt ingevuld, dan geen gebruikmaken van SMS-bundel." sqref="E63" xr:uid="{842990EA-6AE7-443C-BD71-B71C057F6F23}"/>
  </dataValidations>
  <pageMargins left="0.7" right="0.7" top="0.75" bottom="0.75" header="0.3" footer="0.3"/>
  <pageSetup paperSize="9" scale="67" fitToHeight="0" orientation="landscape" r:id="rId1"/>
  <ignoredErrors>
    <ignoredError sqref="H42:H43 G40:G42 G7 G11 G35:G36"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L96"/>
  <sheetViews>
    <sheetView zoomScaleNormal="100" workbookViewId="0">
      <pane ySplit="3" topLeftCell="A13" activePane="bottomLeft" state="frozen"/>
      <selection activeCell="A4" sqref="A4"/>
      <selection pane="bottomLeft" activeCell="I11" sqref="I11"/>
    </sheetView>
  </sheetViews>
  <sheetFormatPr defaultColWidth="8.7109375" defaultRowHeight="14.25" x14ac:dyDescent="0.2"/>
  <cols>
    <col min="1" max="1" width="3.5703125" style="14" customWidth="1"/>
    <col min="2" max="2" width="98.7109375" style="14" bestFit="1" customWidth="1"/>
    <col min="3" max="3" width="22.28515625" style="14" customWidth="1"/>
    <col min="4" max="4" width="31.5703125" style="14" customWidth="1"/>
    <col min="5" max="7" width="25.5703125" style="14" customWidth="1"/>
    <col min="8" max="8" width="4" style="14" customWidth="1"/>
    <col min="9" max="9" width="37.28515625" style="14" customWidth="1"/>
    <col min="10" max="10" width="13.7109375" style="14" customWidth="1"/>
    <col min="11" max="16384" width="8.7109375" style="14"/>
  </cols>
  <sheetData>
    <row r="1" spans="1:12" ht="30" x14ac:dyDescent="0.4">
      <c r="A1" s="13"/>
      <c r="B1" s="165" t="s">
        <v>0</v>
      </c>
      <c r="C1" s="165"/>
      <c r="D1" s="165"/>
      <c r="E1" s="165"/>
      <c r="F1" s="165"/>
      <c r="G1" s="165"/>
      <c r="H1" s="18"/>
    </row>
    <row r="2" spans="1:12" ht="56.25" customHeight="1" x14ac:dyDescent="0.2">
      <c r="A2" s="15"/>
      <c r="B2" s="166" t="s">
        <v>1</v>
      </c>
      <c r="C2" s="166"/>
      <c r="D2" s="166"/>
      <c r="E2" s="166"/>
      <c r="F2" s="166"/>
      <c r="G2" s="166"/>
      <c r="H2" s="15"/>
    </row>
    <row r="3" spans="1:12" ht="37.5" x14ac:dyDescent="0.2">
      <c r="B3" s="167" t="s">
        <v>9</v>
      </c>
      <c r="C3" s="167"/>
      <c r="D3" s="167"/>
      <c r="E3" s="167"/>
      <c r="F3" s="167"/>
      <c r="G3" s="167"/>
    </row>
    <row r="4" spans="1:12" s="23" customFormat="1" ht="18" customHeight="1" thickBot="1" x14ac:dyDescent="0.3">
      <c r="B4" s="45" t="s">
        <v>94</v>
      </c>
      <c r="H4" s="19"/>
      <c r="I4" s="19"/>
      <c r="J4" s="19"/>
      <c r="K4" s="19"/>
      <c r="L4" s="19"/>
    </row>
    <row r="5" spans="1:12" s="19" customFormat="1" ht="18" customHeight="1" x14ac:dyDescent="0.25">
      <c r="B5" s="198" t="s">
        <v>95</v>
      </c>
      <c r="C5" s="199"/>
      <c r="D5" s="199"/>
      <c r="E5" s="199"/>
      <c r="F5" s="199"/>
      <c r="G5" s="200"/>
    </row>
    <row r="6" spans="1:12" s="19" customFormat="1" ht="40.15" customHeight="1" x14ac:dyDescent="0.25">
      <c r="B6" s="24" t="s">
        <v>16</v>
      </c>
      <c r="C6" s="49" t="s">
        <v>96</v>
      </c>
      <c r="D6" s="25" t="s">
        <v>34</v>
      </c>
      <c r="E6" s="25" t="s">
        <v>97</v>
      </c>
      <c r="F6" s="25" t="s">
        <v>35</v>
      </c>
      <c r="G6" s="130" t="s">
        <v>98</v>
      </c>
    </row>
    <row r="7" spans="1:12" s="19" customFormat="1" ht="18" customHeight="1" x14ac:dyDescent="0.25">
      <c r="B7" s="31" t="s">
        <v>99</v>
      </c>
      <c r="C7" s="50">
        <v>26</v>
      </c>
      <c r="D7" s="2">
        <v>0</v>
      </c>
      <c r="E7" s="2">
        <v>0</v>
      </c>
      <c r="F7" s="51">
        <f>C7*D7</f>
        <v>0</v>
      </c>
      <c r="G7" s="52">
        <f>F7*2</f>
        <v>0</v>
      </c>
      <c r="I7" s="17"/>
    </row>
    <row r="8" spans="1:12" s="19" customFormat="1" ht="18" customHeight="1" x14ac:dyDescent="0.25">
      <c r="B8" s="31" t="s">
        <v>100</v>
      </c>
      <c r="C8" s="50">
        <v>6</v>
      </c>
      <c r="D8" s="2">
        <v>0</v>
      </c>
      <c r="E8" s="2">
        <v>0</v>
      </c>
      <c r="F8" s="51">
        <f>C8*D8</f>
        <v>0</v>
      </c>
      <c r="G8" s="52">
        <f>F8*2</f>
        <v>0</v>
      </c>
      <c r="I8" s="17"/>
    </row>
    <row r="9" spans="1:12" s="19" customFormat="1" ht="18" customHeight="1" x14ac:dyDescent="0.25">
      <c r="B9" s="31" t="s">
        <v>101</v>
      </c>
      <c r="C9" s="50">
        <v>10</v>
      </c>
      <c r="D9" s="2">
        <v>0</v>
      </c>
      <c r="E9" s="2">
        <v>0</v>
      </c>
      <c r="F9" s="51">
        <f t="shared" ref="F9:F10" si="0">C9*D9</f>
        <v>0</v>
      </c>
      <c r="G9" s="52">
        <f t="shared" ref="G9:G18" si="1">F9*2</f>
        <v>0</v>
      </c>
      <c r="I9" s="17"/>
    </row>
    <row r="10" spans="1:12" s="19" customFormat="1" ht="18" customHeight="1" x14ac:dyDescent="0.25">
      <c r="B10" s="31" t="s">
        <v>102</v>
      </c>
      <c r="C10" s="50">
        <v>12</v>
      </c>
      <c r="D10" s="2">
        <v>0</v>
      </c>
      <c r="E10" s="2">
        <v>0</v>
      </c>
      <c r="F10" s="51">
        <f t="shared" si="0"/>
        <v>0</v>
      </c>
      <c r="G10" s="52">
        <f t="shared" si="1"/>
        <v>0</v>
      </c>
      <c r="I10" s="17"/>
    </row>
    <row r="11" spans="1:12" s="19" customFormat="1" ht="18" customHeight="1" x14ac:dyDescent="0.25">
      <c r="B11" s="31" t="s">
        <v>103</v>
      </c>
      <c r="C11" s="53">
        <f>C7</f>
        <v>26</v>
      </c>
      <c r="D11" s="2">
        <v>0</v>
      </c>
      <c r="E11" s="2">
        <v>0</v>
      </c>
      <c r="F11" s="51">
        <f t="shared" ref="F11:F14" si="2">C11*D11</f>
        <v>0</v>
      </c>
      <c r="G11" s="52">
        <f t="shared" si="1"/>
        <v>0</v>
      </c>
      <c r="I11" s="17"/>
    </row>
    <row r="12" spans="1:12" s="19" customFormat="1" ht="18" customHeight="1" x14ac:dyDescent="0.25">
      <c r="B12" s="31" t="s">
        <v>104</v>
      </c>
      <c r="C12" s="53">
        <f>C8+C9+C10</f>
        <v>28</v>
      </c>
      <c r="D12" s="2">
        <v>0</v>
      </c>
      <c r="E12" s="2">
        <v>0</v>
      </c>
      <c r="F12" s="51">
        <f t="shared" si="2"/>
        <v>0</v>
      </c>
      <c r="G12" s="52">
        <f t="shared" si="1"/>
        <v>0</v>
      </c>
      <c r="I12" s="17"/>
    </row>
    <row r="13" spans="1:12" s="19" customFormat="1" ht="18" customHeight="1" x14ac:dyDescent="0.25">
      <c r="B13" s="31" t="s">
        <v>105</v>
      </c>
      <c r="C13" s="53">
        <f>C7</f>
        <v>26</v>
      </c>
      <c r="D13" s="2">
        <v>0</v>
      </c>
      <c r="E13" s="2">
        <v>0</v>
      </c>
      <c r="F13" s="51">
        <f t="shared" si="2"/>
        <v>0</v>
      </c>
      <c r="G13" s="52">
        <f t="shared" si="1"/>
        <v>0</v>
      </c>
      <c r="I13" s="17"/>
    </row>
    <row r="14" spans="1:12" s="19" customFormat="1" ht="18" customHeight="1" x14ac:dyDescent="0.25">
      <c r="B14" s="31" t="s">
        <v>106</v>
      </c>
      <c r="C14" s="53">
        <f>C8+C9+C10</f>
        <v>28</v>
      </c>
      <c r="D14" s="2">
        <v>0</v>
      </c>
      <c r="E14" s="2">
        <v>0</v>
      </c>
      <c r="F14" s="51">
        <f t="shared" si="2"/>
        <v>0</v>
      </c>
      <c r="G14" s="52">
        <f t="shared" si="1"/>
        <v>0</v>
      </c>
      <c r="I14" s="17"/>
    </row>
    <row r="15" spans="1:12" s="19" customFormat="1" ht="18" customHeight="1" x14ac:dyDescent="0.25">
      <c r="B15" s="4"/>
      <c r="C15" s="136"/>
      <c r="D15" s="2">
        <v>0</v>
      </c>
      <c r="E15" s="2">
        <v>0</v>
      </c>
      <c r="F15" s="51">
        <f t="shared" ref="F15:F18" si="3">C15*D15</f>
        <v>0</v>
      </c>
      <c r="G15" s="52">
        <f t="shared" si="1"/>
        <v>0</v>
      </c>
      <c r="I15" s="17"/>
    </row>
    <row r="16" spans="1:12" s="19" customFormat="1" ht="18" customHeight="1" x14ac:dyDescent="0.25">
      <c r="B16" s="4"/>
      <c r="C16" s="136"/>
      <c r="D16" s="2">
        <v>0</v>
      </c>
      <c r="E16" s="2">
        <v>0</v>
      </c>
      <c r="F16" s="51">
        <f t="shared" si="3"/>
        <v>0</v>
      </c>
      <c r="G16" s="52">
        <f t="shared" si="1"/>
        <v>0</v>
      </c>
      <c r="I16" s="17"/>
    </row>
    <row r="17" spans="1:12" s="23" customFormat="1" ht="18" customHeight="1" x14ac:dyDescent="0.25">
      <c r="B17" s="4"/>
      <c r="C17" s="136"/>
      <c r="D17" s="2">
        <v>0</v>
      </c>
      <c r="E17" s="2">
        <v>0</v>
      </c>
      <c r="F17" s="51">
        <f t="shared" si="3"/>
        <v>0</v>
      </c>
      <c r="G17" s="52">
        <f t="shared" si="1"/>
        <v>0</v>
      </c>
      <c r="J17" s="16"/>
      <c r="K17" s="19"/>
      <c r="L17" s="19"/>
    </row>
    <row r="18" spans="1:12" s="23" customFormat="1" ht="18" customHeight="1" x14ac:dyDescent="0.25">
      <c r="B18" s="4"/>
      <c r="C18" s="136"/>
      <c r="D18" s="2">
        <v>0</v>
      </c>
      <c r="E18" s="2">
        <v>0</v>
      </c>
      <c r="F18" s="51">
        <f t="shared" si="3"/>
        <v>0</v>
      </c>
      <c r="G18" s="52">
        <f t="shared" si="1"/>
        <v>0</v>
      </c>
      <c r="H18" s="54"/>
      <c r="J18" s="16"/>
      <c r="K18" s="19"/>
      <c r="L18" s="19"/>
    </row>
    <row r="19" spans="1:12" s="23" customFormat="1" ht="18" customHeight="1" x14ac:dyDescent="0.25">
      <c r="A19" s="19"/>
      <c r="B19" s="55" t="s">
        <v>107</v>
      </c>
      <c r="C19" s="56"/>
      <c r="D19" s="57"/>
      <c r="E19" s="58">
        <f>SUM(E7:E18)</f>
        <v>0</v>
      </c>
      <c r="F19" s="59"/>
      <c r="G19" s="60"/>
    </row>
    <row r="20" spans="1:12" s="23" customFormat="1" ht="18" customHeight="1" x14ac:dyDescent="0.25">
      <c r="B20" s="61" t="s">
        <v>108</v>
      </c>
      <c r="C20" s="62"/>
      <c r="D20" s="63"/>
      <c r="E20" s="64"/>
      <c r="F20" s="65">
        <f>SUM(F7:F18)</f>
        <v>0</v>
      </c>
      <c r="G20" s="66"/>
    </row>
    <row r="21" spans="1:12" s="23" customFormat="1" ht="18" customHeight="1" thickBot="1" x14ac:dyDescent="0.3">
      <c r="B21" s="67" t="s">
        <v>109</v>
      </c>
      <c r="C21" s="68"/>
      <c r="D21" s="69"/>
      <c r="E21" s="68"/>
      <c r="F21" s="70"/>
      <c r="G21" s="71">
        <f>SUM(G7:G18)</f>
        <v>0</v>
      </c>
    </row>
    <row r="22" spans="1:12" s="23" customFormat="1" ht="18" customHeight="1" thickBot="1" x14ac:dyDescent="0.3">
      <c r="A22" s="19"/>
    </row>
    <row r="23" spans="1:12" s="23" customFormat="1" ht="18" customHeight="1" x14ac:dyDescent="0.25">
      <c r="B23" s="46" t="s">
        <v>110</v>
      </c>
      <c r="C23" s="47"/>
      <c r="D23" s="47"/>
      <c r="E23" s="47"/>
      <c r="F23" s="47"/>
      <c r="G23" s="48"/>
    </row>
    <row r="24" spans="1:12" s="23" customFormat="1" ht="18" customHeight="1" x14ac:dyDescent="0.25">
      <c r="B24" s="72" t="s">
        <v>16</v>
      </c>
      <c r="C24" s="49" t="s">
        <v>111</v>
      </c>
      <c r="D24" s="25" t="s">
        <v>112</v>
      </c>
      <c r="E24" s="25"/>
      <c r="F24" s="25" t="s">
        <v>35</v>
      </c>
      <c r="G24" s="26" t="s">
        <v>36</v>
      </c>
    </row>
    <row r="25" spans="1:12" s="75" customFormat="1" ht="18" customHeight="1" x14ac:dyDescent="0.25">
      <c r="A25" s="23"/>
      <c r="B25" s="73" t="s">
        <v>113</v>
      </c>
      <c r="C25" s="50">
        <v>2</v>
      </c>
      <c r="D25" s="1">
        <v>0</v>
      </c>
      <c r="E25" s="74"/>
      <c r="F25" s="51">
        <f>C25*D25</f>
        <v>0</v>
      </c>
      <c r="G25" s="52">
        <f>+F25*12</f>
        <v>0</v>
      </c>
    </row>
    <row r="26" spans="1:12" s="23" customFormat="1" ht="18" customHeight="1" x14ac:dyDescent="0.25">
      <c r="B26" s="73" t="s">
        <v>114</v>
      </c>
      <c r="C26" s="50">
        <v>2</v>
      </c>
      <c r="D26" s="1">
        <v>0</v>
      </c>
      <c r="E26" s="74"/>
      <c r="F26" s="51">
        <f>C26*D26</f>
        <v>0</v>
      </c>
      <c r="G26" s="52">
        <f>+F26*12</f>
        <v>0</v>
      </c>
    </row>
    <row r="27" spans="1:12" s="23" customFormat="1" ht="18" customHeight="1" x14ac:dyDescent="0.25">
      <c r="B27" s="73" t="s">
        <v>115</v>
      </c>
      <c r="C27" s="50">
        <v>4</v>
      </c>
      <c r="D27" s="1">
        <v>0</v>
      </c>
      <c r="E27" s="74"/>
      <c r="F27" s="51">
        <f>C27*D27</f>
        <v>0</v>
      </c>
      <c r="G27" s="52">
        <f>+F27*12</f>
        <v>0</v>
      </c>
      <c r="J27" s="76"/>
    </row>
    <row r="28" spans="1:12" s="23" customFormat="1" ht="18" customHeight="1" thickBot="1" x14ac:dyDescent="0.3">
      <c r="A28" s="75"/>
      <c r="B28" s="77" t="s">
        <v>116</v>
      </c>
      <c r="C28" s="78"/>
      <c r="D28" s="78"/>
      <c r="E28" s="79"/>
      <c r="F28" s="80">
        <f>SUM(F25:F27)</f>
        <v>0</v>
      </c>
      <c r="G28" s="81">
        <f>SUM(G25:G27)</f>
        <v>0</v>
      </c>
      <c r="J28" s="76"/>
    </row>
    <row r="29" spans="1:12" s="23" customFormat="1" ht="18" customHeight="1" x14ac:dyDescent="0.25">
      <c r="B29" s="45" t="s">
        <v>117</v>
      </c>
      <c r="J29" s="76"/>
    </row>
    <row r="30" spans="1:12" s="19" customFormat="1" ht="18" customHeight="1" thickBot="1" x14ac:dyDescent="0.3">
      <c r="A30" s="23"/>
      <c r="B30" s="82"/>
      <c r="C30" s="23"/>
      <c r="D30" s="23"/>
      <c r="E30" s="23"/>
      <c r="F30" s="23"/>
      <c r="G30" s="23"/>
    </row>
    <row r="31" spans="1:12" s="19" customFormat="1" ht="18" customHeight="1" x14ac:dyDescent="0.25">
      <c r="A31" s="23"/>
      <c r="B31" s="46" t="s">
        <v>25</v>
      </c>
      <c r="C31" s="47"/>
      <c r="D31" s="47"/>
      <c r="E31" s="47"/>
      <c r="F31" s="47"/>
      <c r="G31" s="48"/>
    </row>
    <row r="32" spans="1:12" s="23" customFormat="1" ht="18" customHeight="1" x14ac:dyDescent="0.25">
      <c r="B32" s="83" t="s">
        <v>32</v>
      </c>
      <c r="C32" s="84"/>
      <c r="D32" s="84"/>
      <c r="E32" s="35">
        <f>E19</f>
        <v>0</v>
      </c>
      <c r="F32" s="84"/>
      <c r="G32" s="85"/>
      <c r="H32" s="19"/>
      <c r="I32" s="19"/>
      <c r="J32" s="19"/>
      <c r="K32" s="19"/>
      <c r="L32" s="19"/>
    </row>
    <row r="33" spans="1:12" s="23" customFormat="1" ht="18" customHeight="1" x14ac:dyDescent="0.25">
      <c r="B33" s="83" t="s">
        <v>92</v>
      </c>
      <c r="C33" s="84"/>
      <c r="D33" s="84"/>
      <c r="E33" s="84"/>
      <c r="F33" s="35">
        <f>F20+F28</f>
        <v>0</v>
      </c>
      <c r="G33" s="85"/>
      <c r="H33" s="19"/>
      <c r="I33" s="19"/>
      <c r="J33" s="19"/>
      <c r="K33" s="19"/>
      <c r="L33" s="19"/>
    </row>
    <row r="34" spans="1:12" s="23" customFormat="1" ht="18" customHeight="1" thickBot="1" x14ac:dyDescent="0.3">
      <c r="B34" s="86" t="s">
        <v>93</v>
      </c>
      <c r="C34" s="87"/>
      <c r="D34" s="87"/>
      <c r="E34" s="87"/>
      <c r="F34" s="87"/>
      <c r="G34" s="88">
        <f>G21+G28</f>
        <v>0</v>
      </c>
      <c r="H34" s="19"/>
      <c r="I34" s="19"/>
      <c r="J34" s="19"/>
      <c r="K34" s="19"/>
      <c r="L34" s="19"/>
    </row>
    <row r="35" spans="1:12" s="23" customFormat="1" ht="18" customHeight="1" x14ac:dyDescent="0.25">
      <c r="A35" s="19"/>
      <c r="H35" s="19"/>
      <c r="I35" s="19"/>
      <c r="J35" s="19"/>
      <c r="K35" s="19"/>
      <c r="L35" s="19"/>
    </row>
    <row r="36" spans="1:12" s="23" customFormat="1" ht="18" customHeight="1" x14ac:dyDescent="0.25">
      <c r="A36" s="19"/>
      <c r="H36" s="19"/>
      <c r="I36" s="19"/>
      <c r="J36" s="19"/>
      <c r="K36" s="19"/>
      <c r="L36" s="19"/>
    </row>
    <row r="37" spans="1:12" s="23" customFormat="1" x14ac:dyDescent="0.25">
      <c r="H37" s="19"/>
      <c r="I37" s="19"/>
      <c r="J37" s="19"/>
      <c r="K37" s="19"/>
      <c r="L37" s="19"/>
    </row>
    <row r="38" spans="1:12" s="23" customFormat="1" x14ac:dyDescent="0.25">
      <c r="B38" s="19"/>
      <c r="C38" s="19"/>
      <c r="D38" s="19"/>
      <c r="E38" s="19"/>
      <c r="F38" s="19"/>
      <c r="G38" s="19"/>
      <c r="H38" s="19"/>
      <c r="I38" s="19"/>
      <c r="J38" s="19"/>
      <c r="K38" s="19"/>
      <c r="L38" s="19"/>
    </row>
    <row r="39" spans="1:12" s="23" customFormat="1" x14ac:dyDescent="0.25">
      <c r="B39" s="19"/>
      <c r="C39" s="19"/>
      <c r="D39" s="19"/>
      <c r="E39" s="19"/>
      <c r="F39" s="19"/>
      <c r="G39" s="19"/>
      <c r="H39" s="19"/>
      <c r="I39" s="19"/>
      <c r="J39" s="19"/>
      <c r="K39" s="19"/>
      <c r="L39" s="19"/>
    </row>
    <row r="40" spans="1:12" s="23" customFormat="1" x14ac:dyDescent="0.25">
      <c r="B40" s="19"/>
      <c r="C40" s="19"/>
      <c r="H40" s="19"/>
      <c r="I40" s="19"/>
      <c r="J40" s="19"/>
      <c r="K40" s="19"/>
      <c r="L40" s="19"/>
    </row>
    <row r="41" spans="1:12" s="23" customFormat="1" x14ac:dyDescent="0.25">
      <c r="B41" s="19"/>
      <c r="C41" s="19"/>
      <c r="H41" s="19"/>
      <c r="I41" s="19"/>
      <c r="J41" s="19"/>
      <c r="K41" s="19"/>
      <c r="L41" s="19"/>
    </row>
    <row r="42" spans="1:12" s="23" customFormat="1" x14ac:dyDescent="0.25">
      <c r="B42" s="19"/>
      <c r="C42" s="19"/>
      <c r="H42" s="19"/>
      <c r="I42" s="19"/>
      <c r="J42" s="19"/>
      <c r="K42" s="19"/>
      <c r="L42" s="19"/>
    </row>
    <row r="43" spans="1:12" s="23" customFormat="1" x14ac:dyDescent="0.25">
      <c r="B43" s="19"/>
      <c r="C43" s="19"/>
      <c r="H43" s="19"/>
      <c r="I43" s="19"/>
      <c r="J43" s="19"/>
      <c r="K43" s="19"/>
      <c r="L43" s="19"/>
    </row>
    <row r="44" spans="1:12" s="23" customFormat="1" x14ac:dyDescent="0.25">
      <c r="B44" s="19"/>
      <c r="C44" s="19"/>
      <c r="H44" s="19"/>
      <c r="I44" s="19"/>
      <c r="J44" s="19"/>
      <c r="K44" s="19"/>
      <c r="L44" s="19"/>
    </row>
    <row r="45" spans="1:12" s="23" customFormat="1" x14ac:dyDescent="0.25">
      <c r="B45" s="19"/>
      <c r="C45" s="19"/>
      <c r="H45" s="19"/>
      <c r="I45" s="19"/>
      <c r="J45" s="19"/>
      <c r="K45" s="19"/>
      <c r="L45" s="19"/>
    </row>
    <row r="46" spans="1:12" s="23" customFormat="1" x14ac:dyDescent="0.25">
      <c r="B46" s="19"/>
      <c r="C46" s="19"/>
      <c r="H46" s="19"/>
      <c r="I46" s="19"/>
      <c r="J46" s="19"/>
      <c r="K46" s="19"/>
      <c r="L46" s="19"/>
    </row>
    <row r="47" spans="1:12" s="23" customFormat="1" x14ac:dyDescent="0.25">
      <c r="B47" s="19"/>
      <c r="C47" s="19"/>
      <c r="H47" s="19"/>
      <c r="I47" s="19"/>
      <c r="J47" s="19"/>
      <c r="K47" s="19"/>
      <c r="L47" s="19"/>
    </row>
    <row r="48" spans="1:12" s="23" customFormat="1" x14ac:dyDescent="0.25">
      <c r="B48" s="19"/>
      <c r="C48" s="19"/>
      <c r="H48" s="19"/>
      <c r="I48" s="19"/>
      <c r="J48" s="19"/>
      <c r="K48" s="19"/>
      <c r="L48" s="19"/>
    </row>
    <row r="49" spans="2:12" s="23" customFormat="1" x14ac:dyDescent="0.25">
      <c r="B49" s="19"/>
      <c r="C49" s="19"/>
      <c r="H49" s="19"/>
      <c r="I49" s="19"/>
      <c r="J49" s="19"/>
      <c r="K49" s="19"/>
      <c r="L49" s="19"/>
    </row>
    <row r="50" spans="2:12" s="23" customFormat="1" x14ac:dyDescent="0.25">
      <c r="B50" s="19"/>
      <c r="C50" s="19"/>
      <c r="H50" s="19"/>
      <c r="I50" s="19"/>
      <c r="J50" s="19"/>
      <c r="K50" s="19"/>
      <c r="L50" s="19"/>
    </row>
    <row r="51" spans="2:12" s="23" customFormat="1" x14ac:dyDescent="0.25">
      <c r="B51" s="19"/>
      <c r="C51" s="19"/>
      <c r="H51" s="19"/>
      <c r="I51" s="19"/>
      <c r="J51" s="19"/>
      <c r="K51" s="19"/>
      <c r="L51" s="19"/>
    </row>
    <row r="52" spans="2:12" s="23" customFormat="1" x14ac:dyDescent="0.25">
      <c r="B52" s="19"/>
      <c r="C52" s="19"/>
      <c r="H52" s="19"/>
      <c r="I52" s="19"/>
      <c r="J52" s="19"/>
      <c r="K52" s="19"/>
      <c r="L52" s="19"/>
    </row>
    <row r="53" spans="2:12" s="23" customFormat="1" x14ac:dyDescent="0.25">
      <c r="B53" s="19"/>
      <c r="C53" s="19"/>
      <c r="H53" s="19"/>
      <c r="I53" s="19"/>
      <c r="J53" s="19"/>
      <c r="K53" s="19"/>
      <c r="L53" s="19"/>
    </row>
    <row r="54" spans="2:12" s="23" customFormat="1" x14ac:dyDescent="0.25">
      <c r="B54" s="19"/>
      <c r="C54" s="19"/>
      <c r="H54" s="19"/>
      <c r="I54" s="19"/>
      <c r="J54" s="19"/>
      <c r="K54" s="19"/>
      <c r="L54" s="19"/>
    </row>
    <row r="55" spans="2:12" s="23" customFormat="1" x14ac:dyDescent="0.25">
      <c r="B55" s="19"/>
      <c r="C55" s="19"/>
      <c r="H55" s="19"/>
      <c r="I55" s="19"/>
      <c r="J55" s="19"/>
      <c r="K55" s="19"/>
      <c r="L55" s="19"/>
    </row>
    <row r="56" spans="2:12" s="23" customFormat="1" x14ac:dyDescent="0.25">
      <c r="B56" s="19"/>
      <c r="C56" s="19"/>
      <c r="D56" s="19"/>
      <c r="E56" s="19"/>
      <c r="F56" s="19"/>
      <c r="G56" s="19"/>
      <c r="H56" s="19"/>
      <c r="I56" s="19"/>
      <c r="J56" s="19"/>
      <c r="K56" s="19"/>
      <c r="L56" s="19"/>
    </row>
    <row r="57" spans="2:12" s="23" customFormat="1" x14ac:dyDescent="0.25">
      <c r="B57" s="19"/>
      <c r="C57" s="19"/>
      <c r="D57" s="19"/>
      <c r="E57" s="19"/>
      <c r="F57" s="19"/>
      <c r="G57" s="19"/>
      <c r="H57" s="19"/>
      <c r="I57" s="19"/>
      <c r="J57" s="19"/>
      <c r="K57" s="19"/>
      <c r="L57" s="19"/>
    </row>
    <row r="58" spans="2:12" s="23" customFormat="1" x14ac:dyDescent="0.25">
      <c r="B58" s="19"/>
      <c r="C58" s="19"/>
      <c r="D58" s="19"/>
      <c r="E58" s="19"/>
      <c r="F58" s="19"/>
      <c r="G58" s="19"/>
      <c r="H58" s="19"/>
      <c r="I58" s="19"/>
      <c r="J58" s="19"/>
      <c r="K58" s="19"/>
      <c r="L58" s="19"/>
    </row>
    <row r="59" spans="2:12" s="23" customFormat="1" x14ac:dyDescent="0.25">
      <c r="B59" s="19"/>
      <c r="C59" s="19"/>
      <c r="D59" s="19"/>
      <c r="E59" s="19"/>
      <c r="F59" s="19"/>
      <c r="G59" s="19"/>
      <c r="H59" s="19"/>
      <c r="I59" s="19"/>
      <c r="J59" s="19"/>
      <c r="K59" s="19"/>
      <c r="L59" s="19"/>
    </row>
    <row r="60" spans="2:12" s="23" customFormat="1" x14ac:dyDescent="0.25">
      <c r="B60" s="19"/>
      <c r="C60" s="19"/>
      <c r="D60" s="19"/>
      <c r="E60" s="19"/>
      <c r="F60" s="19"/>
      <c r="G60" s="19"/>
      <c r="H60" s="19"/>
      <c r="I60" s="19"/>
      <c r="J60" s="19"/>
      <c r="K60" s="19"/>
      <c r="L60" s="19"/>
    </row>
    <row r="61" spans="2:12" s="23" customFormat="1" x14ac:dyDescent="0.25">
      <c r="B61" s="19"/>
      <c r="C61" s="19"/>
      <c r="D61" s="19"/>
      <c r="E61" s="19"/>
      <c r="F61" s="19"/>
      <c r="G61" s="19"/>
      <c r="H61" s="19"/>
      <c r="I61" s="19"/>
      <c r="J61" s="19"/>
      <c r="K61" s="19"/>
      <c r="L61" s="19"/>
    </row>
    <row r="62" spans="2:12" s="23" customFormat="1" x14ac:dyDescent="0.25">
      <c r="B62" s="19"/>
      <c r="C62" s="19"/>
      <c r="D62" s="19"/>
      <c r="E62" s="19"/>
      <c r="F62" s="19"/>
      <c r="G62" s="19"/>
      <c r="H62" s="19"/>
      <c r="I62" s="19"/>
      <c r="J62" s="19"/>
      <c r="K62" s="19"/>
      <c r="L62" s="19"/>
    </row>
    <row r="63" spans="2:12" s="23" customFormat="1" x14ac:dyDescent="0.25">
      <c r="B63" s="19"/>
      <c r="C63" s="19"/>
      <c r="D63" s="19"/>
      <c r="E63" s="19"/>
      <c r="F63" s="19"/>
      <c r="G63" s="19"/>
      <c r="H63" s="19"/>
      <c r="I63" s="19"/>
      <c r="J63" s="19"/>
      <c r="K63" s="19"/>
      <c r="L63" s="19"/>
    </row>
    <row r="64" spans="2:12" s="23" customFormat="1" x14ac:dyDescent="0.25">
      <c r="B64" s="19"/>
      <c r="C64" s="19"/>
      <c r="D64" s="19"/>
      <c r="E64" s="19"/>
      <c r="F64" s="19"/>
      <c r="G64" s="19"/>
      <c r="H64" s="19"/>
      <c r="I64" s="19"/>
      <c r="J64" s="19"/>
      <c r="K64" s="19"/>
      <c r="L64" s="19"/>
    </row>
    <row r="65" spans="2:12" s="23" customFormat="1" x14ac:dyDescent="0.25">
      <c r="B65" s="19"/>
      <c r="C65" s="19"/>
      <c r="D65" s="19"/>
      <c r="E65" s="19"/>
      <c r="F65" s="19"/>
      <c r="G65" s="19"/>
      <c r="H65" s="19"/>
      <c r="I65" s="19"/>
      <c r="J65" s="19"/>
      <c r="K65" s="19"/>
      <c r="L65" s="19"/>
    </row>
    <row r="66" spans="2:12" s="23" customFormat="1" x14ac:dyDescent="0.25">
      <c r="B66" s="19"/>
      <c r="C66" s="19"/>
      <c r="D66" s="19"/>
      <c r="E66" s="19"/>
      <c r="F66" s="19"/>
      <c r="G66" s="19"/>
      <c r="H66" s="19"/>
      <c r="I66" s="19"/>
      <c r="J66" s="19"/>
      <c r="K66" s="19"/>
      <c r="L66" s="19"/>
    </row>
    <row r="67" spans="2:12" s="23" customFormat="1" x14ac:dyDescent="0.25">
      <c r="B67" s="19"/>
      <c r="C67" s="19"/>
      <c r="D67" s="19"/>
      <c r="E67" s="19"/>
      <c r="F67" s="19"/>
      <c r="G67" s="19"/>
      <c r="H67" s="19"/>
      <c r="I67" s="19"/>
      <c r="J67" s="19"/>
      <c r="K67" s="19"/>
      <c r="L67" s="19"/>
    </row>
    <row r="68" spans="2:12" s="23" customFormat="1" x14ac:dyDescent="0.25">
      <c r="B68" s="19"/>
      <c r="C68" s="19"/>
      <c r="D68" s="19"/>
      <c r="E68" s="19"/>
      <c r="F68" s="19"/>
      <c r="G68" s="19"/>
      <c r="H68" s="19"/>
      <c r="I68" s="19"/>
      <c r="J68" s="19"/>
      <c r="K68" s="19"/>
      <c r="L68" s="19"/>
    </row>
    <row r="69" spans="2:12" x14ac:dyDescent="0.2">
      <c r="B69" s="44"/>
      <c r="C69" s="44"/>
      <c r="D69" s="44"/>
      <c r="E69" s="44"/>
      <c r="F69" s="44"/>
      <c r="G69" s="44"/>
      <c r="H69" s="44"/>
      <c r="I69" s="44"/>
      <c r="J69" s="44"/>
      <c r="K69" s="44"/>
      <c r="L69" s="44"/>
    </row>
    <row r="70" spans="2:12" x14ac:dyDescent="0.2">
      <c r="B70" s="44"/>
      <c r="C70" s="44"/>
      <c r="D70" s="44"/>
      <c r="E70" s="44"/>
      <c r="F70" s="44"/>
      <c r="G70" s="44"/>
      <c r="H70" s="44"/>
      <c r="I70" s="44"/>
      <c r="J70" s="44"/>
      <c r="K70" s="44"/>
      <c r="L70" s="44"/>
    </row>
    <row r="71" spans="2:12" x14ac:dyDescent="0.2">
      <c r="B71" s="44"/>
      <c r="C71" s="44"/>
      <c r="D71" s="44"/>
      <c r="E71" s="44"/>
      <c r="F71" s="44"/>
      <c r="G71" s="44"/>
      <c r="H71" s="44"/>
      <c r="I71" s="44"/>
      <c r="J71" s="44"/>
      <c r="K71" s="44"/>
      <c r="L71" s="44"/>
    </row>
    <row r="72" spans="2:12" x14ac:dyDescent="0.2">
      <c r="B72" s="44"/>
      <c r="C72" s="44"/>
      <c r="D72" s="44"/>
      <c r="E72" s="44"/>
      <c r="F72" s="44"/>
      <c r="G72" s="44"/>
      <c r="H72" s="44"/>
      <c r="I72" s="44"/>
      <c r="J72" s="44"/>
      <c r="K72" s="44"/>
      <c r="L72" s="44"/>
    </row>
    <row r="73" spans="2:12" x14ac:dyDescent="0.2">
      <c r="B73" s="44"/>
      <c r="C73" s="44"/>
      <c r="D73" s="44"/>
      <c r="E73" s="44"/>
      <c r="F73" s="44"/>
      <c r="G73" s="44"/>
      <c r="H73" s="44"/>
      <c r="I73" s="44"/>
      <c r="J73" s="44"/>
      <c r="K73" s="44"/>
      <c r="L73" s="44"/>
    </row>
    <row r="74" spans="2:12" x14ac:dyDescent="0.2">
      <c r="B74" s="44"/>
      <c r="C74" s="44"/>
      <c r="D74" s="44"/>
      <c r="E74" s="44"/>
      <c r="F74" s="44"/>
      <c r="G74" s="44"/>
      <c r="H74" s="44"/>
      <c r="I74" s="44"/>
      <c r="J74" s="44"/>
      <c r="K74" s="44"/>
      <c r="L74" s="44"/>
    </row>
    <row r="75" spans="2:12" x14ac:dyDescent="0.2">
      <c r="B75" s="44"/>
      <c r="C75" s="44"/>
      <c r="D75" s="44"/>
      <c r="E75" s="44"/>
      <c r="F75" s="44"/>
      <c r="G75" s="44"/>
      <c r="H75" s="44"/>
      <c r="I75" s="44"/>
      <c r="J75" s="44"/>
      <c r="K75" s="44"/>
      <c r="L75" s="44"/>
    </row>
    <row r="76" spans="2:12" x14ac:dyDescent="0.2">
      <c r="B76" s="44"/>
      <c r="C76" s="44"/>
      <c r="D76" s="44"/>
      <c r="E76" s="44"/>
      <c r="F76" s="44"/>
      <c r="G76" s="44"/>
      <c r="H76" s="44"/>
      <c r="I76" s="44"/>
      <c r="J76" s="44"/>
      <c r="K76" s="44"/>
      <c r="L76" s="44"/>
    </row>
    <row r="77" spans="2:12" x14ac:dyDescent="0.2">
      <c r="B77" s="44"/>
      <c r="C77" s="44"/>
      <c r="D77" s="44"/>
      <c r="E77" s="44"/>
      <c r="F77" s="44"/>
      <c r="G77" s="44"/>
      <c r="H77" s="44"/>
      <c r="I77" s="44"/>
      <c r="J77" s="44"/>
      <c r="K77" s="44"/>
      <c r="L77" s="44"/>
    </row>
    <row r="78" spans="2:12" x14ac:dyDescent="0.2">
      <c r="B78" s="44"/>
      <c r="C78" s="44"/>
      <c r="D78" s="44"/>
      <c r="E78" s="44"/>
      <c r="F78" s="44"/>
      <c r="G78" s="44"/>
      <c r="H78" s="44"/>
      <c r="I78" s="44"/>
      <c r="J78" s="44"/>
      <c r="K78" s="44"/>
      <c r="L78" s="44"/>
    </row>
    <row r="79" spans="2:12" x14ac:dyDescent="0.2">
      <c r="B79" s="44"/>
      <c r="C79" s="44"/>
      <c r="D79" s="44"/>
      <c r="E79" s="44"/>
      <c r="F79" s="44"/>
      <c r="G79" s="44"/>
      <c r="H79" s="44"/>
      <c r="I79" s="44"/>
      <c r="J79" s="44"/>
      <c r="K79" s="44"/>
      <c r="L79" s="44"/>
    </row>
    <row r="80" spans="2:12" x14ac:dyDescent="0.2">
      <c r="B80" s="44"/>
      <c r="C80" s="44"/>
      <c r="D80" s="44"/>
      <c r="E80" s="44"/>
      <c r="F80" s="44"/>
      <c r="G80" s="44"/>
      <c r="H80" s="44"/>
      <c r="I80" s="44"/>
      <c r="J80" s="44"/>
      <c r="K80" s="44"/>
      <c r="L80" s="44"/>
    </row>
    <row r="81" spans="2:12" x14ac:dyDescent="0.2">
      <c r="B81" s="44"/>
      <c r="C81" s="44"/>
      <c r="D81" s="44"/>
      <c r="E81" s="44"/>
      <c r="F81" s="44"/>
      <c r="G81" s="44"/>
      <c r="H81" s="44"/>
      <c r="I81" s="44"/>
      <c r="J81" s="44"/>
      <c r="K81" s="44"/>
      <c r="L81" s="44"/>
    </row>
    <row r="82" spans="2:12" x14ac:dyDescent="0.2">
      <c r="B82" s="44"/>
      <c r="C82" s="44"/>
      <c r="D82" s="44"/>
      <c r="E82" s="44"/>
      <c r="F82" s="44"/>
      <c r="G82" s="44"/>
      <c r="H82" s="44"/>
      <c r="I82" s="44"/>
      <c r="J82" s="44"/>
      <c r="K82" s="44"/>
      <c r="L82" s="44"/>
    </row>
    <row r="83" spans="2:12" x14ac:dyDescent="0.2">
      <c r="B83" s="44"/>
      <c r="C83" s="44"/>
      <c r="D83" s="44"/>
      <c r="E83" s="44"/>
      <c r="F83" s="44"/>
      <c r="G83" s="44"/>
      <c r="H83" s="44"/>
      <c r="I83" s="44"/>
      <c r="J83" s="44"/>
      <c r="K83" s="44"/>
      <c r="L83" s="44"/>
    </row>
    <row r="84" spans="2:12" x14ac:dyDescent="0.2">
      <c r="B84" s="44"/>
      <c r="C84" s="44"/>
      <c r="D84" s="44"/>
      <c r="E84" s="44"/>
      <c r="F84" s="44"/>
      <c r="G84" s="44"/>
      <c r="H84" s="44"/>
      <c r="I84" s="44"/>
      <c r="J84" s="44"/>
      <c r="K84" s="44"/>
      <c r="L84" s="44"/>
    </row>
    <row r="85" spans="2:12" x14ac:dyDescent="0.2">
      <c r="B85" s="44"/>
      <c r="C85" s="44"/>
      <c r="D85" s="44"/>
      <c r="E85" s="44"/>
      <c r="F85" s="44"/>
      <c r="G85" s="44"/>
      <c r="H85" s="44"/>
      <c r="I85" s="44"/>
      <c r="J85" s="44"/>
      <c r="K85" s="44"/>
      <c r="L85" s="44"/>
    </row>
    <row r="86" spans="2:12" x14ac:dyDescent="0.2">
      <c r="B86" s="44"/>
      <c r="C86" s="44"/>
      <c r="D86" s="44"/>
      <c r="E86" s="44"/>
      <c r="F86" s="44"/>
      <c r="G86" s="44"/>
      <c r="H86" s="44"/>
      <c r="I86" s="44"/>
      <c r="J86" s="44"/>
      <c r="K86" s="44"/>
      <c r="L86" s="44"/>
    </row>
    <row r="87" spans="2:12" x14ac:dyDescent="0.2">
      <c r="B87" s="44"/>
      <c r="C87" s="44"/>
      <c r="D87" s="44"/>
      <c r="E87" s="44"/>
      <c r="F87" s="44"/>
      <c r="G87" s="44"/>
      <c r="H87" s="44"/>
      <c r="I87" s="44"/>
      <c r="J87" s="44"/>
      <c r="K87" s="44"/>
      <c r="L87" s="44"/>
    </row>
    <row r="88" spans="2:12" x14ac:dyDescent="0.2">
      <c r="B88" s="44"/>
      <c r="C88" s="44"/>
      <c r="D88" s="44"/>
      <c r="E88" s="44"/>
      <c r="F88" s="44"/>
      <c r="G88" s="44"/>
      <c r="H88" s="44"/>
      <c r="I88" s="44"/>
      <c r="J88" s="44"/>
      <c r="K88" s="44"/>
      <c r="L88" s="44"/>
    </row>
    <row r="89" spans="2:12" x14ac:dyDescent="0.2">
      <c r="B89" s="44"/>
      <c r="C89" s="44"/>
      <c r="D89" s="44"/>
      <c r="E89" s="44"/>
      <c r="F89" s="44"/>
      <c r="G89" s="44"/>
      <c r="H89" s="44"/>
      <c r="I89" s="44"/>
      <c r="J89" s="44"/>
      <c r="K89" s="44"/>
      <c r="L89" s="44"/>
    </row>
    <row r="90" spans="2:12" x14ac:dyDescent="0.2">
      <c r="B90" s="44"/>
      <c r="C90" s="44"/>
      <c r="D90" s="44"/>
      <c r="E90" s="44"/>
      <c r="F90" s="44"/>
      <c r="G90" s="44"/>
      <c r="H90" s="44"/>
      <c r="I90" s="44"/>
      <c r="J90" s="44"/>
      <c r="K90" s="44"/>
      <c r="L90" s="44"/>
    </row>
    <row r="91" spans="2:12" x14ac:dyDescent="0.2">
      <c r="B91" s="44"/>
      <c r="C91" s="44"/>
      <c r="D91" s="44"/>
      <c r="E91" s="44"/>
      <c r="F91" s="44"/>
      <c r="G91" s="44"/>
      <c r="H91" s="44"/>
      <c r="I91" s="44"/>
      <c r="J91" s="44"/>
      <c r="K91" s="44"/>
      <c r="L91" s="44"/>
    </row>
    <row r="92" spans="2:12" x14ac:dyDescent="0.2">
      <c r="B92" s="44"/>
      <c r="C92" s="44"/>
    </row>
    <row r="93" spans="2:12" x14ac:dyDescent="0.2">
      <c r="B93" s="44"/>
      <c r="C93" s="44"/>
    </row>
    <row r="94" spans="2:12" x14ac:dyDescent="0.2">
      <c r="B94" s="44"/>
      <c r="C94" s="44"/>
    </row>
    <row r="95" spans="2:12" x14ac:dyDescent="0.2">
      <c r="B95" s="44"/>
      <c r="C95" s="44"/>
    </row>
    <row r="96" spans="2:12" x14ac:dyDescent="0.2">
      <c r="B96" s="44"/>
      <c r="C96" s="44"/>
    </row>
  </sheetData>
  <sheetProtection algorithmName="SHA-512" hashValue="Pv5fKjn5wttoB6BUDVk54BUT58yk/oG3kZYRC5e0SWfXjxLqRCtLiSoQ9gz+LOE0Ih4cwqCf3z8D9FegveGZEQ==" saltValue="NUSIGKa4RkDov4gyaQhTWA==" spinCount="100000" sheet="1" objects="1" scenarios="1"/>
  <mergeCells count="4">
    <mergeCell ref="B5:G5"/>
    <mergeCell ref="B3:G3"/>
    <mergeCell ref="B1:G1"/>
    <mergeCell ref="B2:G2"/>
  </mergeCells>
  <dataValidations count="3">
    <dataValidation allowBlank="1" showErrorMessage="1" prompt="Let op! U dient een keuze te maken tussen concurrent en named!" sqref="E15:E18" xr:uid="{E35071A0-D8E9-49F9-95C2-53B0ECBD2A60}"/>
    <dataValidation allowBlank="1" showInputMessage="1" showErrorMessage="1" promptTitle="LET OP!" prompt="Vul deze cel in indien (een deel van) het aangeboden prijsmodel gebaseerd is op named users. Indien niet van toepassing, laat deze cel leeg of vul € 0 in." sqref="D13 D11 D7 E7 E13 E11" xr:uid="{B7869857-0153-4A62-AA0F-D2A34528862B}"/>
    <dataValidation allowBlank="1" showInputMessage="1" showErrorMessage="1" promptTitle="LET OP!" prompt="Vul deze cel in indien (een deel van) het aangeboden prijsmodel gebaseerd is op concurrent users. Indien niet van toepassing, laat deze cel leeg of vul € 0 in." sqref="D12 D14 D9:D10 D8 E8 E9 E10 E12 E14" xr:uid="{4EA0FD67-E6C5-4FCB-B3C7-2718CB628C57}"/>
  </dataValidations>
  <pageMargins left="0.7" right="0.7" top="0.75" bottom="0.75" header="0.3" footer="0.3"/>
  <pageSetup paperSize="9" scale="6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AI222"/>
  <sheetViews>
    <sheetView zoomScaleNormal="100" workbookViewId="0">
      <pane ySplit="3" topLeftCell="A4" activePane="bottomLeft" state="frozen"/>
      <selection activeCell="A4" sqref="A4"/>
      <selection pane="bottomLeft" activeCell="I18" sqref="I18"/>
    </sheetView>
  </sheetViews>
  <sheetFormatPr defaultColWidth="8.7109375" defaultRowHeight="14.25" x14ac:dyDescent="0.2"/>
  <cols>
    <col min="1" max="1" width="3.5703125" style="14" customWidth="1"/>
    <col min="2" max="2" width="59.5703125" style="14" customWidth="1"/>
    <col min="3" max="6" width="25.5703125" style="14" customWidth="1"/>
    <col min="7" max="16384" width="8.7109375" style="14"/>
  </cols>
  <sheetData>
    <row r="1" spans="1:35" ht="30" x14ac:dyDescent="0.4">
      <c r="A1" s="13"/>
      <c r="B1" s="165" t="s">
        <v>0</v>
      </c>
      <c r="C1" s="165"/>
      <c r="D1" s="165"/>
      <c r="E1" s="165"/>
      <c r="F1" s="165"/>
      <c r="G1" s="18"/>
      <c r="H1" s="18"/>
    </row>
    <row r="2" spans="1:35" ht="56.25" customHeight="1" x14ac:dyDescent="0.2">
      <c r="A2" s="15"/>
      <c r="B2" s="166" t="s">
        <v>1</v>
      </c>
      <c r="C2" s="166"/>
      <c r="D2" s="166"/>
      <c r="E2" s="166"/>
      <c r="F2" s="166"/>
      <c r="G2" s="15"/>
      <c r="H2" s="15"/>
    </row>
    <row r="3" spans="1:35" ht="37.5" x14ac:dyDescent="0.2">
      <c r="B3" s="167" t="s">
        <v>11</v>
      </c>
      <c r="C3" s="167"/>
      <c r="D3" s="167"/>
      <c r="E3" s="167"/>
      <c r="F3" s="167"/>
    </row>
    <row r="4" spans="1:35" s="19" customFormat="1" ht="18" customHeight="1" thickBot="1" x14ac:dyDescent="0.3"/>
    <row r="5" spans="1:35" s="19" customFormat="1" ht="18" customHeight="1" thickBot="1" x14ac:dyDescent="0.3">
      <c r="C5" s="20" t="s">
        <v>118</v>
      </c>
      <c r="D5" s="20" t="s">
        <v>119</v>
      </c>
    </row>
    <row r="6" spans="1:35" s="19" customFormat="1" ht="18" customHeight="1" thickBot="1" x14ac:dyDescent="0.3">
      <c r="B6" s="21" t="s">
        <v>120</v>
      </c>
      <c r="C6" s="22">
        <f>12*D6</f>
        <v>96</v>
      </c>
      <c r="D6" s="22">
        <v>8</v>
      </c>
      <c r="E6" s="23"/>
      <c r="F6" s="23"/>
    </row>
    <row r="7" spans="1:35" s="19" customFormat="1" ht="18" customHeight="1" thickBot="1" x14ac:dyDescent="0.3">
      <c r="B7" s="168"/>
      <c r="C7" s="168"/>
      <c r="D7" s="168"/>
      <c r="E7" s="168"/>
      <c r="F7" s="168"/>
    </row>
    <row r="8" spans="1:35" s="19" customFormat="1" ht="18" customHeight="1" x14ac:dyDescent="0.25">
      <c r="B8" s="172" t="s">
        <v>121</v>
      </c>
      <c r="C8" s="173"/>
      <c r="D8" s="173"/>
      <c r="E8" s="173"/>
      <c r="F8" s="174"/>
    </row>
    <row r="9" spans="1:35" s="19" customFormat="1" ht="18" customHeight="1" x14ac:dyDescent="0.25">
      <c r="B9" s="24" t="s">
        <v>122</v>
      </c>
      <c r="C9" s="25" t="s">
        <v>97</v>
      </c>
      <c r="D9" s="25" t="s">
        <v>123</v>
      </c>
      <c r="E9" s="25" t="s">
        <v>124</v>
      </c>
      <c r="F9" s="26" t="s">
        <v>125</v>
      </c>
    </row>
    <row r="10" spans="1:35" s="19" customFormat="1" ht="18" customHeight="1" x14ac:dyDescent="0.25">
      <c r="B10" s="27" t="s">
        <v>5</v>
      </c>
      <c r="C10" s="28">
        <f>'A - Eenmalige kosten'!E20</f>
        <v>0</v>
      </c>
      <c r="D10" s="29"/>
      <c r="E10" s="29"/>
      <c r="F10" s="30">
        <f>C10</f>
        <v>0</v>
      </c>
    </row>
    <row r="11" spans="1:35" s="19" customFormat="1" ht="18" customHeight="1" x14ac:dyDescent="0.25">
      <c r="B11" s="178" t="s">
        <v>7</v>
      </c>
      <c r="C11" s="179"/>
      <c r="D11" s="28">
        <f>'B - Periodieke kosten'!G69</f>
        <v>0</v>
      </c>
      <c r="E11" s="28">
        <f>'B - Periodieke kosten'!H70</f>
        <v>0</v>
      </c>
      <c r="F11" s="30">
        <f>E11*D6</f>
        <v>0</v>
      </c>
    </row>
    <row r="12" spans="1:35" s="19" customFormat="1" ht="18" customHeight="1" x14ac:dyDescent="0.25">
      <c r="B12" s="31" t="s">
        <v>9</v>
      </c>
      <c r="C12" s="32">
        <f>'C - Optionele kosten'!E32</f>
        <v>0</v>
      </c>
      <c r="D12" s="28">
        <f>'C - Optionele kosten'!F33</f>
        <v>0</v>
      </c>
      <c r="E12" s="28">
        <f>'C - Optionele kosten'!G34</f>
        <v>0</v>
      </c>
      <c r="F12" s="30">
        <f>C12+(E12*D6)</f>
        <v>0</v>
      </c>
    </row>
    <row r="13" spans="1:35" s="33" customFormat="1" ht="18" customHeight="1" x14ac:dyDescent="0.25">
      <c r="B13" s="34" t="s">
        <v>32</v>
      </c>
      <c r="C13" s="35">
        <f>SUM(C10+C12)</f>
        <v>0</v>
      </c>
      <c r="D13" s="36"/>
      <c r="E13" s="37"/>
      <c r="F13" s="12"/>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row>
    <row r="14" spans="1:35" s="33" customFormat="1" ht="18" customHeight="1" x14ac:dyDescent="0.25">
      <c r="B14" s="34" t="s">
        <v>126</v>
      </c>
      <c r="C14" s="38"/>
      <c r="D14" s="39">
        <f>SUM(D11+D12)</f>
        <v>0</v>
      </c>
      <c r="E14" s="39">
        <f>SUM(E11+E12)</f>
        <v>0</v>
      </c>
      <c r="F14" s="12"/>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row>
    <row r="15" spans="1:35" s="33" customFormat="1" ht="18" customHeight="1" thickBot="1" x14ac:dyDescent="0.3">
      <c r="B15" s="175" t="s">
        <v>127</v>
      </c>
      <c r="C15" s="176"/>
      <c r="D15" s="176"/>
      <c r="E15" s="177"/>
      <c r="F15" s="40">
        <f>C13+(E14*D6)</f>
        <v>0</v>
      </c>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s="33" customFormat="1" ht="18" customHeight="1" thickBot="1" x14ac:dyDescent="0.3">
      <c r="B16" s="195"/>
      <c r="C16" s="195"/>
      <c r="D16" s="195"/>
      <c r="E16" s="195"/>
      <c r="F16" s="195"/>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2:6" s="19" customFormat="1" ht="18" customHeight="1" x14ac:dyDescent="0.25">
      <c r="B17" s="41" t="s">
        <v>128</v>
      </c>
      <c r="C17" s="180"/>
      <c r="D17" s="180"/>
      <c r="E17" s="181"/>
      <c r="F17" s="182"/>
    </row>
    <row r="18" spans="2:6" s="19" customFormat="1" ht="18" customHeight="1" x14ac:dyDescent="0.25">
      <c r="B18" s="34" t="s">
        <v>129</v>
      </c>
      <c r="C18" s="183"/>
      <c r="D18" s="183"/>
      <c r="E18" s="184"/>
      <c r="F18" s="185"/>
    </row>
    <row r="19" spans="2:6" s="19" customFormat="1" ht="49.15" customHeight="1" x14ac:dyDescent="0.25">
      <c r="B19" s="42" t="s">
        <v>130</v>
      </c>
      <c r="C19" s="183"/>
      <c r="D19" s="183"/>
      <c r="E19" s="184"/>
      <c r="F19" s="185"/>
    </row>
    <row r="20" spans="2:6" s="19" customFormat="1" ht="18" customHeight="1" x14ac:dyDescent="0.25">
      <c r="B20" s="34" t="s">
        <v>131</v>
      </c>
      <c r="C20" s="189"/>
      <c r="D20" s="189"/>
      <c r="E20" s="189"/>
      <c r="F20" s="190"/>
    </row>
    <row r="21" spans="2:6" s="19" customFormat="1" ht="18" customHeight="1" thickBot="1" x14ac:dyDescent="0.3">
      <c r="B21" s="43" t="s">
        <v>132</v>
      </c>
      <c r="C21" s="191"/>
      <c r="D21" s="191"/>
      <c r="E21" s="192"/>
      <c r="F21" s="193"/>
    </row>
    <row r="22" spans="2:6" s="19" customFormat="1" ht="18" customHeight="1" thickBot="1" x14ac:dyDescent="0.3">
      <c r="B22" s="194"/>
      <c r="C22" s="194"/>
      <c r="D22" s="194"/>
      <c r="E22" s="194"/>
      <c r="F22" s="194"/>
    </row>
    <row r="23" spans="2:6" s="19" customFormat="1" ht="18" customHeight="1" x14ac:dyDescent="0.25">
      <c r="B23" s="186" t="s">
        <v>133</v>
      </c>
      <c r="C23" s="187"/>
      <c r="D23" s="187"/>
      <c r="E23" s="187"/>
      <c r="F23" s="188"/>
    </row>
    <row r="24" spans="2:6" s="19" customFormat="1" ht="214.9" customHeight="1" thickBot="1" x14ac:dyDescent="0.3">
      <c r="B24" s="169"/>
      <c r="C24" s="170"/>
      <c r="D24" s="170"/>
      <c r="E24" s="170"/>
      <c r="F24" s="171"/>
    </row>
    <row r="25" spans="2:6" s="19" customFormat="1" ht="18" customHeight="1" x14ac:dyDescent="0.25">
      <c r="B25" s="23"/>
      <c r="C25" s="23"/>
      <c r="D25" s="23"/>
      <c r="E25" s="23"/>
      <c r="F25" s="23"/>
    </row>
    <row r="26" spans="2:6" s="19" customFormat="1" ht="18" customHeight="1" x14ac:dyDescent="0.25">
      <c r="B26" s="23"/>
      <c r="C26" s="23"/>
      <c r="D26" s="23"/>
      <c r="E26" s="23"/>
      <c r="F26" s="23"/>
    </row>
    <row r="27" spans="2:6" s="19" customFormat="1" ht="18" customHeight="1" x14ac:dyDescent="0.25"/>
    <row r="28" spans="2:6" s="19" customFormat="1" ht="18" customHeight="1" x14ac:dyDescent="0.25"/>
    <row r="29" spans="2:6" s="19" customFormat="1" ht="18" customHeight="1" x14ac:dyDescent="0.25"/>
    <row r="30" spans="2:6" s="19" customFormat="1" ht="18" customHeight="1" x14ac:dyDescent="0.25"/>
    <row r="31" spans="2:6" s="19" customFormat="1" ht="18" customHeight="1" x14ac:dyDescent="0.25"/>
    <row r="32" spans="2:6" s="19" customFormat="1" ht="18" customHeight="1" x14ac:dyDescent="0.25"/>
    <row r="33" s="19" customFormat="1" ht="18" customHeight="1" x14ac:dyDescent="0.25"/>
    <row r="34" s="19" customFormat="1" ht="18" customHeight="1" x14ac:dyDescent="0.25"/>
    <row r="35" s="19" customFormat="1" ht="18" customHeight="1" x14ac:dyDescent="0.25"/>
    <row r="36" s="19" customFormat="1" ht="18" customHeight="1" x14ac:dyDescent="0.25"/>
    <row r="37" s="19" customFormat="1" ht="18" customHeight="1" x14ac:dyDescent="0.25"/>
    <row r="38" s="19" customFormat="1" ht="18" customHeight="1" x14ac:dyDescent="0.25"/>
    <row r="39" s="19" customFormat="1" ht="18" customHeight="1" x14ac:dyDescent="0.25"/>
    <row r="40" s="19" customFormat="1" ht="18" customHeight="1" x14ac:dyDescent="0.25"/>
    <row r="41" s="44" customFormat="1" ht="18" customHeight="1" x14ac:dyDescent="0.2"/>
    <row r="42" s="44" customFormat="1" ht="18" customHeight="1" x14ac:dyDescent="0.2"/>
    <row r="43" s="44" customFormat="1" ht="18" customHeight="1" x14ac:dyDescent="0.2"/>
    <row r="44" s="44" customFormat="1" ht="18" customHeight="1" x14ac:dyDescent="0.2"/>
    <row r="45" s="44" customFormat="1" ht="18" customHeight="1" x14ac:dyDescent="0.2"/>
    <row r="46" s="44" customFormat="1" ht="18" customHeight="1" x14ac:dyDescent="0.2"/>
    <row r="47" s="44" customFormat="1" ht="18" customHeight="1" x14ac:dyDescent="0.2"/>
    <row r="48" s="44" customFormat="1" ht="18" customHeight="1" x14ac:dyDescent="0.2"/>
    <row r="49" s="44" customFormat="1" ht="15" customHeight="1" x14ac:dyDescent="0.2"/>
    <row r="50" s="44" customFormat="1" ht="15" customHeight="1" x14ac:dyDescent="0.2"/>
    <row r="51" s="44" customFormat="1" ht="15" customHeight="1" x14ac:dyDescent="0.2"/>
    <row r="52" s="44" customFormat="1" ht="15" customHeight="1" x14ac:dyDescent="0.2"/>
    <row r="53" s="44" customFormat="1" ht="15" customHeight="1" x14ac:dyDescent="0.2"/>
    <row r="54" s="44" customFormat="1" ht="15" customHeight="1" x14ac:dyDescent="0.2"/>
    <row r="55" s="44" customFormat="1" ht="15" customHeight="1" x14ac:dyDescent="0.2"/>
    <row r="56" s="44" customFormat="1" ht="15" customHeight="1" x14ac:dyDescent="0.2"/>
    <row r="57" s="44" customFormat="1" ht="15" customHeight="1" x14ac:dyDescent="0.2"/>
    <row r="58" s="44" customFormat="1" ht="15" customHeight="1" x14ac:dyDescent="0.2"/>
    <row r="59" s="44" customFormat="1" ht="15" customHeight="1" x14ac:dyDescent="0.2"/>
    <row r="60" s="44" customFormat="1" ht="15" customHeight="1" x14ac:dyDescent="0.2"/>
    <row r="61" s="44" customFormat="1" ht="15" customHeight="1" x14ac:dyDescent="0.2"/>
    <row r="62" s="44" customFormat="1" ht="15" customHeight="1" x14ac:dyDescent="0.2"/>
    <row r="63" s="44" customFormat="1" ht="15" customHeight="1" x14ac:dyDescent="0.2"/>
    <row r="64" s="44" customFormat="1" ht="15" customHeight="1" x14ac:dyDescent="0.2"/>
    <row r="65" s="44" customFormat="1" ht="15" customHeight="1" x14ac:dyDescent="0.2"/>
    <row r="66" s="44" customFormat="1" ht="15" customHeight="1" x14ac:dyDescent="0.2"/>
    <row r="67" s="44" customFormat="1" ht="15" customHeight="1" x14ac:dyDescent="0.2"/>
    <row r="68" s="44" customFormat="1" ht="15" customHeight="1" x14ac:dyDescent="0.2"/>
    <row r="69" s="44" customFormat="1" ht="15" customHeight="1" x14ac:dyDescent="0.2"/>
    <row r="70" s="44" customFormat="1" ht="15" customHeight="1" x14ac:dyDescent="0.2"/>
    <row r="71" s="44" customFormat="1" ht="15" customHeight="1" x14ac:dyDescent="0.2"/>
    <row r="72" s="44" customFormat="1" ht="15" customHeight="1" x14ac:dyDescent="0.2"/>
    <row r="73" s="44" customFormat="1" ht="15" customHeight="1" x14ac:dyDescent="0.2"/>
    <row r="74" s="44" customFormat="1" ht="15" customHeight="1" x14ac:dyDescent="0.2"/>
    <row r="75" s="44" customFormat="1" ht="15" customHeight="1" x14ac:dyDescent="0.2"/>
    <row r="76" s="44" customFormat="1" ht="15" customHeight="1" x14ac:dyDescent="0.2"/>
    <row r="77" s="44" customFormat="1" ht="15" customHeight="1" x14ac:dyDescent="0.2"/>
    <row r="78" s="44" customFormat="1" ht="15" customHeight="1" x14ac:dyDescent="0.2"/>
    <row r="79" s="44" customFormat="1" ht="15" customHeight="1" x14ac:dyDescent="0.2"/>
    <row r="80" s="44" customFormat="1" ht="15" customHeight="1" x14ac:dyDescent="0.2"/>
    <row r="81" s="44" customFormat="1" ht="15" customHeight="1" x14ac:dyDescent="0.2"/>
    <row r="82" s="44" customFormat="1" ht="15" customHeight="1" x14ac:dyDescent="0.2"/>
    <row r="83" s="44" customFormat="1" ht="15" customHeight="1" x14ac:dyDescent="0.2"/>
    <row r="84" s="44" customFormat="1" ht="15" customHeight="1" x14ac:dyDescent="0.2"/>
    <row r="85" s="44" customFormat="1" ht="15" customHeight="1" x14ac:dyDescent="0.2"/>
    <row r="86" s="44" customFormat="1" ht="15" customHeight="1" x14ac:dyDescent="0.2"/>
    <row r="87" s="44" customFormat="1" ht="15" customHeight="1" x14ac:dyDescent="0.2"/>
    <row r="88" s="44" customFormat="1" ht="15" customHeight="1" x14ac:dyDescent="0.2"/>
    <row r="89" s="44" customFormat="1" ht="15" customHeight="1" x14ac:dyDescent="0.2"/>
    <row r="90" s="44" customFormat="1" ht="15" customHeight="1" x14ac:dyDescent="0.2"/>
    <row r="91" s="44" customFormat="1" ht="15" customHeight="1" x14ac:dyDescent="0.2"/>
    <row r="92" s="44" customFormat="1" ht="15" customHeight="1" x14ac:dyDescent="0.2"/>
    <row r="93" s="44" customFormat="1" ht="15" customHeight="1" x14ac:dyDescent="0.2"/>
    <row r="94" s="44" customFormat="1" ht="15" customHeight="1" x14ac:dyDescent="0.2"/>
    <row r="95" s="44" customFormat="1" ht="15" customHeight="1" x14ac:dyDescent="0.2"/>
    <row r="96" s="44" customFormat="1" ht="15" customHeight="1" x14ac:dyDescent="0.2"/>
    <row r="97" s="44" customFormat="1" ht="15" customHeight="1" x14ac:dyDescent="0.2"/>
    <row r="98" s="44" customFormat="1" ht="15" customHeight="1" x14ac:dyDescent="0.2"/>
    <row r="99" s="44" customFormat="1" ht="15" customHeight="1" x14ac:dyDescent="0.2"/>
    <row r="100" s="44" customFormat="1" ht="15" customHeight="1" x14ac:dyDescent="0.2"/>
    <row r="101" s="44" customFormat="1" ht="15" customHeight="1" x14ac:dyDescent="0.2"/>
    <row r="102" s="44" customFormat="1" ht="15" customHeight="1" x14ac:dyDescent="0.2"/>
    <row r="103" s="44" customFormat="1" ht="15" customHeight="1" x14ac:dyDescent="0.2"/>
    <row r="104" s="44" customFormat="1" ht="15" customHeight="1" x14ac:dyDescent="0.2"/>
    <row r="105" s="44" customFormat="1" ht="15" customHeight="1" x14ac:dyDescent="0.2"/>
    <row r="106" s="44" customFormat="1" ht="15" customHeight="1" x14ac:dyDescent="0.2"/>
    <row r="107" s="44" customFormat="1" ht="15" customHeight="1" x14ac:dyDescent="0.2"/>
    <row r="108" s="44" customFormat="1" ht="15" customHeight="1" x14ac:dyDescent="0.2"/>
    <row r="109" s="44" customFormat="1" ht="15" customHeight="1" x14ac:dyDescent="0.2"/>
    <row r="110" s="44" customFormat="1" ht="15" customHeight="1" x14ac:dyDescent="0.2"/>
    <row r="111" s="44" customFormat="1" ht="15" customHeight="1" x14ac:dyDescent="0.2"/>
    <row r="112" s="44" customFormat="1" ht="15" customHeight="1" x14ac:dyDescent="0.2"/>
    <row r="113" s="44" customFormat="1" ht="15" customHeight="1" x14ac:dyDescent="0.2"/>
    <row r="114" s="44" customFormat="1" ht="15" customHeight="1" x14ac:dyDescent="0.2"/>
    <row r="115" s="44" customFormat="1" ht="15" customHeight="1" x14ac:dyDescent="0.2"/>
    <row r="116" s="44" customFormat="1" ht="15" customHeight="1" x14ac:dyDescent="0.2"/>
    <row r="117" s="44" customFormat="1" ht="15" customHeight="1" x14ac:dyDescent="0.2"/>
    <row r="118" s="44" customFormat="1" ht="15" customHeight="1" x14ac:dyDescent="0.2"/>
    <row r="119" s="44" customFormat="1" ht="15" customHeight="1" x14ac:dyDescent="0.2"/>
    <row r="120" s="44" customFormat="1" ht="15" customHeight="1" x14ac:dyDescent="0.2"/>
    <row r="121" s="44" customFormat="1" ht="15" customHeight="1" x14ac:dyDescent="0.2"/>
    <row r="122" s="44" customFormat="1" ht="15" customHeight="1" x14ac:dyDescent="0.2"/>
    <row r="123" s="44" customFormat="1" ht="15" customHeight="1" x14ac:dyDescent="0.2"/>
    <row r="124" s="44" customFormat="1" ht="15" customHeight="1" x14ac:dyDescent="0.2"/>
    <row r="125" s="44" customFormat="1" ht="15" customHeight="1" x14ac:dyDescent="0.2"/>
    <row r="126" s="44" customFormat="1" ht="15" customHeight="1" x14ac:dyDescent="0.2"/>
    <row r="127" s="44" customFormat="1" ht="15" customHeight="1" x14ac:dyDescent="0.2"/>
    <row r="128" s="44" customFormat="1" ht="15" customHeight="1" x14ac:dyDescent="0.2"/>
    <row r="129" s="44" customFormat="1" ht="15" customHeight="1" x14ac:dyDescent="0.2"/>
    <row r="130" s="44" customFormat="1" ht="15" customHeight="1" x14ac:dyDescent="0.2"/>
    <row r="131" s="44" customFormat="1" ht="15" customHeight="1" x14ac:dyDescent="0.2"/>
    <row r="132" s="44" customFormat="1" ht="15" customHeight="1" x14ac:dyDescent="0.2"/>
    <row r="133" s="44" customFormat="1" ht="15" customHeight="1" x14ac:dyDescent="0.2"/>
    <row r="134" s="44" customFormat="1" ht="15" customHeight="1" x14ac:dyDescent="0.2"/>
    <row r="135" s="44" customFormat="1" ht="15" customHeight="1" x14ac:dyDescent="0.2"/>
    <row r="136" s="44" customFormat="1" ht="15" customHeight="1" x14ac:dyDescent="0.2"/>
    <row r="137" s="44" customFormat="1" ht="15" customHeight="1" x14ac:dyDescent="0.2"/>
    <row r="138" s="44" customFormat="1" ht="15" customHeight="1" x14ac:dyDescent="0.2"/>
    <row r="139" s="44" customFormat="1" ht="15" customHeight="1" x14ac:dyDescent="0.2"/>
    <row r="140" s="44" customFormat="1" ht="15" customHeight="1" x14ac:dyDescent="0.2"/>
    <row r="141" s="44" customFormat="1" ht="15" customHeight="1" x14ac:dyDescent="0.2"/>
    <row r="142" s="44" customFormat="1" ht="15" customHeight="1" x14ac:dyDescent="0.2"/>
    <row r="143" s="44" customFormat="1" ht="15" customHeight="1" x14ac:dyDescent="0.2"/>
    <row r="144" s="44" customFormat="1" ht="15" customHeight="1" x14ac:dyDescent="0.2"/>
    <row r="145" s="44" customFormat="1" ht="15" customHeight="1" x14ac:dyDescent="0.2"/>
    <row r="146" s="44" customFormat="1" ht="15" customHeight="1" x14ac:dyDescent="0.2"/>
    <row r="147" s="44" customFormat="1" ht="15" customHeight="1" x14ac:dyDescent="0.2"/>
    <row r="148" s="44" customFormat="1" ht="15" customHeight="1" x14ac:dyDescent="0.2"/>
    <row r="149" s="44" customFormat="1" ht="15" customHeight="1" x14ac:dyDescent="0.2"/>
    <row r="150" s="44" customFormat="1" ht="15" customHeight="1" x14ac:dyDescent="0.2"/>
    <row r="151" s="44" customFormat="1" ht="15" customHeight="1" x14ac:dyDescent="0.2"/>
    <row r="152" s="44" customFormat="1" ht="15" customHeight="1" x14ac:dyDescent="0.2"/>
    <row r="153" s="44" customFormat="1" ht="15" customHeight="1" x14ac:dyDescent="0.2"/>
    <row r="154" s="44" customFormat="1"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sheetData>
  <sheetProtection algorithmName="SHA-512" hashValue="2PRSl4Y+ntGai7fZlQF8gLQy6svw7X+F82rCxGhdoAQPPZuClVTJyH+iClfvQHAheDInzxmrkaHrjIhcAn73hw==" saltValue="rNM/OiSPN0NYfUPVsnVRBw==" spinCount="100000" sheet="1" objects="1" scenarios="1"/>
  <mergeCells count="16">
    <mergeCell ref="B1:F1"/>
    <mergeCell ref="B2:F2"/>
    <mergeCell ref="B3:F3"/>
    <mergeCell ref="B7:F7"/>
    <mergeCell ref="B24:F24"/>
    <mergeCell ref="B8:F8"/>
    <mergeCell ref="B15:E15"/>
    <mergeCell ref="B11:C11"/>
    <mergeCell ref="C17:F17"/>
    <mergeCell ref="C18:F18"/>
    <mergeCell ref="C19:F19"/>
    <mergeCell ref="B23:F23"/>
    <mergeCell ref="C20:F20"/>
    <mergeCell ref="C21:F21"/>
    <mergeCell ref="B22:F22"/>
    <mergeCell ref="B16:F16"/>
  </mergeCells>
  <dataValidations count="1">
    <dataValidation allowBlank="1" showErrorMessage="1" sqref="C19:F19 C17:F17 C18:F18 C20:F20 C21:F21 B24:F24" xr:uid="{D1027B65-A5E5-4AEA-AB71-4300CF6A82EB}"/>
  </dataValidations>
  <pageMargins left="0.7" right="0.7" top="0.75" bottom="0.75" header="0.3" footer="0.3"/>
  <pageSetup paperSize="9" scale="92" fitToHeight="0" orientation="landscape" r:id="rId1"/>
  <ignoredErrors>
    <ignoredError sqref="B13 D13 B11 F13 B10:D10 F10 D11:E11"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644A0-541D-4A6E-971D-0F3903F7A9A9}">
  <sheetPr codeName="Blad6">
    <pageSetUpPr fitToPage="1"/>
  </sheetPr>
  <dimension ref="A1:K88"/>
  <sheetViews>
    <sheetView zoomScaleNormal="100" workbookViewId="0">
      <pane ySplit="3" topLeftCell="A4" activePane="bottomLeft" state="frozen"/>
      <selection activeCell="A4" sqref="A4"/>
      <selection pane="bottomLeft" activeCell="C33" sqref="C33"/>
    </sheetView>
  </sheetViews>
  <sheetFormatPr defaultColWidth="8.7109375" defaultRowHeight="14.25" x14ac:dyDescent="0.2"/>
  <cols>
    <col min="1" max="1" width="3.5703125" style="124" customWidth="1"/>
    <col min="2" max="2" width="45.28515625" style="124" customWidth="1"/>
    <col min="3" max="4" width="30.7109375" style="125" customWidth="1"/>
    <col min="5" max="5" width="23.85546875" style="124" bestFit="1" customWidth="1"/>
    <col min="6" max="6" width="63" style="124" customWidth="1"/>
    <col min="7" max="7" width="4" style="124" customWidth="1"/>
    <col min="8" max="8" width="37.28515625" style="124" customWidth="1"/>
    <col min="9" max="9" width="13.7109375" style="124" customWidth="1"/>
    <col min="10" max="16384" width="8.7109375" style="124"/>
  </cols>
  <sheetData>
    <row r="1" spans="1:11" s="14" customFormat="1" ht="30" x14ac:dyDescent="0.4">
      <c r="A1" s="13"/>
      <c r="B1" s="165" t="s">
        <v>0</v>
      </c>
      <c r="C1" s="165"/>
      <c r="D1" s="165"/>
      <c r="E1" s="165"/>
      <c r="F1" s="165"/>
    </row>
    <row r="2" spans="1:11" s="14" customFormat="1" ht="56.25" customHeight="1" x14ac:dyDescent="0.2">
      <c r="A2" s="15"/>
      <c r="B2" s="166" t="s">
        <v>1</v>
      </c>
      <c r="C2" s="166"/>
      <c r="D2" s="166"/>
      <c r="E2" s="166"/>
      <c r="F2" s="166"/>
    </row>
    <row r="3" spans="1:11" ht="37.5" x14ac:dyDescent="0.2">
      <c r="B3" s="223" t="s">
        <v>13</v>
      </c>
      <c r="C3" s="223"/>
      <c r="D3" s="223"/>
      <c r="E3" s="223"/>
      <c r="F3" s="223"/>
    </row>
    <row r="4" spans="1:11" s="16" customFormat="1" ht="18" customHeight="1" thickBot="1" x14ac:dyDescent="0.3">
      <c r="C4" s="125"/>
      <c r="D4" s="125"/>
      <c r="G4" s="17"/>
      <c r="H4" s="17"/>
      <c r="I4" s="17"/>
      <c r="J4" s="17"/>
      <c r="K4" s="17"/>
    </row>
    <row r="5" spans="1:11" s="17" customFormat="1" ht="18" customHeight="1" x14ac:dyDescent="0.25">
      <c r="B5" s="220" t="s">
        <v>95</v>
      </c>
      <c r="C5" s="221"/>
      <c r="D5" s="221"/>
      <c r="E5" s="221"/>
      <c r="F5" s="222"/>
    </row>
    <row r="6" spans="1:11" s="17" customFormat="1" ht="18" customHeight="1" x14ac:dyDescent="0.25">
      <c r="B6" s="126" t="s">
        <v>134</v>
      </c>
      <c r="C6" s="127" t="s">
        <v>135</v>
      </c>
      <c r="D6" s="128" t="s">
        <v>136</v>
      </c>
      <c r="E6" s="129" t="s">
        <v>137</v>
      </c>
      <c r="F6" s="130" t="s">
        <v>138</v>
      </c>
    </row>
    <row r="7" spans="1:11" s="17" customFormat="1" ht="18" customHeight="1" x14ac:dyDescent="0.25">
      <c r="B7" s="121" t="s">
        <v>139</v>
      </c>
      <c r="C7" s="134"/>
      <c r="D7" s="122"/>
      <c r="E7" s="10">
        <v>0</v>
      </c>
      <c r="F7" s="117"/>
    </row>
    <row r="8" spans="1:11" s="17" customFormat="1" ht="18" customHeight="1" x14ac:dyDescent="0.25">
      <c r="B8" s="119" t="s">
        <v>140</v>
      </c>
      <c r="C8" s="134"/>
      <c r="D8" s="115"/>
      <c r="E8" s="10">
        <v>0</v>
      </c>
      <c r="F8" s="117"/>
    </row>
    <row r="9" spans="1:11" s="17" customFormat="1" ht="18" customHeight="1" x14ac:dyDescent="0.25">
      <c r="B9" s="123" t="s">
        <v>141</v>
      </c>
      <c r="C9" s="134"/>
      <c r="D9" s="115"/>
      <c r="E9" s="10">
        <v>0</v>
      </c>
      <c r="F9" s="117"/>
    </row>
    <row r="10" spans="1:11" s="17" customFormat="1" ht="18" customHeight="1" x14ac:dyDescent="0.25">
      <c r="B10" s="123" t="s">
        <v>142</v>
      </c>
      <c r="C10" s="134"/>
      <c r="D10" s="115"/>
      <c r="E10" s="10">
        <v>0</v>
      </c>
      <c r="F10" s="117"/>
    </row>
    <row r="11" spans="1:11" s="17" customFormat="1" ht="18" customHeight="1" x14ac:dyDescent="0.25">
      <c r="B11" s="123" t="s">
        <v>143</v>
      </c>
      <c r="C11" s="134"/>
      <c r="D11" s="115"/>
      <c r="E11" s="10">
        <v>0</v>
      </c>
      <c r="F11" s="117"/>
    </row>
    <row r="12" spans="1:11" s="17" customFormat="1" ht="18" customHeight="1" x14ac:dyDescent="0.25">
      <c r="B12" s="123" t="s">
        <v>144</v>
      </c>
      <c r="C12" s="134"/>
      <c r="D12" s="115"/>
      <c r="E12" s="10">
        <v>0</v>
      </c>
      <c r="F12" s="117"/>
    </row>
    <row r="13" spans="1:11" s="17" customFormat="1" ht="18" customHeight="1" x14ac:dyDescent="0.25">
      <c r="B13" s="123" t="s">
        <v>145</v>
      </c>
      <c r="C13" s="134"/>
      <c r="D13" s="115"/>
      <c r="E13" s="10">
        <v>0</v>
      </c>
      <c r="F13" s="117"/>
    </row>
    <row r="14" spans="1:11" s="17" customFormat="1" ht="18" customHeight="1" x14ac:dyDescent="0.25">
      <c r="B14" s="119" t="s">
        <v>146</v>
      </c>
      <c r="C14" s="134"/>
      <c r="D14" s="115"/>
      <c r="E14" s="10">
        <v>0</v>
      </c>
      <c r="F14" s="117"/>
    </row>
    <row r="15" spans="1:11" s="17" customFormat="1" ht="18" customHeight="1" x14ac:dyDescent="0.25">
      <c r="B15" s="119"/>
      <c r="C15" s="134"/>
      <c r="D15" s="115"/>
      <c r="E15" s="10">
        <v>0</v>
      </c>
      <c r="F15" s="117"/>
    </row>
    <row r="16" spans="1:11" s="17" customFormat="1" ht="18" customHeight="1" x14ac:dyDescent="0.25">
      <c r="B16" s="119"/>
      <c r="C16" s="134"/>
      <c r="D16" s="115"/>
      <c r="E16" s="10">
        <v>0</v>
      </c>
      <c r="F16" s="117"/>
    </row>
    <row r="17" spans="2:11" s="17" customFormat="1" ht="18" customHeight="1" x14ac:dyDescent="0.25">
      <c r="B17" s="119"/>
      <c r="C17" s="134"/>
      <c r="D17" s="115"/>
      <c r="E17" s="10">
        <v>0</v>
      </c>
      <c r="F17" s="117"/>
    </row>
    <row r="18" spans="2:11" s="17" customFormat="1" ht="18" customHeight="1" x14ac:dyDescent="0.25">
      <c r="B18" s="119"/>
      <c r="C18" s="134"/>
      <c r="D18" s="115"/>
      <c r="E18" s="10">
        <v>0</v>
      </c>
      <c r="F18" s="117"/>
    </row>
    <row r="19" spans="2:11" s="17" customFormat="1" ht="18" customHeight="1" x14ac:dyDescent="0.25">
      <c r="B19" s="119"/>
      <c r="C19" s="134"/>
      <c r="D19" s="115"/>
      <c r="E19" s="10">
        <v>0</v>
      </c>
      <c r="F19" s="117"/>
    </row>
    <row r="20" spans="2:11" s="17" customFormat="1" ht="18" customHeight="1" x14ac:dyDescent="0.25">
      <c r="B20" s="119"/>
      <c r="C20" s="134"/>
      <c r="D20" s="115"/>
      <c r="E20" s="10">
        <v>0</v>
      </c>
      <c r="F20" s="117"/>
    </row>
    <row r="21" spans="2:11" s="17" customFormat="1" ht="18" customHeight="1" x14ac:dyDescent="0.25">
      <c r="B21" s="119"/>
      <c r="C21" s="134"/>
      <c r="D21" s="115"/>
      <c r="E21" s="10">
        <v>0</v>
      </c>
      <c r="F21" s="117"/>
    </row>
    <row r="22" spans="2:11" s="17" customFormat="1" ht="18" customHeight="1" x14ac:dyDescent="0.25">
      <c r="B22" s="119"/>
      <c r="C22" s="134"/>
      <c r="D22" s="115"/>
      <c r="E22" s="10">
        <v>0</v>
      </c>
      <c r="F22" s="117"/>
    </row>
    <row r="23" spans="2:11" s="17" customFormat="1" ht="18" customHeight="1" x14ac:dyDescent="0.25">
      <c r="B23" s="119"/>
      <c r="C23" s="134"/>
      <c r="D23" s="115"/>
      <c r="E23" s="10">
        <v>0</v>
      </c>
      <c r="F23" s="117"/>
    </row>
    <row r="24" spans="2:11" s="17" customFormat="1" ht="18" customHeight="1" x14ac:dyDescent="0.25">
      <c r="B24" s="119"/>
      <c r="C24" s="134"/>
      <c r="D24" s="115"/>
      <c r="E24" s="10">
        <v>0</v>
      </c>
      <c r="F24" s="117"/>
    </row>
    <row r="25" spans="2:11" s="17" customFormat="1" ht="18" customHeight="1" x14ac:dyDescent="0.25">
      <c r="B25" s="119"/>
      <c r="C25" s="134"/>
      <c r="D25" s="115"/>
      <c r="E25" s="10">
        <v>0</v>
      </c>
      <c r="F25" s="117"/>
    </row>
    <row r="26" spans="2:11" s="16" customFormat="1" ht="18" customHeight="1" thickBot="1" x14ac:dyDescent="0.3">
      <c r="B26" s="120"/>
      <c r="C26" s="135"/>
      <c r="D26" s="116"/>
      <c r="E26" s="11">
        <v>0</v>
      </c>
      <c r="F26" s="118"/>
      <c r="G26" s="131"/>
      <c r="J26" s="17"/>
      <c r="K26" s="17"/>
    </row>
    <row r="27" spans="2:11" s="17" customFormat="1" ht="18" customHeight="1" x14ac:dyDescent="0.25">
      <c r="B27" s="16"/>
      <c r="C27" s="125"/>
      <c r="D27" s="125"/>
      <c r="E27" s="16"/>
      <c r="F27" s="16"/>
    </row>
    <row r="28" spans="2:11" s="17" customFormat="1" ht="18" customHeight="1" x14ac:dyDescent="0.25">
      <c r="B28" s="16"/>
      <c r="C28" s="125"/>
      <c r="D28" s="125"/>
      <c r="E28" s="16"/>
      <c r="F28" s="16"/>
    </row>
    <row r="29" spans="2:11" s="16" customFormat="1" ht="18" customHeight="1" x14ac:dyDescent="0.25">
      <c r="C29" s="125"/>
      <c r="D29" s="125"/>
      <c r="G29" s="17"/>
      <c r="H29" s="17"/>
      <c r="I29" s="17"/>
      <c r="J29" s="17"/>
      <c r="K29" s="17"/>
    </row>
    <row r="30" spans="2:11" s="16" customFormat="1" ht="18" customHeight="1" x14ac:dyDescent="0.25">
      <c r="B30" s="17"/>
      <c r="C30" s="132"/>
      <c r="D30" s="132"/>
      <c r="E30" s="17"/>
      <c r="F30" s="17"/>
      <c r="G30" s="17"/>
      <c r="H30" s="17"/>
      <c r="I30" s="17"/>
      <c r="J30" s="17"/>
      <c r="K30" s="17"/>
    </row>
    <row r="31" spans="2:11" s="16" customFormat="1" x14ac:dyDescent="0.25">
      <c r="B31" s="17"/>
      <c r="C31" s="132"/>
      <c r="D31" s="132"/>
      <c r="E31" s="17"/>
      <c r="F31" s="17"/>
      <c r="G31" s="17"/>
      <c r="H31" s="17"/>
      <c r="I31" s="17"/>
      <c r="J31" s="17"/>
      <c r="K31" s="17"/>
    </row>
    <row r="32" spans="2:11" s="16" customFormat="1" x14ac:dyDescent="0.25">
      <c r="B32" s="17"/>
      <c r="C32" s="132"/>
      <c r="D32" s="132"/>
      <c r="E32" s="17"/>
      <c r="F32" s="17"/>
      <c r="G32" s="17"/>
      <c r="H32" s="17"/>
      <c r="I32" s="17"/>
      <c r="J32" s="17"/>
      <c r="K32" s="17"/>
    </row>
    <row r="33" spans="2:11" s="16" customFormat="1" x14ac:dyDescent="0.25">
      <c r="B33" s="17"/>
      <c r="C33" s="132"/>
      <c r="D33" s="132"/>
      <c r="E33" s="17"/>
      <c r="F33" s="17"/>
      <c r="G33" s="17"/>
      <c r="H33" s="17"/>
      <c r="I33" s="17"/>
      <c r="J33" s="17"/>
      <c r="K33" s="17"/>
    </row>
    <row r="34" spans="2:11" s="16" customFormat="1" x14ac:dyDescent="0.25">
      <c r="B34" s="17"/>
      <c r="C34" s="132"/>
      <c r="D34" s="132"/>
      <c r="E34" s="17"/>
      <c r="F34" s="17"/>
      <c r="G34" s="17"/>
      <c r="H34" s="17"/>
      <c r="I34" s="17"/>
      <c r="J34" s="17"/>
      <c r="K34" s="17"/>
    </row>
    <row r="35" spans="2:11" s="16" customFormat="1" x14ac:dyDescent="0.25">
      <c r="B35" s="17"/>
      <c r="C35" s="132"/>
      <c r="D35" s="132"/>
      <c r="E35" s="17"/>
      <c r="F35" s="17"/>
      <c r="G35" s="17"/>
      <c r="H35" s="17"/>
      <c r="I35" s="17"/>
      <c r="J35" s="17"/>
      <c r="K35" s="17"/>
    </row>
    <row r="36" spans="2:11" s="16" customFormat="1" x14ac:dyDescent="0.25">
      <c r="B36" s="17"/>
      <c r="C36" s="132"/>
      <c r="D36" s="132"/>
      <c r="E36" s="17"/>
      <c r="F36" s="17"/>
      <c r="G36" s="17"/>
      <c r="H36" s="17"/>
      <c r="I36" s="17"/>
      <c r="J36" s="17"/>
      <c r="K36" s="17"/>
    </row>
    <row r="37" spans="2:11" s="16" customFormat="1" x14ac:dyDescent="0.25">
      <c r="B37" s="17"/>
      <c r="C37" s="132"/>
      <c r="D37" s="132"/>
      <c r="E37" s="17"/>
      <c r="F37" s="17"/>
      <c r="G37" s="17"/>
      <c r="H37" s="17"/>
      <c r="I37" s="17"/>
      <c r="J37" s="17"/>
      <c r="K37" s="17"/>
    </row>
    <row r="38" spans="2:11" s="16" customFormat="1" x14ac:dyDescent="0.25">
      <c r="B38" s="17"/>
      <c r="C38" s="132"/>
      <c r="D38" s="132"/>
      <c r="E38" s="17"/>
      <c r="F38" s="17"/>
      <c r="G38" s="17"/>
      <c r="H38" s="17"/>
      <c r="I38" s="17"/>
      <c r="J38" s="17"/>
      <c r="K38" s="17"/>
    </row>
    <row r="39" spans="2:11" s="16" customFormat="1" x14ac:dyDescent="0.25">
      <c r="B39" s="17"/>
      <c r="C39" s="132"/>
      <c r="D39" s="132"/>
      <c r="E39" s="17"/>
      <c r="F39" s="17"/>
      <c r="G39" s="17"/>
      <c r="H39" s="17"/>
      <c r="I39" s="17"/>
      <c r="J39" s="17"/>
      <c r="K39" s="17"/>
    </row>
    <row r="40" spans="2:11" s="16" customFormat="1" x14ac:dyDescent="0.25">
      <c r="B40" s="17"/>
      <c r="C40" s="132"/>
      <c r="D40" s="132"/>
      <c r="E40" s="17"/>
      <c r="F40" s="17"/>
      <c r="G40" s="17"/>
      <c r="H40" s="17"/>
      <c r="I40" s="17"/>
      <c r="J40" s="17"/>
      <c r="K40" s="17"/>
    </row>
    <row r="41" spans="2:11" x14ac:dyDescent="0.2">
      <c r="B41" s="133"/>
      <c r="C41" s="132"/>
      <c r="D41" s="132"/>
      <c r="E41" s="133"/>
      <c r="F41" s="133"/>
      <c r="G41" s="133"/>
      <c r="H41" s="133"/>
      <c r="I41" s="133"/>
      <c r="J41" s="133"/>
      <c r="K41" s="133"/>
    </row>
    <row r="42" spans="2:11" x14ac:dyDescent="0.2">
      <c r="B42" s="133"/>
      <c r="C42" s="132"/>
      <c r="D42" s="132"/>
      <c r="E42" s="133"/>
      <c r="F42" s="133"/>
      <c r="G42" s="133"/>
      <c r="H42" s="133"/>
      <c r="I42" s="133"/>
      <c r="J42" s="133"/>
      <c r="K42" s="133"/>
    </row>
    <row r="43" spans="2:11" x14ac:dyDescent="0.2">
      <c r="B43" s="133"/>
      <c r="C43" s="132"/>
      <c r="D43" s="132"/>
      <c r="E43" s="133"/>
      <c r="F43" s="133"/>
      <c r="G43" s="133"/>
      <c r="H43" s="133"/>
      <c r="I43" s="133"/>
      <c r="J43" s="133"/>
      <c r="K43" s="133"/>
    </row>
    <row r="44" spans="2:11" x14ac:dyDescent="0.2">
      <c r="B44" s="133"/>
      <c r="C44" s="132"/>
      <c r="D44" s="132"/>
      <c r="E44" s="133"/>
      <c r="F44" s="133"/>
      <c r="G44" s="133"/>
      <c r="H44" s="133"/>
      <c r="I44" s="133"/>
      <c r="J44" s="133"/>
      <c r="K44" s="133"/>
    </row>
    <row r="45" spans="2:11" x14ac:dyDescent="0.2">
      <c r="B45" s="133"/>
      <c r="C45" s="132"/>
      <c r="D45" s="132"/>
      <c r="E45" s="133"/>
      <c r="F45" s="133"/>
      <c r="G45" s="133"/>
      <c r="H45" s="133"/>
      <c r="I45" s="133"/>
      <c r="J45" s="133"/>
      <c r="K45" s="133"/>
    </row>
    <row r="46" spans="2:11" x14ac:dyDescent="0.2">
      <c r="B46" s="133"/>
      <c r="C46" s="132"/>
      <c r="D46" s="132"/>
      <c r="E46" s="133"/>
      <c r="F46" s="133"/>
      <c r="G46" s="133"/>
      <c r="H46" s="133"/>
      <c r="I46" s="133"/>
      <c r="J46" s="133"/>
      <c r="K46" s="133"/>
    </row>
    <row r="47" spans="2:11" x14ac:dyDescent="0.2">
      <c r="B47" s="133"/>
      <c r="C47" s="132"/>
      <c r="D47" s="132"/>
      <c r="E47" s="133"/>
      <c r="F47" s="133"/>
      <c r="G47" s="133"/>
      <c r="H47" s="133"/>
      <c r="I47" s="133"/>
      <c r="J47" s="133"/>
      <c r="K47" s="133"/>
    </row>
    <row r="48" spans="2:11" x14ac:dyDescent="0.2">
      <c r="B48" s="133"/>
      <c r="C48" s="132"/>
      <c r="D48" s="132"/>
      <c r="E48" s="133"/>
      <c r="F48" s="133"/>
      <c r="G48" s="133"/>
      <c r="H48" s="133"/>
      <c r="I48" s="133"/>
      <c r="J48" s="133"/>
      <c r="K48" s="133"/>
    </row>
    <row r="49" spans="2:11" x14ac:dyDescent="0.2">
      <c r="B49" s="133"/>
      <c r="C49" s="132"/>
      <c r="D49" s="132"/>
      <c r="E49" s="133"/>
      <c r="F49" s="133"/>
      <c r="G49" s="133"/>
      <c r="H49" s="133"/>
      <c r="I49" s="133"/>
      <c r="J49" s="133"/>
      <c r="K49" s="133"/>
    </row>
    <row r="50" spans="2:11" x14ac:dyDescent="0.2">
      <c r="B50" s="133"/>
      <c r="C50" s="132"/>
      <c r="D50" s="132"/>
      <c r="E50" s="133"/>
      <c r="F50" s="133"/>
      <c r="G50" s="133"/>
      <c r="H50" s="133"/>
      <c r="I50" s="133"/>
      <c r="J50" s="133"/>
      <c r="K50" s="133"/>
    </row>
    <row r="51" spans="2:11" x14ac:dyDescent="0.2">
      <c r="B51" s="133"/>
      <c r="C51" s="132"/>
      <c r="D51" s="132"/>
      <c r="E51" s="133"/>
      <c r="F51" s="133"/>
      <c r="G51" s="133"/>
      <c r="H51" s="133"/>
      <c r="I51" s="133"/>
      <c r="J51" s="133"/>
      <c r="K51" s="133"/>
    </row>
    <row r="52" spans="2:11" x14ac:dyDescent="0.2">
      <c r="B52" s="133"/>
      <c r="C52" s="132"/>
      <c r="D52" s="132"/>
      <c r="E52" s="133"/>
      <c r="F52" s="133"/>
      <c r="G52" s="133"/>
      <c r="H52" s="133"/>
      <c r="I52" s="133"/>
      <c r="J52" s="133"/>
      <c r="K52" s="133"/>
    </row>
    <row r="53" spans="2:11" x14ac:dyDescent="0.2">
      <c r="B53" s="133"/>
      <c r="C53" s="132"/>
      <c r="D53" s="132"/>
      <c r="E53" s="133"/>
      <c r="F53" s="133"/>
      <c r="G53" s="133"/>
      <c r="H53" s="133"/>
      <c r="I53" s="133"/>
      <c r="J53" s="133"/>
      <c r="K53" s="133"/>
    </row>
    <row r="54" spans="2:11" x14ac:dyDescent="0.2">
      <c r="B54" s="133"/>
      <c r="C54" s="132"/>
      <c r="D54" s="132"/>
      <c r="E54" s="133"/>
      <c r="F54" s="133"/>
      <c r="G54" s="133"/>
      <c r="H54" s="133"/>
      <c r="I54" s="133"/>
      <c r="J54" s="133"/>
      <c r="K54" s="133"/>
    </row>
    <row r="55" spans="2:11" x14ac:dyDescent="0.2">
      <c r="B55" s="133"/>
      <c r="C55" s="132"/>
      <c r="D55" s="132"/>
      <c r="E55" s="133"/>
      <c r="F55" s="133"/>
      <c r="G55" s="133"/>
      <c r="H55" s="133"/>
      <c r="I55" s="133"/>
      <c r="J55" s="133"/>
      <c r="K55" s="133"/>
    </row>
    <row r="56" spans="2:11" x14ac:dyDescent="0.2">
      <c r="B56" s="133"/>
      <c r="C56" s="132"/>
      <c r="D56" s="132"/>
      <c r="E56" s="133"/>
      <c r="F56" s="133"/>
      <c r="G56" s="133"/>
      <c r="H56" s="133"/>
      <c r="I56" s="133"/>
      <c r="J56" s="133"/>
      <c r="K56" s="133"/>
    </row>
    <row r="57" spans="2:11" x14ac:dyDescent="0.2">
      <c r="B57" s="133"/>
      <c r="C57" s="132"/>
      <c r="D57" s="132"/>
      <c r="E57" s="133"/>
      <c r="F57" s="133"/>
      <c r="G57" s="133"/>
      <c r="H57" s="133"/>
      <c r="I57" s="133"/>
      <c r="J57" s="133"/>
      <c r="K57" s="133"/>
    </row>
    <row r="58" spans="2:11" x14ac:dyDescent="0.2">
      <c r="B58" s="133"/>
      <c r="C58" s="132"/>
      <c r="D58" s="132"/>
      <c r="E58" s="133"/>
      <c r="F58" s="133"/>
      <c r="G58" s="133"/>
      <c r="H58" s="133"/>
      <c r="I58" s="133"/>
      <c r="J58" s="133"/>
      <c r="K58" s="133"/>
    </row>
    <row r="59" spans="2:11" x14ac:dyDescent="0.2">
      <c r="B59" s="133"/>
      <c r="C59" s="132"/>
      <c r="D59" s="132"/>
      <c r="E59" s="133"/>
      <c r="F59" s="133"/>
      <c r="G59" s="133"/>
      <c r="H59" s="133"/>
      <c r="I59" s="133"/>
      <c r="J59" s="133"/>
      <c r="K59" s="133"/>
    </row>
    <row r="60" spans="2:11" x14ac:dyDescent="0.2">
      <c r="B60" s="133"/>
      <c r="C60" s="132"/>
      <c r="D60" s="132"/>
      <c r="E60" s="133"/>
      <c r="F60" s="133"/>
      <c r="G60" s="133"/>
      <c r="H60" s="133"/>
      <c r="I60" s="133"/>
      <c r="J60" s="133"/>
      <c r="K60" s="133"/>
    </row>
    <row r="61" spans="2:11" x14ac:dyDescent="0.2">
      <c r="B61" s="133"/>
      <c r="C61" s="132"/>
      <c r="D61" s="132"/>
      <c r="E61" s="133"/>
      <c r="F61" s="133"/>
      <c r="G61" s="133"/>
      <c r="H61" s="133"/>
      <c r="I61" s="133"/>
      <c r="J61" s="133"/>
      <c r="K61" s="133"/>
    </row>
    <row r="62" spans="2:11" x14ac:dyDescent="0.2">
      <c r="B62" s="133"/>
      <c r="C62" s="132"/>
      <c r="D62" s="132"/>
      <c r="E62" s="133"/>
      <c r="F62" s="133"/>
      <c r="G62" s="133"/>
      <c r="H62" s="133"/>
      <c r="I62" s="133"/>
      <c r="J62" s="133"/>
      <c r="K62" s="133"/>
    </row>
    <row r="63" spans="2:11" x14ac:dyDescent="0.2">
      <c r="B63" s="133"/>
      <c r="C63" s="132"/>
      <c r="D63" s="132"/>
      <c r="E63" s="133"/>
      <c r="F63" s="133"/>
      <c r="G63" s="133"/>
      <c r="H63" s="133"/>
      <c r="I63" s="133"/>
      <c r="J63" s="133"/>
      <c r="K63" s="133"/>
    </row>
    <row r="64" spans="2:11" x14ac:dyDescent="0.2">
      <c r="B64" s="133"/>
      <c r="C64" s="132"/>
      <c r="D64" s="132"/>
      <c r="E64" s="133"/>
      <c r="F64" s="133"/>
      <c r="G64" s="133"/>
      <c r="H64" s="133"/>
      <c r="I64" s="133"/>
      <c r="J64" s="133"/>
      <c r="K64" s="133"/>
    </row>
    <row r="65" spans="2:11" x14ac:dyDescent="0.2">
      <c r="B65" s="133"/>
      <c r="C65" s="132"/>
      <c r="D65" s="132"/>
      <c r="E65" s="133"/>
      <c r="F65" s="133"/>
      <c r="G65" s="133"/>
      <c r="H65" s="133"/>
      <c r="I65" s="133"/>
      <c r="J65" s="133"/>
      <c r="K65" s="133"/>
    </row>
    <row r="66" spans="2:11" x14ac:dyDescent="0.2">
      <c r="B66" s="133"/>
      <c r="C66" s="132"/>
      <c r="D66" s="132"/>
      <c r="E66" s="133"/>
      <c r="F66" s="133"/>
      <c r="G66" s="133"/>
      <c r="H66" s="133"/>
      <c r="I66" s="133"/>
      <c r="J66" s="133"/>
      <c r="K66" s="133"/>
    </row>
    <row r="67" spans="2:11" x14ac:dyDescent="0.2">
      <c r="B67" s="133"/>
      <c r="C67" s="132"/>
      <c r="D67" s="132"/>
      <c r="E67" s="133"/>
      <c r="F67" s="133"/>
      <c r="G67" s="133"/>
      <c r="H67" s="133"/>
      <c r="I67" s="133"/>
      <c r="J67" s="133"/>
      <c r="K67" s="133"/>
    </row>
    <row r="68" spans="2:11" x14ac:dyDescent="0.2">
      <c r="B68" s="133"/>
      <c r="C68" s="132"/>
      <c r="D68" s="132"/>
      <c r="E68" s="133"/>
      <c r="F68" s="133"/>
      <c r="G68" s="133"/>
      <c r="H68" s="133"/>
      <c r="I68" s="133"/>
      <c r="J68" s="133"/>
      <c r="K68" s="133"/>
    </row>
    <row r="69" spans="2:11" x14ac:dyDescent="0.2">
      <c r="B69" s="133"/>
      <c r="C69" s="132"/>
      <c r="D69" s="132"/>
      <c r="E69" s="133"/>
      <c r="F69" s="133"/>
      <c r="G69" s="133"/>
      <c r="H69" s="133"/>
      <c r="I69" s="133"/>
      <c r="J69" s="133"/>
      <c r="K69" s="133"/>
    </row>
    <row r="70" spans="2:11" x14ac:dyDescent="0.2">
      <c r="B70" s="133"/>
      <c r="C70" s="132"/>
      <c r="D70" s="132"/>
      <c r="E70" s="133"/>
      <c r="F70" s="133"/>
      <c r="G70" s="133"/>
      <c r="H70" s="133"/>
      <c r="I70" s="133"/>
      <c r="J70" s="133"/>
      <c r="K70" s="133"/>
    </row>
    <row r="71" spans="2:11" x14ac:dyDescent="0.2">
      <c r="B71" s="133"/>
      <c r="C71" s="132"/>
      <c r="D71" s="132"/>
      <c r="E71" s="133"/>
      <c r="F71" s="133"/>
      <c r="G71" s="133"/>
      <c r="H71" s="133"/>
      <c r="I71" s="133"/>
      <c r="J71" s="133"/>
      <c r="K71" s="133"/>
    </row>
    <row r="72" spans="2:11" x14ac:dyDescent="0.2">
      <c r="B72" s="133"/>
      <c r="C72" s="132"/>
      <c r="D72" s="132"/>
      <c r="E72" s="133"/>
      <c r="F72" s="133"/>
      <c r="G72" s="133"/>
      <c r="H72" s="133"/>
      <c r="I72" s="133"/>
      <c r="J72" s="133"/>
      <c r="K72" s="133"/>
    </row>
    <row r="73" spans="2:11" x14ac:dyDescent="0.2">
      <c r="B73" s="133"/>
      <c r="C73" s="132"/>
      <c r="D73" s="132"/>
      <c r="E73" s="133"/>
      <c r="F73" s="133"/>
      <c r="G73" s="133"/>
      <c r="H73" s="133"/>
      <c r="I73" s="133"/>
      <c r="J73" s="133"/>
      <c r="K73" s="133"/>
    </row>
    <row r="74" spans="2:11" x14ac:dyDescent="0.2">
      <c r="B74" s="133"/>
      <c r="C74" s="132"/>
      <c r="D74" s="132"/>
      <c r="E74" s="133"/>
      <c r="F74" s="133"/>
      <c r="G74" s="133"/>
      <c r="H74" s="133"/>
      <c r="I74" s="133"/>
      <c r="J74" s="133"/>
      <c r="K74" s="133"/>
    </row>
    <row r="75" spans="2:11" x14ac:dyDescent="0.2">
      <c r="B75" s="133"/>
      <c r="C75" s="132"/>
      <c r="D75" s="132"/>
      <c r="E75" s="133"/>
      <c r="F75" s="133"/>
      <c r="G75" s="133"/>
      <c r="H75" s="133"/>
      <c r="I75" s="133"/>
      <c r="J75" s="133"/>
      <c r="K75" s="133"/>
    </row>
    <row r="76" spans="2:11" x14ac:dyDescent="0.2">
      <c r="B76" s="133"/>
      <c r="C76" s="132"/>
      <c r="D76" s="132"/>
      <c r="E76" s="133"/>
      <c r="F76" s="133"/>
      <c r="G76" s="133"/>
      <c r="H76" s="133"/>
      <c r="I76" s="133"/>
      <c r="J76" s="133"/>
      <c r="K76" s="133"/>
    </row>
    <row r="77" spans="2:11" x14ac:dyDescent="0.2">
      <c r="B77" s="133"/>
      <c r="C77" s="132"/>
      <c r="D77" s="132"/>
      <c r="E77" s="133"/>
      <c r="F77" s="133"/>
      <c r="G77" s="133"/>
      <c r="H77" s="133"/>
      <c r="I77" s="133"/>
      <c r="J77" s="133"/>
      <c r="K77" s="133"/>
    </row>
    <row r="78" spans="2:11" x14ac:dyDescent="0.2">
      <c r="B78" s="133"/>
      <c r="C78" s="132"/>
      <c r="D78" s="132"/>
      <c r="E78" s="133"/>
      <c r="F78" s="133"/>
      <c r="G78" s="133"/>
      <c r="H78" s="133"/>
      <c r="I78" s="133"/>
      <c r="J78" s="133"/>
      <c r="K78" s="133"/>
    </row>
    <row r="79" spans="2:11" x14ac:dyDescent="0.2">
      <c r="B79" s="133"/>
      <c r="C79" s="132"/>
      <c r="D79" s="132"/>
      <c r="E79" s="133"/>
      <c r="F79" s="133"/>
      <c r="G79" s="133"/>
      <c r="H79" s="133"/>
      <c r="I79" s="133"/>
      <c r="J79" s="133"/>
      <c r="K79" s="133"/>
    </row>
    <row r="80" spans="2:11" x14ac:dyDescent="0.2">
      <c r="B80" s="133"/>
      <c r="C80" s="132"/>
      <c r="D80" s="132"/>
      <c r="E80" s="133"/>
      <c r="F80" s="133"/>
      <c r="G80" s="133"/>
      <c r="H80" s="133"/>
      <c r="I80" s="133"/>
      <c r="J80" s="133"/>
      <c r="K80" s="133"/>
    </row>
    <row r="81" spans="2:11" x14ac:dyDescent="0.2">
      <c r="B81" s="133"/>
      <c r="C81" s="132"/>
      <c r="D81" s="132"/>
      <c r="E81" s="133"/>
      <c r="F81" s="133"/>
      <c r="G81" s="133"/>
      <c r="H81" s="133"/>
      <c r="I81" s="133"/>
      <c r="J81" s="133"/>
      <c r="K81" s="133"/>
    </row>
    <row r="82" spans="2:11" x14ac:dyDescent="0.2">
      <c r="B82" s="133"/>
      <c r="C82" s="132"/>
      <c r="D82" s="132"/>
      <c r="E82" s="133"/>
      <c r="F82" s="133"/>
      <c r="G82" s="133"/>
      <c r="H82" s="133"/>
      <c r="I82" s="133"/>
      <c r="J82" s="133"/>
      <c r="K82" s="133"/>
    </row>
    <row r="83" spans="2:11" x14ac:dyDescent="0.2">
      <c r="B83" s="133"/>
      <c r="C83" s="132"/>
      <c r="D83" s="132"/>
      <c r="E83" s="133"/>
      <c r="F83" s="133"/>
      <c r="G83" s="133"/>
      <c r="H83" s="133"/>
      <c r="I83" s="133"/>
      <c r="J83" s="133"/>
      <c r="K83" s="133"/>
    </row>
    <row r="84" spans="2:11" x14ac:dyDescent="0.2">
      <c r="B84" s="133"/>
      <c r="C84" s="132"/>
      <c r="D84" s="132"/>
      <c r="E84" s="133"/>
      <c r="F84" s="133"/>
      <c r="G84" s="133"/>
      <c r="H84" s="133"/>
      <c r="I84" s="133"/>
      <c r="J84" s="133"/>
      <c r="K84" s="133"/>
    </row>
    <row r="85" spans="2:11" x14ac:dyDescent="0.2">
      <c r="B85" s="133"/>
      <c r="C85" s="132"/>
      <c r="D85" s="132"/>
      <c r="E85" s="133"/>
      <c r="F85" s="133"/>
      <c r="G85" s="133"/>
      <c r="H85" s="133"/>
      <c r="I85" s="133"/>
      <c r="J85" s="133"/>
      <c r="K85" s="133"/>
    </row>
    <row r="86" spans="2:11" x14ac:dyDescent="0.2">
      <c r="B86" s="133"/>
      <c r="C86" s="132"/>
      <c r="D86" s="132"/>
      <c r="E86" s="133"/>
      <c r="F86" s="133"/>
      <c r="G86" s="133"/>
      <c r="H86" s="133"/>
      <c r="I86" s="133"/>
      <c r="J86" s="133"/>
      <c r="K86" s="133"/>
    </row>
    <row r="87" spans="2:11" x14ac:dyDescent="0.2">
      <c r="B87" s="133"/>
      <c r="C87" s="132"/>
      <c r="D87" s="132"/>
      <c r="E87" s="133"/>
      <c r="F87" s="133"/>
      <c r="G87" s="133"/>
      <c r="H87" s="133"/>
      <c r="I87" s="133"/>
      <c r="J87" s="133"/>
      <c r="K87" s="133"/>
    </row>
    <row r="88" spans="2:11" x14ac:dyDescent="0.2">
      <c r="B88" s="133"/>
      <c r="C88" s="132"/>
      <c r="D88" s="132"/>
      <c r="E88" s="133"/>
      <c r="F88" s="133"/>
      <c r="G88" s="133"/>
      <c r="H88" s="133"/>
      <c r="I88" s="133"/>
      <c r="J88" s="133"/>
      <c r="K88" s="133"/>
    </row>
  </sheetData>
  <sheetProtection algorithmName="SHA-512" hashValue="mlBV/J3KquiZSMB5kFl27GoxaUmM14bzmW8WSFl4LyL2k+R2jShGsi+Uxcmj2ynPifxRodKSx2GnMLn6a8HzvA==" saltValue="9jXKwUDeKnr71b3p5nlmqg==" spinCount="100000" sheet="1" objects="1" scenarios="1"/>
  <mergeCells count="4">
    <mergeCell ref="B5:F5"/>
    <mergeCell ref="B1:F1"/>
    <mergeCell ref="B2:F2"/>
    <mergeCell ref="B3:F3"/>
  </mergeCells>
  <dataValidations count="1">
    <dataValidation allowBlank="1" showErrorMessage="1" sqref="F7:F26 B14:B26 D9:D26" xr:uid="{A21FFBFE-56B3-4BA8-9BD5-399328C6E6D6}"/>
  </dataValidations>
  <pageMargins left="0.7" right="0.7" top="0.75" bottom="0.75" header="0.3" footer="0.3"/>
  <pageSetup paperSize="9" scale="6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327f3a9-47b7-406e-a054-3c711215d0f2">
      <Terms xmlns="http://schemas.microsoft.com/office/infopath/2007/PartnerControls"/>
    </lcf76f155ced4ddcb4097134ff3c332f>
    <TaxCatchAll xmlns="4d879fe3-d844-4786-8d22-5ae1c157089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B17B2284A108479CAD84B3B50820D2" ma:contentTypeVersion="9" ma:contentTypeDescription="Een nieuw document maken." ma:contentTypeScope="" ma:versionID="bd86b1292ccf9e5bfd9e4e01d2d2bfd0">
  <xsd:schema xmlns:xsd="http://www.w3.org/2001/XMLSchema" xmlns:xs="http://www.w3.org/2001/XMLSchema" xmlns:p="http://schemas.microsoft.com/office/2006/metadata/properties" xmlns:ns2="a327f3a9-47b7-406e-a054-3c711215d0f2" xmlns:ns3="4d879fe3-d844-4786-8d22-5ae1c157089d" targetNamespace="http://schemas.microsoft.com/office/2006/metadata/properties" ma:root="true" ma:fieldsID="1e1a890fdaa4f93608797cf7bbf0d843" ns2:_="" ns3:_="">
    <xsd:import namespace="a327f3a9-47b7-406e-a054-3c711215d0f2"/>
    <xsd:import namespace="4d879fe3-d844-4786-8d22-5ae1c15708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27f3a9-47b7-406e-a054-3c711215d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cc8d5c2-c9ae-40aa-b995-dcef979e565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879fe3-d844-4786-8d22-5ae1c15708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65ff75d-96f2-4c4a-9d39-d3576a1d278d}" ma:internalName="TaxCatchAll" ma:showField="CatchAllData" ma:web="4d879fe3-d844-4786-8d22-5ae1c15708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D3FA70-B071-44DE-8C21-E79A42B0737B}">
  <ds:schemaRefs>
    <ds:schemaRef ds:uri="http://schemas.microsoft.com/office/2006/metadata/properties"/>
    <ds:schemaRef ds:uri="4d879fe3-d844-4786-8d22-5ae1c157089d"/>
    <ds:schemaRef ds:uri="http://www.w3.org/XML/1998/namespace"/>
    <ds:schemaRef ds:uri="http://schemas.microsoft.com/office/2006/documentManagement/types"/>
    <ds:schemaRef ds:uri="http://purl.org/dc/dcmitype/"/>
    <ds:schemaRef ds:uri="http://purl.org/dc/elements/1.1/"/>
    <ds:schemaRef ds:uri="a327f3a9-47b7-406e-a054-3c711215d0f2"/>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0D1C9C71-F545-425C-9EF1-70072444FFA5}">
  <ds:schemaRefs>
    <ds:schemaRef ds:uri="http://schemas.microsoft.com/sharepoint/v3/contenttype/forms"/>
  </ds:schemaRefs>
</ds:datastoreItem>
</file>

<file path=customXml/itemProps3.xml><?xml version="1.0" encoding="utf-8"?>
<ds:datastoreItem xmlns:ds="http://schemas.openxmlformats.org/officeDocument/2006/customXml" ds:itemID="{076FBEEA-F9C0-41A8-B579-4285A0C115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27f3a9-47b7-406e-a054-3c711215d0f2"/>
    <ds:schemaRef ds:uri="4d879fe3-d844-4786-8d22-5ae1c1570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 en voorwaarden</vt:lpstr>
      <vt:lpstr>A - Eenmalige kosten</vt:lpstr>
      <vt:lpstr>B - Periodieke kosten</vt:lpstr>
      <vt:lpstr>C - Optionele kosten</vt:lpstr>
      <vt:lpstr>D - Fictieve TCO</vt:lpstr>
      <vt:lpstr>E - Aanvullende opties</vt:lpstr>
    </vt:vector>
  </TitlesOfParts>
  <Manager/>
  <Company>BsGW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EU Aanbesteding</dc:subject>
  <dc:creator>walter.van.zonsbeek@expericom.nl</dc:creator>
  <cp:keywords/>
  <dc:description/>
  <cp:lastModifiedBy>Rachelle Barendse</cp:lastModifiedBy>
  <cp:revision/>
  <dcterms:created xsi:type="dcterms:W3CDTF">2020-04-01T08:17:21Z</dcterms:created>
  <dcterms:modified xsi:type="dcterms:W3CDTF">2026-07-13T14:08:48Z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0x010100A8B17B2284A108479CAD84B3B50820D2</vt:lpwstr>
  </property>
  <property fmtid="{D5CDD505-2E9C-101B-9397-08002B2CF9AE}" pid="3" name="MediaServiceImageTags">
    <vt:lpwstr/>
  </property>
  <property fmtid="{D5CDD505-2E9C-101B-9397-08002B2CF9AE}" pid="4" name="Classificatie">
    <vt:lpwstr>3;#0.0 - Bestuur en ondersteuning|fad8819e-2af6-4873-a860-9291055f713c</vt:lpwstr>
  </property>
  <property fmtid="{D5CDD505-2E9C-101B-9397-08002B2CF9AE}" pid="5" name="Project">
    <vt:lpwstr>5;#Niet opgegeven|2ebeed6a-0322-44bd-92a4-bda92f85199b</vt:lpwstr>
  </property>
  <property fmtid="{D5CDD505-2E9C-101B-9397-08002B2CF9AE}" pid="6" name="Organisatie">
    <vt:lpwstr>4;#DOWR|0a3c1c5f-719f-4654-b45b-327593df1c2a</vt:lpwstr>
  </property>
  <property fmtid="{D5CDD505-2E9C-101B-9397-08002B2CF9AE}" pid="7" name="Documenttaal">
    <vt:lpwstr>2;#Nederlands|519689bf-6b82-4ac4-acfb-f627d324f32a</vt:lpwstr>
  </property>
  <property fmtid="{D5CDD505-2E9C-101B-9397-08002B2CF9AE}" pid="8" name="Documenttype">
    <vt:lpwstr/>
  </property>
  <property fmtid="{D5CDD505-2E9C-101B-9397-08002B2CF9AE}" pid="9" name="Documentstatus">
    <vt:lpwstr/>
  </property>
  <property fmtid="{D5CDD505-2E9C-101B-9397-08002B2CF9AE}" pid="10" name="Identificatiekenmerk">
    <vt:lpwstr>6;#NL-DvGD|e13875df-7832-4475-b0b1-827f938ffd5f</vt:lpwstr>
  </property>
  <property fmtid="{D5CDD505-2E9C-101B-9397-08002B2CF9AE}" pid="11" name="Vertrouwelijkheid">
    <vt:lpwstr>1;#Intern vertrouwelijk|0cccda81-4174-49df-8a69-bbc4c740eef7</vt:lpwstr>
  </property>
</Properties>
</file>