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Wiis/EA ICT-hardware/Aanbestedingsdocument en bijlagen/Definitief/"/>
    </mc:Choice>
  </mc:AlternateContent>
  <xr:revisionPtr revIDLastSave="1" documentId="8_{74DA3B5E-2B33-7C4C-AABF-A4DF6FA240B1}" xr6:coauthVersionLast="47" xr6:coauthVersionMax="47" xr10:uidLastSave="{44314F68-F0E1-4247-9A4E-62C359D30DD4}"/>
  <bookViews>
    <workbookView xWindow="1340" yWindow="600" windowWidth="31580" windowHeight="19200" xr2:uid="{26A0E56A-9CA4-EB40-BF12-5B4691CBE874}"/>
  </bookViews>
  <sheets>
    <sheet name="Waardemod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7" i="2" s="1"/>
  <c r="E4" i="2"/>
  <c r="E7" i="2" s="1"/>
  <c r="D4" i="2"/>
  <c r="D7" i="2" s="1"/>
  <c r="C4" i="2"/>
  <c r="C5" i="2" s="1"/>
  <c r="B4" i="2"/>
  <c r="B5" i="2" s="1"/>
  <c r="G16" i="2"/>
  <c r="F15" i="2"/>
  <c r="E17" i="2"/>
  <c r="B17" i="2"/>
  <c r="G6" i="2"/>
  <c r="D5" i="2" l="1"/>
  <c r="E5" i="2"/>
  <c r="F5" i="2"/>
  <c r="B7" i="2"/>
  <c r="C7" i="2"/>
  <c r="G7" i="2"/>
  <c r="G5" i="2"/>
  <c r="G3" i="2" l="1"/>
</calcChain>
</file>

<file path=xl/sharedStrings.xml><?xml version="1.0" encoding="utf-8"?>
<sst xmlns="http://schemas.openxmlformats.org/spreadsheetml/2006/main" count="42" uniqueCount="25">
  <si>
    <t>Totaal:</t>
  </si>
  <si>
    <t>Percentage</t>
  </si>
  <si>
    <t>5 uitmuntend</t>
  </si>
  <si>
    <t>4 goed</t>
  </si>
  <si>
    <t>3 voldoende</t>
  </si>
  <si>
    <t>2 matig</t>
  </si>
  <si>
    <t>1 onvoldoende</t>
  </si>
  <si>
    <t>KO</t>
  </si>
  <si>
    <t xml:space="preserve"> </t>
  </si>
  <si>
    <t>prijs</t>
  </si>
  <si>
    <t>kwaliteit</t>
  </si>
  <si>
    <t>prijsscore</t>
  </si>
  <si>
    <t>inschrijver 1</t>
  </si>
  <si>
    <t>inschrijver 2</t>
  </si>
  <si>
    <t xml:space="preserve">prijsverschil </t>
  </si>
  <si>
    <t>kwaliteitsverschil</t>
  </si>
  <si>
    <t>kwaliteit is dominanter dan prijs</t>
  </si>
  <si>
    <t>KO= knock-out, = uitsluiting</t>
  </si>
  <si>
    <t>inschrijver 2 wint de aanbesteding  (B-PKV)</t>
  </si>
  <si>
    <t>OPEN VRAGEN + bijbehorende waarde beoordeling ICT-hardware WIIS26ICTH</t>
  </si>
  <si>
    <t>Open vraag 7.5 
Garantie</t>
  </si>
  <si>
    <t>Open vraag 7.4 
Marktconforme prijzen en onderwijskorting</t>
  </si>
  <si>
    <t>Open vraag 7.3 
Duurzaamheid</t>
  </si>
  <si>
    <t>Open vraag 7.2 
Communicatie en dienstverlening</t>
  </si>
  <si>
    <t>Open vraag 7.1
Advies en kernassortiment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</si>
</sst>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&quot;€&quot;\ #,##0.00"/>
    <numFmt numFmtId="165" formatCode="0.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8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46E3A"/>
        <bgColor indexed="64"/>
      </patternFill>
    </fill>
    <fill>
      <patternFill patternType="solid">
        <fgColor rgb="FFEAF1D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5" fillId="4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9" fontId="2" fillId="0" borderId="1" xfId="1" applyFont="1" applyBorder="1"/>
    <xf numFmtId="165" fontId="5" fillId="4" borderId="1" xfId="1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/>
    <xf numFmtId="0" fontId="6" fillId="0" borderId="0" xfId="0" applyFont="1"/>
    <xf numFmtId="0" fontId="2" fillId="5" borderId="0" xfId="0" applyFont="1" applyFill="1"/>
    <xf numFmtId="44" fontId="2" fillId="5" borderId="0" xfId="0" applyNumberFormat="1" applyFont="1" applyFill="1"/>
    <xf numFmtId="44" fontId="8" fillId="5" borderId="0" xfId="0" applyNumberFormat="1" applyFont="1" applyFill="1"/>
    <xf numFmtId="164" fontId="2" fillId="0" borderId="0" xfId="0" applyNumberFormat="1" applyFont="1"/>
    <xf numFmtId="44" fontId="2" fillId="5" borderId="0" xfId="2" applyFont="1" applyFill="1" applyBorder="1"/>
    <xf numFmtId="0" fontId="7" fillId="5" borderId="0" xfId="0" applyFont="1" applyFill="1"/>
    <xf numFmtId="0" fontId="8" fillId="0" borderId="0" xfId="0" applyFont="1"/>
    <xf numFmtId="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6" fillId="7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44" fontId="2" fillId="5" borderId="8" xfId="2" applyFont="1" applyFill="1" applyBorder="1"/>
    <xf numFmtId="0" fontId="2" fillId="5" borderId="9" xfId="0" applyFont="1" applyFill="1" applyBorder="1"/>
    <xf numFmtId="44" fontId="2" fillId="6" borderId="10" xfId="2" applyFont="1" applyFill="1" applyBorder="1"/>
    <xf numFmtId="0" fontId="2" fillId="5" borderId="0" xfId="0" applyFont="1" applyFill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8" fillId="2" borderId="4" xfId="2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5" borderId="10" xfId="2" applyFont="1" applyFill="1" applyBorder="1"/>
    <xf numFmtId="164" fontId="8" fillId="5" borderId="4" xfId="2" applyNumberFormat="1" applyFont="1" applyFill="1" applyBorder="1" applyAlignment="1">
      <alignment horizontal="right" vertical="center" wrapText="1"/>
    </xf>
    <xf numFmtId="0" fontId="8" fillId="5" borderId="0" xfId="0" applyFont="1" applyFill="1" applyAlignment="1">
      <alignment horizontal="left"/>
    </xf>
    <xf numFmtId="0" fontId="5" fillId="9" borderId="3" xfId="0" applyFont="1" applyFill="1" applyBorder="1" applyAlignment="1">
      <alignment horizontal="justify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EAF1DD"/>
      <color rgb="FF34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32565</xdr:colOff>
      <xdr:row>0</xdr:row>
      <xdr:rowOff>65127</xdr:rowOff>
    </xdr:from>
    <xdr:to>
      <xdr:col>8</xdr:col>
      <xdr:colOff>836873</xdr:colOff>
      <xdr:row>0</xdr:row>
      <xdr:rowOff>675704</xdr:rowOff>
    </xdr:to>
    <xdr:pic>
      <xdr:nvPicPr>
        <xdr:cNvPr id="2" name="Afbeelding 1" descr="Afbeelding met Lettertype, Graphics, logo, typografie&#10;&#10;Door AI gegenereerde inhoud is mogelijk onjuist.">
          <a:extLst>
            <a:ext uri="{FF2B5EF4-FFF2-40B4-BE49-F238E27FC236}">
              <a16:creationId xmlns:a16="http://schemas.microsoft.com/office/drawing/2014/main" id="{5308980C-C91F-729C-A533-3C0FFE1E3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0578" y="65127"/>
          <a:ext cx="1642834" cy="610577"/>
        </a:xfrm>
        <a:prstGeom prst="rect">
          <a:avLst/>
        </a:prstGeom>
      </xdr:spPr>
    </xdr:pic>
    <xdr:clientData/>
  </xdr:twoCellAnchor>
  <xdr:twoCellAnchor editAs="oneCell">
    <xdr:from>
      <xdr:col>9</xdr:col>
      <xdr:colOff>40705</xdr:colOff>
      <xdr:row>0</xdr:row>
      <xdr:rowOff>73270</xdr:rowOff>
    </xdr:from>
    <xdr:to>
      <xdr:col>10</xdr:col>
      <xdr:colOff>16282</xdr:colOff>
      <xdr:row>0</xdr:row>
      <xdr:rowOff>850968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97B5BC3-3EE6-2D48-956E-AEDD13D7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55769" y="73270"/>
          <a:ext cx="1807308" cy="777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H25"/>
  <sheetViews>
    <sheetView showGridLines="0" tabSelected="1" topLeftCell="A7" zoomScale="156" zoomScaleNormal="156" workbookViewId="0">
      <selection activeCell="B3" sqref="B3"/>
    </sheetView>
  </sheetViews>
  <sheetFormatPr baseColWidth="10" defaultColWidth="11" defaultRowHeight="13" x14ac:dyDescent="0.15"/>
  <cols>
    <col min="1" max="1" width="27" style="1" customWidth="1"/>
    <col min="2" max="7" width="20.83203125" style="1" customWidth="1"/>
    <col min="8" max="9" width="11" style="1"/>
    <col min="10" max="10" width="24" style="1" customWidth="1"/>
    <col min="11" max="16384" width="11" style="1"/>
  </cols>
  <sheetData>
    <row r="1" spans="1:8" ht="125" customHeight="1" x14ac:dyDescent="0.15">
      <c r="A1" s="39" t="s">
        <v>19</v>
      </c>
      <c r="B1" s="40"/>
      <c r="C1" s="40"/>
      <c r="D1" s="40"/>
      <c r="E1" s="40"/>
      <c r="F1" s="40"/>
      <c r="G1" s="40"/>
    </row>
    <row r="2" spans="1:8" s="7" customFormat="1" ht="98" customHeight="1" thickBot="1" x14ac:dyDescent="0.2">
      <c r="A2" s="37"/>
      <c r="B2" s="38" t="s">
        <v>24</v>
      </c>
      <c r="C2" s="38" t="s">
        <v>23</v>
      </c>
      <c r="D2" s="38" t="s">
        <v>22</v>
      </c>
      <c r="E2" s="38" t="s">
        <v>21</v>
      </c>
      <c r="F2" s="38" t="s">
        <v>20</v>
      </c>
      <c r="G2" s="19" t="s">
        <v>0</v>
      </c>
    </row>
    <row r="3" spans="1:8" ht="36" customHeight="1" thickBot="1" x14ac:dyDescent="0.2">
      <c r="A3" s="2" t="s">
        <v>1</v>
      </c>
      <c r="B3" s="5">
        <v>0.2</v>
      </c>
      <c r="C3" s="5">
        <v>0.2</v>
      </c>
      <c r="D3" s="5">
        <v>0.05</v>
      </c>
      <c r="E3" s="5">
        <v>0.35</v>
      </c>
      <c r="F3" s="5">
        <v>0.2</v>
      </c>
      <c r="G3" s="4">
        <f>SUM(B3:F3)</f>
        <v>1</v>
      </c>
    </row>
    <row r="4" spans="1:8" ht="15" thickBot="1" x14ac:dyDescent="0.2">
      <c r="A4" s="3" t="s">
        <v>2</v>
      </c>
      <c r="B4" s="31">
        <f>$G$4*B3</f>
        <v>10000</v>
      </c>
      <c r="C4" s="31">
        <f>$G$4*C3</f>
        <v>10000</v>
      </c>
      <c r="D4" s="31">
        <f>$G$4*D3</f>
        <v>2500</v>
      </c>
      <c r="E4" s="31">
        <f>$G$4*E3</f>
        <v>17500</v>
      </c>
      <c r="F4" s="31">
        <f>$G$4*F3</f>
        <v>10000</v>
      </c>
      <c r="G4" s="6">
        <v>50000</v>
      </c>
      <c r="H4" s="11"/>
    </row>
    <row r="5" spans="1:8" ht="15" thickBot="1" x14ac:dyDescent="0.2">
      <c r="A5" s="3" t="s">
        <v>3</v>
      </c>
      <c r="B5" s="31">
        <f>B4*0.7</f>
        <v>7000</v>
      </c>
      <c r="C5" s="31">
        <f>C4*0.7</f>
        <v>7000</v>
      </c>
      <c r="D5" s="31">
        <f>D4*0.7</f>
        <v>1750</v>
      </c>
      <c r="E5" s="31">
        <f>E4*0.7</f>
        <v>12250</v>
      </c>
      <c r="F5" s="31">
        <f>F4*0.7</f>
        <v>7000</v>
      </c>
      <c r="G5" s="17">
        <f>SUM(B5:F5)</f>
        <v>35000</v>
      </c>
    </row>
    <row r="6" spans="1:8" ht="15" thickBot="1" x14ac:dyDescent="0.2">
      <c r="A6" s="3" t="s">
        <v>4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17">
        <f>SUM(B6:F6)</f>
        <v>0</v>
      </c>
    </row>
    <row r="7" spans="1:8" ht="17" customHeight="1" thickBot="1" x14ac:dyDescent="0.2">
      <c r="A7" s="3" t="s">
        <v>5</v>
      </c>
      <c r="B7" s="32">
        <f>B6-B4</f>
        <v>-10000</v>
      </c>
      <c r="C7" s="32">
        <f>C6-C4</f>
        <v>-10000</v>
      </c>
      <c r="D7" s="32">
        <f>D6-D4</f>
        <v>-2500</v>
      </c>
      <c r="E7" s="32">
        <f>E6-E4</f>
        <v>-17500</v>
      </c>
      <c r="F7" s="32">
        <f>F6-F4</f>
        <v>-10000</v>
      </c>
      <c r="G7" s="35">
        <f>SUM(B7:F7)</f>
        <v>-50000</v>
      </c>
      <c r="H7" s="14" t="s">
        <v>8</v>
      </c>
    </row>
    <row r="8" spans="1:8" ht="17" customHeight="1" thickBot="1" x14ac:dyDescent="0.2">
      <c r="A8" s="3" t="s">
        <v>6</v>
      </c>
      <c r="B8" s="33" t="s">
        <v>7</v>
      </c>
      <c r="C8" s="33" t="s">
        <v>7</v>
      </c>
      <c r="D8" s="33" t="s">
        <v>7</v>
      </c>
      <c r="E8" s="33" t="s">
        <v>7</v>
      </c>
      <c r="F8" s="33" t="s">
        <v>7</v>
      </c>
      <c r="G8" s="18" t="s">
        <v>7</v>
      </c>
      <c r="H8" s="14" t="s">
        <v>17</v>
      </c>
    </row>
    <row r="10" spans="1:8" x14ac:dyDescent="0.15">
      <c r="E10" s="12"/>
      <c r="F10" s="12"/>
      <c r="G10" s="12"/>
      <c r="H10" s="8"/>
    </row>
    <row r="11" spans="1:8" x14ac:dyDescent="0.15">
      <c r="A11" s="13"/>
      <c r="E11" s="12"/>
      <c r="F11" s="12"/>
      <c r="G11" s="12"/>
      <c r="H11" s="8"/>
    </row>
    <row r="12" spans="1:8" x14ac:dyDescent="0.15">
      <c r="C12" s="1" t="s">
        <v>8</v>
      </c>
      <c r="E12" s="9"/>
      <c r="F12" s="9"/>
      <c r="G12" s="9"/>
      <c r="H12" s="8"/>
    </row>
    <row r="13" spans="1:8" x14ac:dyDescent="0.15">
      <c r="A13" s="23" t="s">
        <v>12</v>
      </c>
      <c r="B13" s="24"/>
      <c r="C13" s="8"/>
      <c r="D13" s="23" t="s">
        <v>13</v>
      </c>
      <c r="E13" s="24"/>
      <c r="F13" s="8"/>
      <c r="G13" s="8"/>
      <c r="H13" s="8"/>
    </row>
    <row r="14" spans="1:8" x14ac:dyDescent="0.15">
      <c r="A14" s="25"/>
      <c r="B14" s="26"/>
      <c r="C14" s="8"/>
      <c r="D14" s="25"/>
      <c r="E14" s="26"/>
      <c r="F14" s="20" t="s">
        <v>14</v>
      </c>
      <c r="G14" s="20" t="s">
        <v>15</v>
      </c>
    </row>
    <row r="15" spans="1:8" x14ac:dyDescent="0.15">
      <c r="A15" s="25" t="s">
        <v>9</v>
      </c>
      <c r="B15" s="27">
        <v>180000</v>
      </c>
      <c r="C15" s="8"/>
      <c r="D15" s="25" t="s">
        <v>9</v>
      </c>
      <c r="E15" s="27">
        <v>200000</v>
      </c>
      <c r="F15" s="21">
        <f>E15-B15</f>
        <v>20000</v>
      </c>
      <c r="G15" s="20"/>
    </row>
    <row r="16" spans="1:8" x14ac:dyDescent="0.15">
      <c r="A16" s="25" t="s">
        <v>10</v>
      </c>
      <c r="B16" s="27">
        <v>10000</v>
      </c>
      <c r="C16" s="8"/>
      <c r="D16" s="25" t="s">
        <v>10</v>
      </c>
      <c r="E16" s="27">
        <v>35000</v>
      </c>
      <c r="F16" s="20"/>
      <c r="G16" s="21">
        <f>B16-E16</f>
        <v>-25000</v>
      </c>
    </row>
    <row r="17" spans="1:8" x14ac:dyDescent="0.15">
      <c r="A17" s="28" t="s">
        <v>11</v>
      </c>
      <c r="B17" s="34">
        <f>B15-B16</f>
        <v>170000</v>
      </c>
      <c r="C17" s="8"/>
      <c r="D17" s="28" t="s">
        <v>11</v>
      </c>
      <c r="E17" s="29">
        <f>E15-E16</f>
        <v>165000</v>
      </c>
      <c r="F17" s="20"/>
      <c r="G17" s="20"/>
    </row>
    <row r="18" spans="1:8" x14ac:dyDescent="0.15">
      <c r="A18" s="1" t="s">
        <v>8</v>
      </c>
      <c r="C18" s="11" t="s">
        <v>8</v>
      </c>
      <c r="E18" s="10"/>
      <c r="F18" s="20"/>
      <c r="G18" s="20"/>
    </row>
    <row r="19" spans="1:8" x14ac:dyDescent="0.15">
      <c r="A19" s="1" t="s">
        <v>18</v>
      </c>
      <c r="C19" s="11" t="s">
        <v>8</v>
      </c>
      <c r="D19" s="36"/>
      <c r="E19" s="30" t="s">
        <v>16</v>
      </c>
      <c r="G19" s="22"/>
      <c r="H19" s="8"/>
    </row>
    <row r="20" spans="1:8" x14ac:dyDescent="0.15">
      <c r="C20" s="11" t="s">
        <v>8</v>
      </c>
    </row>
    <row r="22" spans="1:8" ht="14" x14ac:dyDescent="0.15">
      <c r="A22" s="16" t="s">
        <v>8</v>
      </c>
      <c r="B22" s="15" t="s">
        <v>8</v>
      </c>
      <c r="C22" s="11" t="s">
        <v>8</v>
      </c>
    </row>
    <row r="25" spans="1:8" x14ac:dyDescent="0.15">
      <c r="A25" s="1" t="s">
        <v>8</v>
      </c>
    </row>
  </sheetData>
  <sheetProtection algorithmName="SHA-512" hashValue="fW+rJ4W9GaX5wRg5CWDlpiVByov/mMpmGSUcoSDUphNxkvbNyk6y/1sZpxhgCTCW+gLN+qVRNn1GBgsIxmJ4gw==" saltValue="C62ON/pEzn3bmaamFOac8w==" spinCount="100000" sheet="1" objects="1" scenarios="1"/>
  <mergeCells count="1"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6CC2C-C2D0-4182-8E96-1CDC99F09E27}">
  <ds:schemaRefs>
    <ds:schemaRef ds:uri="http://schemas.microsoft.com/office/2006/metadata/properties"/>
    <ds:schemaRef ds:uri="cdfd6af9-2027-427e-aee7-f2f3dc2ea940"/>
    <ds:schemaRef ds:uri="04d4ff2e-cf62-40b0-a5cf-f8c6524922a9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6CB14E4-100C-4B49-AC74-ED19B2391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04B2F6-B6D5-4697-8F19-E63F7CAA7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>inkoopadviesbureau BiC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</dc:description>
  <cp:lastModifiedBy>Cher Kramers</cp:lastModifiedBy>
  <cp:revision/>
  <dcterms:created xsi:type="dcterms:W3CDTF">2020-03-23T12:24:07Z</dcterms:created>
  <dcterms:modified xsi:type="dcterms:W3CDTF">2026-07-01T07:07:11Z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