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Inkoop_HVS2022\1. Lopend\2026\2025 - 03 - Werkzaamheden verkiezingen\4. Gunningsfase\0. Conceptstukken\"/>
    </mc:Choice>
  </mc:AlternateContent>
  <xr:revisionPtr revIDLastSave="0" documentId="13_ncr:1_{C382387F-A5C5-4E89-B1FF-CA1ECA6177EB}" xr6:coauthVersionLast="47" xr6:coauthVersionMax="47" xr10:uidLastSave="{00000000-0000-0000-0000-000000000000}"/>
  <bookViews>
    <workbookView xWindow="28680" yWindow="-150" windowWidth="29040" windowHeight="16440" xr2:uid="{AC72F612-5A08-49E1-B133-A6F7F1BB9E05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5" i="1"/>
  <c r="G23" i="1"/>
  <c r="G5" i="1"/>
  <c r="G6" i="1"/>
  <c r="G7" i="1"/>
  <c r="G8" i="1"/>
  <c r="G9" i="1"/>
  <c r="G21" i="1"/>
  <c r="G22" i="1"/>
  <c r="G24" i="1"/>
  <c r="G20" i="1"/>
  <c r="G19" i="1"/>
  <c r="G18" i="1"/>
  <c r="G26" i="1" s="1"/>
  <c r="G29" i="1"/>
  <c r="G14" i="1"/>
  <c r="G13" i="1"/>
  <c r="G4" i="1"/>
  <c r="G10" i="1" s="1"/>
  <c r="G33" i="1" l="1"/>
  <c r="G32" i="1"/>
  <c r="G15" i="1"/>
  <c r="G35" i="1" l="1"/>
</calcChain>
</file>

<file path=xl/sharedStrings.xml><?xml version="1.0" encoding="utf-8"?>
<sst xmlns="http://schemas.openxmlformats.org/spreadsheetml/2006/main" count="86" uniqueCount="51">
  <si>
    <t>Subtotaal</t>
  </si>
  <si>
    <t>Handtekening:</t>
  </si>
  <si>
    <t xml:space="preserve">De hierna te noemen inschrijver: </t>
  </si>
  <si>
    <t xml:space="preserve">Gevestigd te: </t>
  </si>
  <si>
    <t>Getekend te:</t>
  </si>
  <si>
    <t>Getekend op datum:</t>
  </si>
  <si>
    <t>Getekend door (naam):</t>
  </si>
  <si>
    <t>Subtotaal:</t>
  </si>
  <si>
    <t>Prijzenblad Werkzaamheden Verkiezingen</t>
  </si>
  <si>
    <t>Omschrijving</t>
  </si>
  <si>
    <t>Projectteam</t>
  </si>
  <si>
    <t>Transport</t>
  </si>
  <si>
    <t>Huur wagen 20m3 met laadklep</t>
  </si>
  <si>
    <t xml:space="preserve">Huur wagen 11m3 </t>
  </si>
  <si>
    <t>Huur materiaal</t>
  </si>
  <si>
    <t>Projectleider - regulier tarief</t>
  </si>
  <si>
    <t>Projectleider - onregelmatig tarief</t>
  </si>
  <si>
    <t>Coördinator - regulier tarief</t>
  </si>
  <si>
    <t>Coördinator - onregelmatig tarief</t>
  </si>
  <si>
    <t>Uitvoerend medewerker - regulier tarief</t>
  </si>
  <si>
    <t>Uitvoerend medewerker - onregelmatig tarief</t>
  </si>
  <si>
    <t>Opslag en vernietigingskosten</t>
  </si>
  <si>
    <t>Eenheid</t>
  </si>
  <si>
    <t xml:space="preserve">Fictief aantal </t>
  </si>
  <si>
    <t>uur</t>
  </si>
  <si>
    <t>dag</t>
  </si>
  <si>
    <t>Klaptafel U-voet 80x120x76</t>
  </si>
  <si>
    <t>stuk</t>
  </si>
  <si>
    <t>Buffettafel 78x183x76</t>
  </si>
  <si>
    <t>Kuipstoel</t>
  </si>
  <si>
    <t>Bezorg-/ophaalkosten</t>
  </si>
  <si>
    <t>Garderoberek</t>
  </si>
  <si>
    <t>Haspel inclusief verlengsnoer (25 meter)</t>
  </si>
  <si>
    <t>Stemverwijsborden</t>
  </si>
  <si>
    <t xml:space="preserve">Minimale inschrijfprijs </t>
  </si>
  <si>
    <t>Maximale inschrijfprijs</t>
  </si>
  <si>
    <t xml:space="preserve">Maximale inschrijfprijs </t>
  </si>
  <si>
    <t xml:space="preserve">Inschrijfprijs  </t>
  </si>
  <si>
    <t>Inschrijfprijs</t>
  </si>
  <si>
    <t>Minimale inschrijfprijs</t>
  </si>
  <si>
    <t>Vernietigingskosten: vertrouwelijk papier inclusief transport en handling</t>
  </si>
  <si>
    <t>De inschrijver verklaart deze aanbieding te doen overeenkomstig de bepalingen en gegevens zoals deze zijn omschreven in de aanbestedingsdocumenten.</t>
  </si>
  <si>
    <t>maand</t>
  </si>
  <si>
    <t>Opslagruimte stembescheiden volgens PvE per m2 per maand</t>
  </si>
  <si>
    <t>Opslagruimte verkiezingsmaterialen 125m2 volgens PvE per maand</t>
  </si>
  <si>
    <t>Fictieve totale inschrijfprijs per verkiezing</t>
  </si>
  <si>
    <t>Elektrische kachel (3 kW)</t>
  </si>
  <si>
    <t>m3</t>
  </si>
  <si>
    <t>Minimale totale inschrijfprijs</t>
  </si>
  <si>
    <t>Maximale totale inschrijfprijs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</si>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</sst>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3" fillId="2" borderId="12" xfId="0" applyFont="1" applyFill="1" applyBorder="1" applyAlignment="1">
      <alignment horizontal="justify" vertical="center"/>
    </xf>
    <xf numFmtId="44" fontId="0" fillId="2" borderId="13" xfId="0" applyNumberFormat="1" applyFill="1" applyBorder="1"/>
    <xf numFmtId="0" fontId="0" fillId="0" borderId="0" xfId="0" applyAlignment="1">
      <alignment horizontal="center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 wrapText="1"/>
    </xf>
    <xf numFmtId="44" fontId="0" fillId="3" borderId="6" xfId="0" applyNumberFormat="1" applyFill="1" applyBorder="1"/>
    <xf numFmtId="0" fontId="7" fillId="2" borderId="12" xfId="0" applyFont="1" applyFill="1" applyBorder="1" applyAlignment="1">
      <alignment horizontal="justify" vertical="center"/>
    </xf>
    <xf numFmtId="0" fontId="2" fillId="3" borderId="26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right" vertical="center"/>
    </xf>
    <xf numFmtId="0" fontId="0" fillId="2" borderId="12" xfId="0" applyFill="1" applyBorder="1" applyAlignment="1">
      <alignment horizontal="justify" vertical="center"/>
    </xf>
    <xf numFmtId="0" fontId="0" fillId="2" borderId="20" xfId="0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3" xfId="0" applyNumberFormat="1" applyFont="1" applyFill="1" applyBorder="1"/>
    <xf numFmtId="0" fontId="7" fillId="2" borderId="21" xfId="0" applyFont="1" applyFill="1" applyBorder="1" applyAlignment="1">
      <alignment horizontal="center" vertical="center" wrapText="1"/>
    </xf>
    <xf numFmtId="44" fontId="7" fillId="2" borderId="21" xfId="0" applyNumberFormat="1" applyFont="1" applyFill="1" applyBorder="1" applyAlignment="1">
      <alignment horizontal="center" vertical="center" wrapText="1"/>
    </xf>
    <xf numFmtId="44" fontId="7" fillId="2" borderId="31" xfId="0" applyNumberFormat="1" applyFont="1" applyFill="1" applyBorder="1"/>
    <xf numFmtId="44" fontId="0" fillId="0" borderId="21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0" fillId="0" borderId="21" xfId="0" applyNumberFormat="1" applyFont="1" applyBorder="1"/>
    <xf numFmtId="0" fontId="10" fillId="0" borderId="0" xfId="0" applyFont="1" applyAlignment="1">
      <alignment horizontal="right"/>
    </xf>
    <xf numFmtId="44" fontId="7" fillId="7" borderId="1" xfId="0" applyNumberFormat="1" applyFont="1" applyFill="1" applyBorder="1" applyAlignment="1">
      <alignment horizontal="center" vertical="center" wrapText="1"/>
    </xf>
    <xf numFmtId="44" fontId="7" fillId="7" borderId="1" xfId="0" applyNumberFormat="1" applyFont="1" applyFill="1" applyBorder="1" applyAlignment="1" applyProtection="1">
      <alignment horizontal="justify" vertical="center" wrapText="1"/>
      <protection locked="0"/>
    </xf>
    <xf numFmtId="44" fontId="7" fillId="7" borderId="21" xfId="0" applyNumberFormat="1" applyFont="1" applyFill="1" applyBorder="1" applyAlignment="1" applyProtection="1">
      <alignment horizontal="justify" vertical="center" wrapText="1"/>
      <protection locked="0"/>
    </xf>
    <xf numFmtId="4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9" xfId="1" applyFont="1" applyFill="1" applyBorder="1" applyAlignment="1">
      <alignment vertical="top"/>
    </xf>
    <xf numFmtId="0" fontId="7" fillId="8" borderId="12" xfId="1" applyFont="1" applyFill="1" applyBorder="1" applyAlignment="1">
      <alignment horizontal="left" vertical="top"/>
    </xf>
    <xf numFmtId="0" fontId="7" fillId="8" borderId="12" xfId="1" applyFont="1" applyFill="1" applyBorder="1" applyAlignment="1">
      <alignment vertical="top"/>
    </xf>
    <xf numFmtId="0" fontId="7" fillId="8" borderId="16" xfId="1" applyFont="1" applyFill="1" applyBorder="1" applyAlignment="1">
      <alignment vertical="top"/>
    </xf>
    <xf numFmtId="0" fontId="3" fillId="2" borderId="12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 wrapText="1"/>
    </xf>
    <xf numFmtId="44" fontId="7" fillId="2" borderId="1" xfId="0" applyNumberFormat="1" applyFont="1" applyFill="1" applyBorder="1" applyAlignment="1">
      <alignment horizontal="center" vertical="top" wrapText="1"/>
    </xf>
    <xf numFmtId="44" fontId="3" fillId="7" borderId="1" xfId="0" applyNumberFormat="1" applyFont="1" applyFill="1" applyBorder="1" applyAlignment="1" applyProtection="1">
      <alignment horizontal="center" vertical="top" wrapText="1"/>
      <protection locked="0"/>
    </xf>
    <xf numFmtId="44" fontId="0" fillId="2" borderId="13" xfId="0" applyNumberFormat="1" applyFill="1" applyBorder="1" applyAlignment="1">
      <alignment vertical="top"/>
    </xf>
    <xf numFmtId="44" fontId="10" fillId="3" borderId="6" xfId="0" applyNumberFormat="1" applyFont="1" applyFill="1" applyBorder="1" applyAlignment="1">
      <alignment horizontal="left" vertical="top"/>
    </xf>
    <xf numFmtId="0" fontId="7" fillId="0" borderId="2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7" fillId="0" borderId="22" xfId="1" applyFont="1" applyBorder="1" applyAlignment="1" applyProtection="1">
      <alignment horizontal="center" vertical="top"/>
      <protection locked="0"/>
    </xf>
    <xf numFmtId="0" fontId="7" fillId="0" borderId="25" xfId="1" applyFont="1" applyBorder="1" applyAlignment="1" applyProtection="1">
      <alignment horizontal="center" vertical="top"/>
      <protection locked="0"/>
    </xf>
    <xf numFmtId="0" fontId="2" fillId="3" borderId="26" xfId="0" applyFont="1" applyFill="1" applyBorder="1" applyAlignment="1">
      <alignment horizontal="right" vertical="center"/>
    </xf>
    <xf numFmtId="0" fontId="2" fillId="3" borderId="27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7" fillId="0" borderId="14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23" xfId="1" applyFont="1" applyBorder="1" applyAlignment="1" applyProtection="1">
      <alignment horizontal="center" vertical="top"/>
      <protection locked="0"/>
    </xf>
    <xf numFmtId="0" fontId="7" fillId="0" borderId="24" xfId="1" applyFont="1" applyBorder="1" applyAlignment="1" applyProtection="1">
      <alignment horizontal="center" vertical="top"/>
      <protection locked="0"/>
    </xf>
    <xf numFmtId="0" fontId="9" fillId="6" borderId="4" xfId="0" applyFont="1" applyFill="1" applyBorder="1" applyAlignment="1">
      <alignment horizontal="right" vertical="center"/>
    </xf>
    <xf numFmtId="0" fontId="9" fillId="6" borderId="5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4" borderId="30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9D1D10AD-7FF9-4E48-A8DB-68A63C3EBD2A}"/>
  </cellStyles>
  <dxfs count="4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a1">
  <a:themeElements>
    <a:clrScheme name="Voorne aan Ze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100"/>
      </a:accent1>
      <a:accent2>
        <a:srgbClr val="00D282"/>
      </a:accent2>
      <a:accent3>
        <a:srgbClr val="00CEFF"/>
      </a:accent3>
      <a:accent4>
        <a:srgbClr val="222E5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4593-F200-4792-97C4-1E29ADB28F5C}">
  <dimension ref="A1:G43"/>
  <sheetViews>
    <sheetView tabSelected="1" zoomScaleNormal="100" workbookViewId="0">
      <selection sqref="A1:G1"/>
    </sheetView>
  </sheetViews>
  <sheetFormatPr defaultRowHeight="15" x14ac:dyDescent="0.25"/>
  <cols>
    <col min="1" max="1" width="65.5703125" customWidth="1"/>
    <col min="2" max="3" width="26.42578125" style="3" customWidth="1"/>
    <col min="4" max="4" width="30.85546875" style="3" customWidth="1"/>
    <col min="5" max="5" width="31.5703125" style="3" customWidth="1"/>
    <col min="6" max="6" width="20.7109375" customWidth="1"/>
    <col min="7" max="7" width="16.5703125" customWidth="1"/>
  </cols>
  <sheetData>
    <row r="1" spans="1:7" ht="24" thickBot="1" x14ac:dyDescent="0.3">
      <c r="A1" s="69" t="s">
        <v>8</v>
      </c>
      <c r="B1" s="70"/>
      <c r="C1" s="70"/>
      <c r="D1" s="70"/>
      <c r="E1" s="70"/>
      <c r="F1" s="70"/>
      <c r="G1" s="71"/>
    </row>
    <row r="2" spans="1:7" ht="16.5" thickBot="1" x14ac:dyDescent="0.3">
      <c r="A2" s="4" t="s">
        <v>9</v>
      </c>
      <c r="B2" s="5" t="s">
        <v>23</v>
      </c>
      <c r="C2" s="5" t="s">
        <v>22</v>
      </c>
      <c r="D2" s="5" t="s">
        <v>34</v>
      </c>
      <c r="E2" s="5" t="s">
        <v>35</v>
      </c>
      <c r="F2" s="5" t="s">
        <v>37</v>
      </c>
      <c r="G2" s="6" t="s">
        <v>0</v>
      </c>
    </row>
    <row r="3" spans="1:7" ht="15" customHeight="1" thickTop="1" x14ac:dyDescent="0.25">
      <c r="A3" s="52" t="s">
        <v>10</v>
      </c>
      <c r="B3" s="53"/>
      <c r="C3" s="53"/>
      <c r="D3" s="53"/>
      <c r="E3" s="53"/>
      <c r="F3" s="53"/>
      <c r="G3" s="54"/>
    </row>
    <row r="4" spans="1:7" ht="15" customHeight="1" x14ac:dyDescent="0.25">
      <c r="A4" s="9" t="s">
        <v>15</v>
      </c>
      <c r="B4" s="14">
        <v>54</v>
      </c>
      <c r="C4" s="14" t="s">
        <v>24</v>
      </c>
      <c r="D4" s="7">
        <v>80</v>
      </c>
      <c r="E4" s="7">
        <v>110</v>
      </c>
      <c r="F4" s="26"/>
      <c r="G4" s="2">
        <f>B4*F4</f>
        <v>0</v>
      </c>
    </row>
    <row r="5" spans="1:7" ht="15" customHeight="1" x14ac:dyDescent="0.25">
      <c r="A5" s="9" t="s">
        <v>16</v>
      </c>
      <c r="B5" s="14">
        <v>6</v>
      </c>
      <c r="C5" s="14" t="s">
        <v>24</v>
      </c>
      <c r="D5" s="7">
        <v>120</v>
      </c>
      <c r="E5" s="7">
        <v>175</v>
      </c>
      <c r="F5" s="23"/>
      <c r="G5" s="2">
        <f t="shared" ref="G5:G9" si="0">B5*F5</f>
        <v>0</v>
      </c>
    </row>
    <row r="6" spans="1:7" ht="15" customHeight="1" x14ac:dyDescent="0.25">
      <c r="A6" s="9" t="s">
        <v>17</v>
      </c>
      <c r="B6" s="14">
        <v>119</v>
      </c>
      <c r="C6" s="14" t="s">
        <v>24</v>
      </c>
      <c r="D6" s="7">
        <v>40</v>
      </c>
      <c r="E6" s="7">
        <v>60</v>
      </c>
      <c r="F6" s="26"/>
      <c r="G6" s="2">
        <f t="shared" si="0"/>
        <v>0</v>
      </c>
    </row>
    <row r="7" spans="1:7" ht="15" customHeight="1" x14ac:dyDescent="0.25">
      <c r="A7" s="9" t="s">
        <v>18</v>
      </c>
      <c r="B7" s="14">
        <v>6</v>
      </c>
      <c r="C7" s="14" t="s">
        <v>24</v>
      </c>
      <c r="D7" s="7">
        <v>60</v>
      </c>
      <c r="E7" s="7">
        <v>90</v>
      </c>
      <c r="F7" s="26"/>
      <c r="G7" s="2">
        <f t="shared" si="0"/>
        <v>0</v>
      </c>
    </row>
    <row r="8" spans="1:7" ht="15" customHeight="1" x14ac:dyDescent="0.25">
      <c r="A8" s="1" t="s">
        <v>19</v>
      </c>
      <c r="B8" s="14">
        <v>725</v>
      </c>
      <c r="C8" s="14" t="s">
        <v>24</v>
      </c>
      <c r="D8" s="7">
        <v>30</v>
      </c>
      <c r="E8" s="7">
        <v>50</v>
      </c>
      <c r="F8" s="26"/>
      <c r="G8" s="2">
        <f t="shared" si="0"/>
        <v>0</v>
      </c>
    </row>
    <row r="9" spans="1:7" ht="15" customHeight="1" thickBot="1" x14ac:dyDescent="0.3">
      <c r="A9" s="1" t="s">
        <v>20</v>
      </c>
      <c r="B9" s="14">
        <v>50</v>
      </c>
      <c r="C9" s="14" t="s">
        <v>24</v>
      </c>
      <c r="D9" s="7">
        <v>45</v>
      </c>
      <c r="E9" s="7">
        <v>75</v>
      </c>
      <c r="F9" s="26"/>
      <c r="G9" s="2">
        <f t="shared" si="0"/>
        <v>0</v>
      </c>
    </row>
    <row r="10" spans="1:7" ht="15.75" thickBot="1" x14ac:dyDescent="0.3">
      <c r="A10" s="42" t="s">
        <v>7</v>
      </c>
      <c r="B10" s="43"/>
      <c r="C10" s="43"/>
      <c r="D10" s="43"/>
      <c r="E10" s="43"/>
      <c r="F10" s="44"/>
      <c r="G10" s="8">
        <f>SUM(G4:G9)</f>
        <v>0</v>
      </c>
    </row>
    <row r="11" spans="1:7" ht="16.5" thickBot="1" x14ac:dyDescent="0.3">
      <c r="A11" s="4" t="s">
        <v>9</v>
      </c>
      <c r="B11" s="5" t="s">
        <v>23</v>
      </c>
      <c r="C11" s="5" t="s">
        <v>22</v>
      </c>
      <c r="D11" s="5" t="s">
        <v>39</v>
      </c>
      <c r="E11" s="5" t="s">
        <v>36</v>
      </c>
      <c r="F11" s="5" t="s">
        <v>38</v>
      </c>
      <c r="G11" s="6" t="s">
        <v>0</v>
      </c>
    </row>
    <row r="12" spans="1:7" ht="15.75" thickTop="1" x14ac:dyDescent="0.25">
      <c r="A12" s="52" t="s">
        <v>11</v>
      </c>
      <c r="B12" s="53"/>
      <c r="C12" s="53"/>
      <c r="D12" s="53"/>
      <c r="E12" s="53"/>
      <c r="F12" s="53"/>
      <c r="G12" s="54"/>
    </row>
    <row r="13" spans="1:7" x14ac:dyDescent="0.25">
      <c r="A13" s="1" t="s">
        <v>12</v>
      </c>
      <c r="B13" s="14">
        <v>25</v>
      </c>
      <c r="C13" s="14" t="s">
        <v>25</v>
      </c>
      <c r="D13" s="7">
        <v>90</v>
      </c>
      <c r="E13" s="7">
        <v>120</v>
      </c>
      <c r="F13" s="26"/>
      <c r="G13" s="2">
        <f>B13*F13</f>
        <v>0</v>
      </c>
    </row>
    <row r="14" spans="1:7" ht="15.75" thickBot="1" x14ac:dyDescent="0.3">
      <c r="A14" s="1" t="s">
        <v>13</v>
      </c>
      <c r="B14" s="14">
        <v>10</v>
      </c>
      <c r="C14" s="14" t="s">
        <v>25</v>
      </c>
      <c r="D14" s="7">
        <v>70</v>
      </c>
      <c r="E14" s="7">
        <v>90</v>
      </c>
      <c r="F14" s="27"/>
      <c r="G14" s="2">
        <f>B14*F14</f>
        <v>0</v>
      </c>
    </row>
    <row r="15" spans="1:7" ht="15.75" thickBot="1" x14ac:dyDescent="0.3">
      <c r="A15" s="42" t="s">
        <v>7</v>
      </c>
      <c r="B15" s="43"/>
      <c r="C15" s="43"/>
      <c r="D15" s="43"/>
      <c r="E15" s="43"/>
      <c r="F15" s="43"/>
      <c r="G15" s="8">
        <f>SUM(G13:G14)</f>
        <v>0</v>
      </c>
    </row>
    <row r="16" spans="1:7" ht="16.5" thickBot="1" x14ac:dyDescent="0.3">
      <c r="A16" s="4" t="s">
        <v>9</v>
      </c>
      <c r="B16" s="5" t="s">
        <v>23</v>
      </c>
      <c r="C16" s="5" t="s">
        <v>22</v>
      </c>
      <c r="D16" s="5" t="s">
        <v>34</v>
      </c>
      <c r="E16" s="5" t="s">
        <v>36</v>
      </c>
      <c r="F16" s="5" t="s">
        <v>38</v>
      </c>
      <c r="G16" s="6" t="s">
        <v>0</v>
      </c>
    </row>
    <row r="17" spans="1:7" ht="15.75" thickTop="1" x14ac:dyDescent="0.25">
      <c r="A17" s="63" t="s">
        <v>14</v>
      </c>
      <c r="B17" s="64"/>
      <c r="C17" s="64"/>
      <c r="D17" s="64"/>
      <c r="E17" s="64"/>
      <c r="F17" s="64"/>
      <c r="G17" s="65"/>
    </row>
    <row r="18" spans="1:7" x14ac:dyDescent="0.25">
      <c r="A18" s="12" t="s">
        <v>26</v>
      </c>
      <c r="B18" s="14">
        <v>200</v>
      </c>
      <c r="C18" s="14" t="s">
        <v>27</v>
      </c>
      <c r="D18" s="7">
        <v>1</v>
      </c>
      <c r="E18" s="7">
        <v>4</v>
      </c>
      <c r="F18" s="24"/>
      <c r="G18" s="15">
        <f>B18*F18</f>
        <v>0</v>
      </c>
    </row>
    <row r="19" spans="1:7" x14ac:dyDescent="0.25">
      <c r="A19" s="13" t="s">
        <v>28</v>
      </c>
      <c r="B19" s="16">
        <v>115</v>
      </c>
      <c r="C19" s="16" t="s">
        <v>27</v>
      </c>
      <c r="D19" s="17">
        <v>1</v>
      </c>
      <c r="E19" s="17">
        <v>6.5</v>
      </c>
      <c r="F19" s="25"/>
      <c r="G19" s="15">
        <f>B19*F19</f>
        <v>0</v>
      </c>
    </row>
    <row r="20" spans="1:7" x14ac:dyDescent="0.25">
      <c r="A20" s="13" t="s">
        <v>29</v>
      </c>
      <c r="B20" s="16">
        <v>360</v>
      </c>
      <c r="C20" s="16" t="s">
        <v>27</v>
      </c>
      <c r="D20" s="17">
        <v>0.5</v>
      </c>
      <c r="E20" s="17">
        <v>1.5</v>
      </c>
      <c r="F20" s="25"/>
      <c r="G20" s="15">
        <f>B20*F20</f>
        <v>0</v>
      </c>
    </row>
    <row r="21" spans="1:7" x14ac:dyDescent="0.25">
      <c r="A21" s="13" t="s">
        <v>31</v>
      </c>
      <c r="B21" s="16">
        <v>5</v>
      </c>
      <c r="C21" s="16" t="s">
        <v>27</v>
      </c>
      <c r="D21" s="17">
        <v>7.5</v>
      </c>
      <c r="E21" s="17">
        <v>12.5</v>
      </c>
      <c r="F21" s="25"/>
      <c r="G21" s="15">
        <f t="shared" ref="G21:G25" si="1">B21*F21</f>
        <v>0</v>
      </c>
    </row>
    <row r="22" spans="1:7" x14ac:dyDescent="0.25">
      <c r="A22" s="13" t="s">
        <v>32</v>
      </c>
      <c r="B22" s="16">
        <v>80</v>
      </c>
      <c r="C22" s="16" t="s">
        <v>27</v>
      </c>
      <c r="D22" s="17">
        <v>6</v>
      </c>
      <c r="E22" s="17">
        <v>8</v>
      </c>
      <c r="F22" s="25"/>
      <c r="G22" s="15">
        <f t="shared" si="1"/>
        <v>0</v>
      </c>
    </row>
    <row r="23" spans="1:7" x14ac:dyDescent="0.25">
      <c r="A23" s="13" t="s">
        <v>46</v>
      </c>
      <c r="B23" s="16">
        <v>40</v>
      </c>
      <c r="C23" s="16" t="s">
        <v>27</v>
      </c>
      <c r="D23" s="17">
        <v>15</v>
      </c>
      <c r="E23" s="17">
        <v>20</v>
      </c>
      <c r="F23" s="25"/>
      <c r="G23" s="15">
        <f t="shared" si="1"/>
        <v>0</v>
      </c>
    </row>
    <row r="24" spans="1:7" x14ac:dyDescent="0.25">
      <c r="A24" s="13" t="s">
        <v>30</v>
      </c>
      <c r="B24" s="16">
        <v>10</v>
      </c>
      <c r="C24" s="16" t="s">
        <v>27</v>
      </c>
      <c r="D24" s="17">
        <v>15</v>
      </c>
      <c r="E24" s="17">
        <v>30</v>
      </c>
      <c r="F24" s="25"/>
      <c r="G24" s="15">
        <f t="shared" si="1"/>
        <v>0</v>
      </c>
    </row>
    <row r="25" spans="1:7" ht="15.75" thickBot="1" x14ac:dyDescent="0.3">
      <c r="A25" s="13" t="s">
        <v>33</v>
      </c>
      <c r="B25" s="16">
        <v>40</v>
      </c>
      <c r="C25" s="16" t="s">
        <v>27</v>
      </c>
      <c r="D25" s="17">
        <v>0</v>
      </c>
      <c r="E25" s="17">
        <v>7.5</v>
      </c>
      <c r="F25" s="25"/>
      <c r="G25" s="18">
        <f t="shared" si="1"/>
        <v>0</v>
      </c>
    </row>
    <row r="26" spans="1:7" ht="15.75" thickBot="1" x14ac:dyDescent="0.3">
      <c r="A26" s="10"/>
      <c r="B26" s="11"/>
      <c r="C26" s="11"/>
      <c r="D26" s="11"/>
      <c r="E26" s="11"/>
      <c r="F26" s="11" t="s">
        <v>0</v>
      </c>
      <c r="G26" s="8">
        <f>SUM(G18:G25)</f>
        <v>0</v>
      </c>
    </row>
    <row r="27" spans="1:7" ht="16.5" thickBot="1" x14ac:dyDescent="0.3">
      <c r="A27" s="4" t="s">
        <v>9</v>
      </c>
      <c r="B27" s="5" t="s">
        <v>23</v>
      </c>
      <c r="C27" s="5" t="s">
        <v>22</v>
      </c>
      <c r="D27" s="5" t="s">
        <v>39</v>
      </c>
      <c r="E27" s="5" t="s">
        <v>35</v>
      </c>
      <c r="F27" s="5" t="s">
        <v>38</v>
      </c>
      <c r="G27" s="6" t="s">
        <v>0</v>
      </c>
    </row>
    <row r="28" spans="1:7" ht="15.75" thickTop="1" x14ac:dyDescent="0.25">
      <c r="A28" s="66" t="s">
        <v>21</v>
      </c>
      <c r="B28" s="67"/>
      <c r="C28" s="67"/>
      <c r="D28" s="67"/>
      <c r="E28" s="67"/>
      <c r="F28" s="67"/>
      <c r="G28" s="68"/>
    </row>
    <row r="29" spans="1:7" x14ac:dyDescent="0.25">
      <c r="A29" s="32" t="s">
        <v>44</v>
      </c>
      <c r="B29" s="33">
        <v>12</v>
      </c>
      <c r="C29" s="33" t="s">
        <v>42</v>
      </c>
      <c r="D29" s="34">
        <v>500</v>
      </c>
      <c r="E29" s="34">
        <v>900</v>
      </c>
      <c r="F29" s="35"/>
      <c r="G29" s="36">
        <f>B29*F29</f>
        <v>0</v>
      </c>
    </row>
    <row r="30" spans="1:7" x14ac:dyDescent="0.25">
      <c r="A30" s="32" t="s">
        <v>43</v>
      </c>
      <c r="B30" s="33">
        <v>3</v>
      </c>
      <c r="C30" s="33" t="s">
        <v>42</v>
      </c>
      <c r="D30" s="34">
        <v>4</v>
      </c>
      <c r="E30" s="34">
        <v>7.5</v>
      </c>
      <c r="F30" s="35"/>
      <c r="G30" s="36">
        <f>B30*F30</f>
        <v>0</v>
      </c>
    </row>
    <row r="31" spans="1:7" ht="30.75" thickBot="1" x14ac:dyDescent="0.3">
      <c r="A31" s="32" t="s">
        <v>40</v>
      </c>
      <c r="B31" s="33">
        <v>1</v>
      </c>
      <c r="C31" s="33" t="s">
        <v>47</v>
      </c>
      <c r="D31" s="34">
        <v>200</v>
      </c>
      <c r="E31" s="34">
        <v>350</v>
      </c>
      <c r="F31" s="35"/>
      <c r="G31" s="36">
        <f>B31*F31</f>
        <v>0</v>
      </c>
    </row>
    <row r="32" spans="1:7" ht="15.75" thickBot="1" x14ac:dyDescent="0.3">
      <c r="A32" s="10"/>
      <c r="B32" s="11"/>
      <c r="C32" s="11"/>
      <c r="D32" s="11"/>
      <c r="E32" s="11"/>
      <c r="F32" s="11" t="s">
        <v>0</v>
      </c>
      <c r="G32" s="8">
        <f>SUM(G29:G31)</f>
        <v>0</v>
      </c>
    </row>
    <row r="33" spans="1:7" ht="19.5" thickBot="1" x14ac:dyDescent="0.3">
      <c r="A33" s="50" t="s">
        <v>45</v>
      </c>
      <c r="B33" s="51"/>
      <c r="C33" s="51"/>
      <c r="D33" s="51"/>
      <c r="E33" s="51"/>
      <c r="F33" s="51"/>
      <c r="G33" s="37">
        <f>SUM(G10,G15,G26,G32)</f>
        <v>0</v>
      </c>
    </row>
    <row r="34" spans="1:7" ht="15.75" x14ac:dyDescent="0.25">
      <c r="A34" s="60"/>
      <c r="B34" s="61"/>
      <c r="C34" s="62"/>
      <c r="D34" s="20" t="s">
        <v>48</v>
      </c>
      <c r="E34" s="20" t="s">
        <v>49</v>
      </c>
      <c r="F34" s="58"/>
      <c r="G34" s="59"/>
    </row>
    <row r="35" spans="1:7" ht="19.5" thickBot="1" x14ac:dyDescent="0.35">
      <c r="A35" s="60"/>
      <c r="B35" s="61"/>
      <c r="C35" s="62"/>
      <c r="D35" s="19">
        <v>46704.5</v>
      </c>
      <c r="E35" s="19">
        <v>73932.5</v>
      </c>
      <c r="F35" s="22" t="s">
        <v>50</v>
      </c>
      <c r="G35" s="21">
        <f>SUM((E35-G33)/(E35-D35))*30</f>
        <v>81.459343323049808</v>
      </c>
    </row>
    <row r="36" spans="1:7" ht="19.5" thickBot="1" x14ac:dyDescent="0.3">
      <c r="A36" s="55"/>
      <c r="B36" s="56"/>
      <c r="C36" s="56"/>
      <c r="D36" s="56"/>
      <c r="E36" s="56"/>
      <c r="F36" s="56"/>
      <c r="G36" s="57"/>
    </row>
    <row r="37" spans="1:7" x14ac:dyDescent="0.25">
      <c r="A37" s="28" t="s">
        <v>2</v>
      </c>
      <c r="B37" s="48"/>
      <c r="C37" s="48"/>
      <c r="D37" s="48"/>
      <c r="E37" s="48"/>
      <c r="F37" s="48"/>
      <c r="G37" s="49"/>
    </row>
    <row r="38" spans="1:7" x14ac:dyDescent="0.25">
      <c r="A38" s="29" t="s">
        <v>3</v>
      </c>
      <c r="B38" s="38"/>
      <c r="C38" s="38"/>
      <c r="D38" s="38"/>
      <c r="E38" s="38"/>
      <c r="F38" s="38"/>
      <c r="G38" s="39"/>
    </row>
    <row r="39" spans="1:7" x14ac:dyDescent="0.25">
      <c r="A39" s="45" t="s">
        <v>41</v>
      </c>
      <c r="B39" s="46"/>
      <c r="C39" s="46"/>
      <c r="D39" s="46"/>
      <c r="E39" s="46"/>
      <c r="F39" s="46"/>
      <c r="G39" s="47"/>
    </row>
    <row r="40" spans="1:7" x14ac:dyDescent="0.25">
      <c r="A40" s="30" t="s">
        <v>4</v>
      </c>
      <c r="B40" s="38"/>
      <c r="C40" s="38"/>
      <c r="D40" s="38"/>
      <c r="E40" s="38"/>
      <c r="F40" s="38"/>
      <c r="G40" s="39"/>
    </row>
    <row r="41" spans="1:7" x14ac:dyDescent="0.25">
      <c r="A41" s="30" t="s">
        <v>5</v>
      </c>
      <c r="B41" s="38"/>
      <c r="C41" s="38"/>
      <c r="D41" s="38"/>
      <c r="E41" s="38"/>
      <c r="F41" s="38"/>
      <c r="G41" s="39"/>
    </row>
    <row r="42" spans="1:7" x14ac:dyDescent="0.25">
      <c r="A42" s="30" t="s">
        <v>6</v>
      </c>
      <c r="B42" s="38"/>
      <c r="C42" s="38"/>
      <c r="D42" s="38"/>
      <c r="E42" s="38"/>
      <c r="F42" s="38"/>
      <c r="G42" s="39"/>
    </row>
    <row r="43" spans="1:7" ht="59.25" customHeight="1" thickBot="1" x14ac:dyDescent="0.3">
      <c r="A43" s="31" t="s">
        <v>1</v>
      </c>
      <c r="B43" s="40"/>
      <c r="C43" s="40"/>
      <c r="D43" s="40"/>
      <c r="E43" s="40"/>
      <c r="F43" s="40"/>
      <c r="G43" s="41"/>
    </row>
  </sheetData>
  <sheetProtection algorithmName="SHA-512" hashValue="nWMi1cioYqlfDSGVg1ETdiXcN1rvZi9//e/HM9HGdrHRzuFAILDE907Qd+Z4ixlfLAmoKvFZ7o0jOyiPZW90BQ==" saltValue="CTMnFdREiTq6Lx8Pu0HvWg==" spinCount="100000" sheet="1" objects="1" scenarios="1"/>
  <mergeCells count="18">
    <mergeCell ref="A3:G3"/>
    <mergeCell ref="A17:G17"/>
    <mergeCell ref="A28:G28"/>
    <mergeCell ref="B41:G41"/>
    <mergeCell ref="A1:G1"/>
    <mergeCell ref="B42:G42"/>
    <mergeCell ref="B43:G43"/>
    <mergeCell ref="A10:F10"/>
    <mergeCell ref="A15:F15"/>
    <mergeCell ref="A39:G39"/>
    <mergeCell ref="B37:G37"/>
    <mergeCell ref="B38:G38"/>
    <mergeCell ref="B40:G40"/>
    <mergeCell ref="A33:F33"/>
    <mergeCell ref="A12:G12"/>
    <mergeCell ref="A36:G36"/>
    <mergeCell ref="F34:G34"/>
    <mergeCell ref="A34:C35"/>
  </mergeCells>
  <conditionalFormatting sqref="F4:F9">
    <cfRule type="cellIs" dxfId="3" priority="14" operator="between">
      <formula>D4</formula>
      <formula>E4</formula>
    </cfRule>
  </conditionalFormatting>
  <conditionalFormatting sqref="F13:F14">
    <cfRule type="cellIs" dxfId="2" priority="9" operator="between">
      <formula>D13</formula>
      <formula>E13</formula>
    </cfRule>
  </conditionalFormatting>
  <conditionalFormatting sqref="F18:F25">
    <cfRule type="cellIs" dxfId="1" priority="8" operator="between">
      <formula>D18</formula>
      <formula>E18</formula>
    </cfRule>
  </conditionalFormatting>
  <conditionalFormatting sqref="F29:F31">
    <cfRule type="cellIs" dxfId="0" priority="11" operator="between">
      <formula>D29</formula>
      <formula>E29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m.sommen@voorneaanzee.nl</dc:creator>
  <cp:keywords/>
  <dc:description/>
  <cp:lastModifiedBy>Sommen, Mariejeanne van der</cp:lastModifiedBy>
  <cp:revision/>
  <dcterms:created xsi:type="dcterms:W3CDTF">2023-01-10T09:05:03Z</dcterms:created>
  <dcterms:modified xsi:type="dcterms:W3CDTF">2026-06-30T11:49:13Z</dcterms:modified>
  <cp:category/>
  <cp:contentStatus/>
</cp:coreProperties>
</file>