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gplus.sharepoint.com/sites/Aanbestedingdeurautomaten2027/Gedeelde documenten/Deurautomaten 2027/Publicatiedocumenten/"/>
    </mc:Choice>
  </mc:AlternateContent>
  <xr:revisionPtr revIDLastSave="15" documentId="8_{21240348-8EBA-4CDC-81AC-88C15A4BE253}" xr6:coauthVersionLast="47" xr6:coauthVersionMax="47" xr10:uidLastSave="{7366A6A1-C2E5-4D48-9EFF-6F4A1D46F699}"/>
  <workbookProtection workbookAlgorithmName="SHA-512" workbookHashValue="GjgwkNo2qXSY9lSwCmkmP+wp/r5lIry5THGA1NBZheERR4dOd2HG4yDCog21JKeYCPQh9XghA1kNM9pM2fdH/A==" workbookSaltValue="iUH/6wskk7OEfa5t3CZEAg==" workbookSpinCount="100000" lockStructure="1"/>
  <bookViews>
    <workbookView xWindow="28680" yWindow="-3750" windowWidth="29040" windowHeight="15720" xr2:uid="{6E18E917-B2D3-41B0-819A-76F58C1FBCA5}"/>
  </bookViews>
  <sheets>
    <sheet name="DA-202701-Rogpl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9" i="1"/>
  <c r="D10" i="1"/>
  <c r="D5" i="1"/>
  <c r="D4" i="1"/>
  <c r="D2" i="1"/>
  <c r="D3" i="1"/>
  <c r="D6" i="1"/>
  <c r="D8" i="1"/>
  <c r="D12" i="1" l="1"/>
  <c r="E12" i="1" s="1"/>
</calcChain>
</file>

<file path=xl/sharedStrings.xml><?xml version="1.0" encoding="utf-8"?>
<sst xmlns="http://schemas.openxmlformats.org/spreadsheetml/2006/main" count="20" uniqueCount="20">
  <si>
    <t>Prijs/tarief per element</t>
  </si>
  <si>
    <t>Rekenfactor</t>
  </si>
  <si>
    <t>Eenheidsprijs</t>
  </si>
  <si>
    <t>Rekenprijs</t>
  </si>
  <si>
    <t>Jaarlijks geschat aantal</t>
  </si>
  <si>
    <t>3. Gemeenschappelijke deur met slot</t>
  </si>
  <si>
    <t>ondergrens</t>
  </si>
  <si>
    <t>bovengrens</t>
  </si>
  <si>
    <t>Boven- en ondergrens rekenprijs</t>
  </si>
  <si>
    <t>Versie</t>
  </si>
  <si>
    <t>Versiedatum</t>
  </si>
  <si>
    <t>7. Handzender zonder ontvanger</t>
  </si>
  <si>
    <t>5. Buiteninstallatie</t>
  </si>
  <si>
    <t>6. Handzender met ontvanger</t>
  </si>
  <si>
    <t>8. Herplaatsing (incl demontage en depot)</t>
  </si>
  <si>
    <t>1.2 NVI1</t>
  </si>
  <si>
    <t>1. Individuele deur met slot</t>
  </si>
  <si>
    <t>2. Gemeenschappelijke of individuele deur zonder slot</t>
  </si>
  <si>
    <t>4. (Elektrische) installatie</t>
  </si>
  <si>
    <t>9. All-in servicedienstverlening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</si>
</sst>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8" fontId="0" fillId="0" borderId="1" xfId="0" applyNumberFormat="1" applyBorder="1"/>
    <xf numFmtId="164" fontId="0" fillId="0" borderId="2" xfId="0" applyNumberFormat="1" applyBorder="1"/>
    <xf numFmtId="165" fontId="0" fillId="0" borderId="0" xfId="0" applyNumberFormat="1"/>
    <xf numFmtId="8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4" fontId="0" fillId="0" borderId="6" xfId="0" applyNumberFormat="1" applyBorder="1" applyAlignment="1">
      <alignment horizontal="right"/>
    </xf>
    <xf numFmtId="2" fontId="0" fillId="0" borderId="0" xfId="0" applyNumberFormat="1"/>
    <xf numFmtId="0" fontId="3" fillId="0" borderId="7" xfId="0" applyFont="1" applyFill="1" applyBorder="1"/>
    <xf numFmtId="8" fontId="0" fillId="0" borderId="0" xfId="0" applyNumberFormat="1"/>
    <xf numFmtId="2" fontId="0" fillId="0" borderId="1" xfId="0" applyNumberFormat="1" applyBorder="1"/>
  </cellXfs>
  <cellStyles count="1">
    <cellStyle name="Standaard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0223-246D-451C-A999-C907EFFDB1BC}">
  <dimension ref="A1:H29"/>
  <sheetViews>
    <sheetView tabSelected="1" workbookViewId="0">
      <selection activeCell="B9" sqref="B9:C9"/>
    </sheetView>
  </sheetViews>
  <sheetFormatPr defaultColWidth="13.6640625" defaultRowHeight="13.2" x14ac:dyDescent="0.25"/>
  <cols>
    <col min="1" max="1" width="46.5546875" bestFit="1" customWidth="1"/>
    <col min="2" max="2" width="11.6640625" bestFit="1" customWidth="1"/>
    <col min="3" max="3" width="13.109375" bestFit="1" customWidth="1"/>
    <col min="4" max="4" width="13.33203125" bestFit="1" customWidth="1"/>
    <col min="5" max="5" width="20.6640625" bestFit="1" customWidth="1"/>
    <col min="8" max="8" width="16.6640625" style="13" bestFit="1" customWidth="1"/>
  </cols>
  <sheetData>
    <row r="1" spans="1:8" ht="14.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14"/>
    </row>
    <row r="2" spans="1:8" x14ac:dyDescent="0.25">
      <c r="A2" s="3" t="s">
        <v>16</v>
      </c>
      <c r="B2" s="16">
        <v>21.91</v>
      </c>
      <c r="C2" s="8"/>
      <c r="D2" s="5">
        <f>B2*C2</f>
        <v>0</v>
      </c>
      <c r="E2" s="4">
        <v>27</v>
      </c>
      <c r="G2" s="15"/>
    </row>
    <row r="3" spans="1:8" x14ac:dyDescent="0.25">
      <c r="A3" s="3" t="s">
        <v>17</v>
      </c>
      <c r="B3" s="16">
        <v>14.49</v>
      </c>
      <c r="C3" s="8"/>
      <c r="D3" s="5">
        <f t="shared" ref="D3:D10" si="0">B3*C3</f>
        <v>0</v>
      </c>
      <c r="E3" s="4">
        <v>34</v>
      </c>
      <c r="G3" s="15"/>
    </row>
    <row r="4" spans="1:8" x14ac:dyDescent="0.25">
      <c r="A4" s="3" t="s">
        <v>5</v>
      </c>
      <c r="B4" s="16">
        <v>15.58</v>
      </c>
      <c r="C4" s="8"/>
      <c r="D4" s="5">
        <f t="shared" si="0"/>
        <v>0</v>
      </c>
      <c r="E4" s="4">
        <v>32</v>
      </c>
      <c r="G4" s="15"/>
    </row>
    <row r="5" spans="1:8" x14ac:dyDescent="0.25">
      <c r="A5" s="3" t="s">
        <v>18</v>
      </c>
      <c r="B5" s="16">
        <v>2.83</v>
      </c>
      <c r="C5" s="8"/>
      <c r="D5" s="5">
        <f t="shared" si="0"/>
        <v>0</v>
      </c>
      <c r="E5" s="4">
        <v>93</v>
      </c>
      <c r="G5" s="15"/>
    </row>
    <row r="6" spans="1:8" ht="13.95" customHeight="1" x14ac:dyDescent="0.25">
      <c r="A6" s="3" t="s">
        <v>12</v>
      </c>
      <c r="B6" s="16">
        <v>0.1</v>
      </c>
      <c r="C6" s="8"/>
      <c r="D6" s="5">
        <f t="shared" si="0"/>
        <v>0</v>
      </c>
      <c r="E6" s="4">
        <v>5</v>
      </c>
      <c r="G6" s="15"/>
    </row>
    <row r="7" spans="1:8" ht="13.95" customHeight="1" x14ac:dyDescent="0.25">
      <c r="A7" s="3" t="s">
        <v>13</v>
      </c>
      <c r="B7" s="16">
        <v>1.26</v>
      </c>
      <c r="C7" s="8"/>
      <c r="D7" s="5">
        <f t="shared" ref="D7" si="1">B7*C7</f>
        <v>0</v>
      </c>
      <c r="E7" s="4">
        <v>23</v>
      </c>
      <c r="G7" s="15"/>
    </row>
    <row r="8" spans="1:8" x14ac:dyDescent="0.25">
      <c r="A8" s="3" t="s">
        <v>11</v>
      </c>
      <c r="B8" s="16">
        <v>0.51</v>
      </c>
      <c r="C8" s="8"/>
      <c r="D8" s="5">
        <f t="shared" si="0"/>
        <v>0</v>
      </c>
      <c r="E8" s="4">
        <v>23</v>
      </c>
      <c r="G8" s="15"/>
    </row>
    <row r="9" spans="1:8" ht="13.95" customHeight="1" x14ac:dyDescent="0.25">
      <c r="A9" s="3" t="s">
        <v>14</v>
      </c>
      <c r="B9" s="16">
        <v>1.1200000000000001</v>
      </c>
      <c r="C9" s="8"/>
      <c r="D9" s="5">
        <f t="shared" ref="D9" si="2">B9*C9</f>
        <v>0</v>
      </c>
      <c r="E9" s="4">
        <v>10</v>
      </c>
      <c r="G9" s="15"/>
    </row>
    <row r="10" spans="1:8" ht="13.95" customHeight="1" x14ac:dyDescent="0.25">
      <c r="A10" s="3" t="s">
        <v>19</v>
      </c>
      <c r="B10" s="16">
        <v>42.2</v>
      </c>
      <c r="C10" s="8"/>
      <c r="D10" s="5">
        <f t="shared" si="0"/>
        <v>0</v>
      </c>
      <c r="E10" s="4">
        <v>650</v>
      </c>
      <c r="G10" s="15"/>
    </row>
    <row r="11" spans="1:8" ht="13.8" thickBot="1" x14ac:dyDescent="0.3"/>
    <row r="12" spans="1:8" ht="13.8" thickBot="1" x14ac:dyDescent="0.3">
      <c r="D12" s="6">
        <f>SUM(D2:D10)</f>
        <v>0</v>
      </c>
      <c r="E12" t="str">
        <f>IF(AND(D12&gt;=B14,D12&lt;=C14),"Geldige rekenprijs","ongeldige rekenprijs")</f>
        <v>ongeldige rekenprijs</v>
      </c>
      <c r="G12" s="15"/>
    </row>
    <row r="13" spans="1:8" x14ac:dyDescent="0.25">
      <c r="B13" t="s">
        <v>6</v>
      </c>
      <c r="C13" t="s">
        <v>7</v>
      </c>
    </row>
    <row r="14" spans="1:8" x14ac:dyDescent="0.25">
      <c r="A14" t="s">
        <v>8</v>
      </c>
      <c r="B14" s="7">
        <v>150000</v>
      </c>
      <c r="C14" s="7">
        <v>210000</v>
      </c>
    </row>
    <row r="16" spans="1:8" ht="13.8" thickBot="1" x14ac:dyDescent="0.3">
      <c r="H16"/>
    </row>
    <row r="17" spans="2:8" x14ac:dyDescent="0.25">
      <c r="B17" s="9" t="s">
        <v>9</v>
      </c>
      <c r="C17" s="10" t="s">
        <v>15</v>
      </c>
      <c r="H17"/>
    </row>
    <row r="18" spans="2:8" ht="13.8" thickBot="1" x14ac:dyDescent="0.3">
      <c r="B18" s="11" t="s">
        <v>10</v>
      </c>
      <c r="C18" s="12">
        <v>46219</v>
      </c>
      <c r="H18"/>
    </row>
    <row r="19" spans="2:8" x14ac:dyDescent="0.25">
      <c r="H19"/>
    </row>
    <row r="20" spans="2:8" x14ac:dyDescent="0.25">
      <c r="H20"/>
    </row>
    <row r="21" spans="2:8" x14ac:dyDescent="0.25">
      <c r="H21"/>
    </row>
    <row r="22" spans="2:8" x14ac:dyDescent="0.25">
      <c r="H22"/>
    </row>
    <row r="23" spans="2:8" x14ac:dyDescent="0.25">
      <c r="H23"/>
    </row>
    <row r="24" spans="2:8" x14ac:dyDescent="0.25">
      <c r="H24"/>
    </row>
    <row r="25" spans="2:8" x14ac:dyDescent="0.25">
      <c r="H25"/>
    </row>
    <row r="26" spans="2:8" x14ac:dyDescent="0.25">
      <c r="H26"/>
    </row>
    <row r="27" spans="2:8" x14ac:dyDescent="0.25">
      <c r="H27"/>
    </row>
    <row r="28" spans="2:8" x14ac:dyDescent="0.25">
      <c r="H28"/>
    </row>
    <row r="29" spans="2:8" x14ac:dyDescent="0.25">
      <c r="H29"/>
    </row>
  </sheetData>
  <sheetProtection algorithmName="SHA-512" hashValue="Db1AX/PdGMuSby2xvxyoimQV17y7vpPRgD2R0WWjagxaSZld6hy/WCaIraADSa1RNcWCzBt4ZMI+JO2i3UKBIw==" saltValue="m5Rs7O+BzgGttDYSEPSsZw==" spinCount="100000" sheet="1" objects="1" scenarios="1"/>
  <conditionalFormatting sqref="D12">
    <cfRule type="cellIs" dxfId="2" priority="1" operator="greaterThan">
      <formula>$C$14</formula>
    </cfRule>
    <cfRule type="cellIs" dxfId="1" priority="2" operator="lessThan">
      <formula>$B$14</formula>
    </cfRule>
    <cfRule type="cellIs" dxfId="0" priority="3" operator="between">
      <formula>$B$14</formula>
      <formula>$C$14</formula>
    </cfRule>
  </conditionalFormatting>
  <dataValidations xWindow="440" yWindow="317" count="5">
    <dataValidation type="decimal" allowBlank="1" showInputMessage="1" showErrorMessage="1" promptTitle="Beperking invulwaarde" prompt="Vul in deze cel een waarde in tussen € 1.000 en € 5.000" sqref="C2:C4" xr:uid="{B2354342-3F84-478F-A42B-836DF9F92521}">
      <formula1>1000</formula1>
      <formula2>5000</formula2>
    </dataValidation>
    <dataValidation type="decimal" allowBlank="1" showInputMessage="1" showErrorMessage="1" promptTitle="Beperking invulwaarde" prompt="Vul in deze cel een waarde in tussen € 1 en € 1.000" sqref="C9" xr:uid="{5C695F36-911A-4D47-AAAE-9D7E388422E5}">
      <formula1>1</formula1>
      <formula2>1000</formula2>
    </dataValidation>
    <dataValidation type="decimal" allowBlank="1" showInputMessage="1" showErrorMessage="1" promptTitle="Beperking invulwaarde" prompt="Vul in deze cel een waarde in tussen € 0,01 en € 250" sqref="C10" xr:uid="{6AF8DAA5-005C-4EF0-AC06-0583266AFADE}">
      <formula1>0.01</formula1>
      <formula2>250</formula2>
    </dataValidation>
    <dataValidation type="decimal" allowBlank="1" showInputMessage="1" showErrorMessage="1" promptTitle="Beperking invulwaarde" prompt="Vul in deze cel een waarde in tussen € 1 en € 500" sqref="C7" xr:uid="{7909D278-0061-46DE-8511-90431608E828}">
      <formula1>1</formula1>
      <formula2>500</formula2>
    </dataValidation>
    <dataValidation type="decimal" allowBlank="1" showInputMessage="1" showErrorMessage="1" promptTitle="Beperking invulwaarde" prompt="Vul in deze cel een waarde in tussen € 1 en € 300" sqref="C5:C6 C8" xr:uid="{0C265168-428E-4251-9C53-9D77AF422AA7}">
      <formula1>1</formula1>
      <formula2>300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177ED85B5AD74BBE16A4FB050E7399" ma:contentTypeVersion="3" ma:contentTypeDescription="Een nieuw document maken." ma:contentTypeScope="" ma:versionID="6f0fa9764ca2bf64468ccef9c7dfa7ce">
  <xsd:schema xmlns:xsd="http://www.w3.org/2001/XMLSchema" xmlns:xs="http://www.w3.org/2001/XMLSchema" xmlns:p="http://schemas.microsoft.com/office/2006/metadata/properties" xmlns:ns2="884de705-d762-400b-ba68-e2ecfe06c360" targetNamespace="http://schemas.microsoft.com/office/2006/metadata/properties" ma:root="true" ma:fieldsID="b4f1e89e26814558dd4d5e36384e82fd" ns2:_="">
    <xsd:import namespace="884de705-d762-400b-ba68-e2ecfe06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4de705-d762-400b-ba68-e2ecfe06c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EF9FD1-475E-4A44-8BEF-94D085BE7C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6C7C4C-FB21-4155-9B14-FC00702E1B3D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884de705-d762-400b-ba68-e2ecfe06c360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57E9B82-3610-4B2A-962C-10CBBF02A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4de705-d762-400b-ba68-e2ecfe06c3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DA-202701-Rogplus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Kranenburg</dc:creator>
  <cp:keywords/>
  <dc:description/>
  <cp:lastModifiedBy>Marco Kranenburg</cp:lastModifiedBy>
  <cp:revision/>
  <dcterms:created xsi:type="dcterms:W3CDTF">2022-10-04T14:49:40Z</dcterms:created>
  <dcterms:modified xsi:type="dcterms:W3CDTF">2026-07-16T09:24:55Z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0x01010059177ED85B5AD74BBE16A4FB050E7399</vt:lpwstr>
  </property>
  <property fmtid="{D5CDD505-2E9C-101B-9397-08002B2CF9AE}" pid="3" name="Order">
    <vt:r8>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