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fontys-my.sharepoint.com/personal/872741_fontys_nl/Documents/Bureaublad/Eindejaarsgeschenken/"/>
    </mc:Choice>
  </mc:AlternateContent>
  <xr:revisionPtr revIDLastSave="166" documentId="8_{30598B54-034D-418E-ACA8-9D3C1784B867}" xr6:coauthVersionLast="47" xr6:coauthVersionMax="47" xr10:uidLastSave="{E9B2CD7C-69A7-409F-AEC1-D8F337C38BA1}"/>
  <bookViews>
    <workbookView xWindow="-108" yWindow="-108" windowWidth="30936" windowHeight="16776" xr2:uid="{26A0E56A-9CA4-EB40-BF12-5B4691CBE874}"/>
  </bookViews>
  <sheets>
    <sheet name="Punten kwalitei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2" l="1"/>
  <c r="B16" i="2" l="1"/>
  <c r="C6" i="2"/>
  <c r="E7" i="2"/>
  <c r="D36" i="2"/>
  <c r="D40" i="2" s="1"/>
  <c r="C36" i="2"/>
  <c r="C37" i="2" s="1"/>
  <c r="B36" i="2"/>
  <c r="B37" i="2" s="1"/>
  <c r="C39" i="2" l="1"/>
  <c r="D39" i="2"/>
  <c r="E37" i="2"/>
  <c r="C40" i="2"/>
  <c r="D37" i="2"/>
  <c r="C38" i="2"/>
  <c r="B39" i="2"/>
  <c r="B38" i="2"/>
  <c r="B40" i="2"/>
  <c r="D38" i="2"/>
  <c r="D6" i="2"/>
  <c r="B6" i="2"/>
  <c r="B9" i="2" l="1"/>
  <c r="B10" i="2"/>
  <c r="B8" i="2"/>
  <c r="B7" i="2"/>
  <c r="C8" i="2"/>
  <c r="C9" i="2"/>
  <c r="C7" i="2"/>
  <c r="C10" i="2"/>
  <c r="D10" i="2"/>
  <c r="D7" i="2"/>
  <c r="D9" i="2"/>
  <c r="D8" i="2"/>
  <c r="D16" i="2"/>
  <c r="E16" i="2"/>
  <c r="C16" i="2"/>
  <c r="D26" i="2"/>
  <c r="B26" i="2"/>
  <c r="C26" i="2"/>
  <c r="B30" i="2" l="1"/>
  <c r="B29" i="2"/>
  <c r="B28" i="2"/>
  <c r="B27" i="2"/>
  <c r="D30" i="2"/>
  <c r="D29" i="2"/>
  <c r="D28" i="2"/>
  <c r="D27" i="2"/>
  <c r="C30" i="2"/>
  <c r="C29" i="2"/>
  <c r="C28" i="2"/>
  <c r="C27" i="2"/>
  <c r="D19" i="2"/>
  <c r="D20" i="2"/>
  <c r="D18" i="2"/>
  <c r="D17" i="2"/>
  <c r="B19" i="2"/>
  <c r="B18" i="2"/>
  <c r="B17" i="2"/>
  <c r="B20" i="2"/>
  <c r="E20" i="2"/>
  <c r="E17" i="2"/>
  <c r="E19" i="2"/>
  <c r="E18" i="2"/>
  <c r="C20" i="2"/>
  <c r="C17" i="2"/>
  <c r="C18" i="2"/>
  <c r="C19" i="2"/>
  <c r="F17" i="2"/>
  <c r="E27" i="2"/>
</calcChain>
</file>

<file path=xl/sharedStrings.xml><?xml version="1.0" encoding="utf-8"?>
<sst xmlns="http://schemas.openxmlformats.org/spreadsheetml/2006/main" count="68" uniqueCount="29">
  <si>
    <t>Totaal:</t>
  </si>
  <si>
    <t>Percentage</t>
  </si>
  <si>
    <t>SCORE</t>
  </si>
  <si>
    <t>Totaal te behalen punten kwaliteit</t>
  </si>
  <si>
    <t>10 Uitstekend</t>
  </si>
  <si>
    <t>8 Goed</t>
  </si>
  <si>
    <t>6 Voldoende</t>
  </si>
  <si>
    <t>4 Matig</t>
  </si>
  <si>
    <t>2 Onvoldoende</t>
  </si>
  <si>
    <t>0 Niet beantwoord</t>
  </si>
  <si>
    <t>UITSLUITING</t>
  </si>
  <si>
    <t>1A Voorbeeldassortiment</t>
  </si>
  <si>
    <t>1B Aanpak samenstellen assortiment</t>
  </si>
  <si>
    <t>1C Duurzaamheid</t>
  </si>
  <si>
    <t>2 Webshop</t>
  </si>
  <si>
    <t>A. Aantrekkelijkheid en prijs-kwaliteitverhouding</t>
  </si>
  <si>
    <t>B. Variatie en aansluiting op doelgroepen</t>
  </si>
  <si>
    <t>C. Actualiteit en onderscheidend vermogen</t>
  </si>
  <si>
    <t>A. Marktoriëntatie en actualiteit</t>
  </si>
  <si>
    <t>B. Aansluiting op doelgroepen en waarde binnen budget</t>
  </si>
  <si>
    <t>C. Beschikbaarheid en continuïteit</t>
  </si>
  <si>
    <t>D. Samenwerking en doorontwikkeling</t>
  </si>
  <si>
    <t>A. Integratie van duurzaamheid in assortiment en dienstverlening</t>
  </si>
  <si>
    <t>C. Verdere verduurzaming gedurende de contractperiode</t>
  </si>
  <si>
    <t>A. Gebruiksvriendelijkheid en navigatie</t>
  </si>
  <si>
    <t>B. Bestelproces</t>
  </si>
  <si>
    <t>C. Beleving</t>
  </si>
  <si>
    <t>B. Stimuleren van duurzame keuzes</t>
  </si>
  <si>
    <t>Subgunningscriterium Kwaliteit Europese openbare aanbesteding Eindejaarsgeschenken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</si>
</sst>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E6F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7" fillId="0" borderId="0" xfId="0" applyFont="1"/>
    <xf numFmtId="2" fontId="0" fillId="0" borderId="0" xfId="0" applyNumberFormat="1"/>
    <xf numFmtId="2" fontId="3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9" fontId="2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2" xfId="1" applyFont="1" applyFill="1" applyBorder="1" applyAlignment="1">
      <alignment horizontal="center" vertical="center" wrapText="1"/>
    </xf>
    <xf numFmtId="9" fontId="2" fillId="0" borderId="0" xfId="1" applyFont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9" fontId="5" fillId="4" borderId="2" xfId="1" applyFont="1" applyFill="1" applyBorder="1" applyAlignment="1">
      <alignment horizontal="left" vertical="center" wrapText="1"/>
    </xf>
    <xf numFmtId="43" fontId="11" fillId="5" borderId="5" xfId="2" applyFont="1" applyFill="1" applyBorder="1" applyAlignment="1">
      <alignment horizontal="center" vertical="center"/>
    </xf>
    <xf numFmtId="43" fontId="11" fillId="5" borderId="7" xfId="2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justify" vertical="center" wrapText="1"/>
    </xf>
    <xf numFmtId="0" fontId="11" fillId="5" borderId="3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9" fontId="11" fillId="5" borderId="4" xfId="0" applyNumberFormat="1" applyFont="1" applyFill="1" applyBorder="1" applyAlignment="1">
      <alignment vertical="center"/>
    </xf>
    <xf numFmtId="2" fontId="11" fillId="5" borderId="4" xfId="0" applyNumberFormat="1" applyFont="1" applyFill="1" applyBorder="1" applyAlignment="1">
      <alignment vertical="center"/>
    </xf>
    <xf numFmtId="0" fontId="7" fillId="0" borderId="8" xfId="0" applyFont="1" applyBorder="1"/>
    <xf numFmtId="0" fontId="7" fillId="0" borderId="0" xfId="0" applyFont="1" applyBorder="1" applyAlignment="1">
      <alignment vertical="center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7E6BAD"/>
      <color rgb="FF5E4B8B"/>
      <color rgb="FF3A2A6B"/>
      <color rgb="FF195B38"/>
      <color rgb="FF2D7D4F"/>
      <color rgb="FF4CAF72"/>
      <color rgb="FF7F7F7F"/>
      <color rgb="FFC00100"/>
      <color rgb="FFED7C31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F43"/>
  <sheetViews>
    <sheetView showGridLines="0" tabSelected="1" zoomScale="90" zoomScaleNormal="90" workbookViewId="0">
      <selection activeCell="F7" sqref="F7"/>
    </sheetView>
  </sheetViews>
  <sheetFormatPr defaultColWidth="11" defaultRowHeight="15.6" x14ac:dyDescent="0.3"/>
  <cols>
    <col min="1" max="1" width="16.09765625" customWidth="1"/>
    <col min="2" max="2" width="25" bestFit="1" customWidth="1"/>
    <col min="3" max="3" width="24.3984375" bestFit="1" customWidth="1"/>
    <col min="4" max="4" width="25.5" bestFit="1" customWidth="1"/>
    <col min="5" max="6" width="22.5" customWidth="1"/>
    <col min="7" max="9" width="25.8984375" customWidth="1"/>
  </cols>
  <sheetData>
    <row r="1" spans="1:6" ht="33.6" customHeight="1" thickBot="1" x14ac:dyDescent="0.35">
      <c r="A1" s="21" t="s">
        <v>28</v>
      </c>
      <c r="B1" s="22"/>
      <c r="C1" s="22"/>
      <c r="D1" s="22"/>
      <c r="E1" s="22"/>
      <c r="F1" s="22"/>
    </row>
    <row r="2" spans="1:6" ht="16.2" thickBot="1" x14ac:dyDescent="0.35">
      <c r="A2" s="7"/>
      <c r="B2" s="7"/>
      <c r="C2" s="7"/>
      <c r="D2" s="7"/>
      <c r="E2" s="7"/>
      <c r="F2" s="28"/>
    </row>
    <row r="3" spans="1:6" s="9" customFormat="1" ht="25.05" customHeight="1" thickBot="1" x14ac:dyDescent="0.35">
      <c r="A3" s="17" t="s">
        <v>11</v>
      </c>
      <c r="B3" s="18"/>
      <c r="C3" s="18"/>
      <c r="D3" s="18"/>
      <c r="E3" s="19"/>
      <c r="F3" s="29"/>
    </row>
    <row r="4" spans="1:6" ht="24.9" customHeight="1" thickBot="1" x14ac:dyDescent="0.35">
      <c r="A4" s="11" t="s">
        <v>2</v>
      </c>
      <c r="B4" s="12" t="s">
        <v>15</v>
      </c>
      <c r="C4" s="12" t="s">
        <v>16</v>
      </c>
      <c r="D4" s="12" t="s">
        <v>17</v>
      </c>
      <c r="E4" s="2" t="s">
        <v>0</v>
      </c>
      <c r="F4" s="1"/>
    </row>
    <row r="5" spans="1:6" ht="16.2" thickBot="1" x14ac:dyDescent="0.35">
      <c r="A5" s="20" t="s">
        <v>1</v>
      </c>
      <c r="B5" s="13">
        <v>0.4</v>
      </c>
      <c r="C5" s="13">
        <v>0.3</v>
      </c>
      <c r="D5" s="13">
        <v>0.3</v>
      </c>
      <c r="E5" s="2"/>
      <c r="F5" s="1"/>
    </row>
    <row r="6" spans="1:6" ht="19.95" customHeight="1" thickBot="1" x14ac:dyDescent="0.35">
      <c r="A6" s="23" t="s">
        <v>4</v>
      </c>
      <c r="B6" s="15">
        <f>$E$6*B5</f>
        <v>10</v>
      </c>
      <c r="C6" s="15">
        <f>$E$6*C5</f>
        <v>7.5</v>
      </c>
      <c r="D6" s="15">
        <f>$E$6*D5</f>
        <v>7.5</v>
      </c>
      <c r="E6" s="16">
        <v>25</v>
      </c>
    </row>
    <row r="7" spans="1:6" ht="19.95" customHeight="1" thickBot="1" x14ac:dyDescent="0.35">
      <c r="A7" s="23" t="s">
        <v>5</v>
      </c>
      <c r="B7" s="5">
        <f>B6*0.8</f>
        <v>8</v>
      </c>
      <c r="C7" s="5">
        <f>C6*0.8</f>
        <v>6</v>
      </c>
      <c r="D7" s="5">
        <f>D6*0.8</f>
        <v>6</v>
      </c>
      <c r="E7" s="10">
        <f>E6/F43</f>
        <v>0.25</v>
      </c>
    </row>
    <row r="8" spans="1:6" ht="19.95" customHeight="1" thickBot="1" x14ac:dyDescent="0.35">
      <c r="A8" s="23" t="s">
        <v>6</v>
      </c>
      <c r="B8" s="5">
        <f>B6*0.6</f>
        <v>6</v>
      </c>
      <c r="C8" s="5">
        <f>C6*0.6</f>
        <v>4.5</v>
      </c>
      <c r="D8" s="5">
        <f>D6*0.6</f>
        <v>4.5</v>
      </c>
      <c r="E8" s="14"/>
    </row>
    <row r="9" spans="1:6" ht="19.95" customHeight="1" thickBot="1" x14ac:dyDescent="0.35">
      <c r="A9" s="23" t="s">
        <v>7</v>
      </c>
      <c r="B9" s="5">
        <f>B6*0.4</f>
        <v>4</v>
      </c>
      <c r="C9" s="5">
        <f>C6*0.4</f>
        <v>3</v>
      </c>
      <c r="D9" s="5">
        <f>D6*0.4</f>
        <v>3</v>
      </c>
      <c r="E9" s="4"/>
    </row>
    <row r="10" spans="1:6" ht="19.95" customHeight="1" thickBot="1" x14ac:dyDescent="0.35">
      <c r="A10" s="23" t="s">
        <v>8</v>
      </c>
      <c r="B10" s="5">
        <f>B6*0.2</f>
        <v>2</v>
      </c>
      <c r="C10" s="5">
        <f>C6*0.2</f>
        <v>1.5</v>
      </c>
      <c r="D10" s="5">
        <f>D6*0.2</f>
        <v>1.5</v>
      </c>
      <c r="E10" s="4"/>
    </row>
    <row r="11" spans="1:6" ht="19.95" customHeight="1" thickBot="1" x14ac:dyDescent="0.35">
      <c r="A11" s="23" t="s">
        <v>9</v>
      </c>
      <c r="B11" s="6" t="s">
        <v>10</v>
      </c>
      <c r="C11" s="6" t="s">
        <v>10</v>
      </c>
      <c r="D11" s="6" t="s">
        <v>10</v>
      </c>
      <c r="E11" s="4"/>
    </row>
    <row r="12" spans="1:6" ht="16.2" thickBot="1" x14ac:dyDescent="0.35">
      <c r="A12" s="3"/>
      <c r="B12" s="3"/>
      <c r="C12" s="3"/>
      <c r="D12" s="3"/>
      <c r="E12" s="3"/>
      <c r="F12" s="3"/>
    </row>
    <row r="13" spans="1:6" s="9" customFormat="1" ht="25.05" customHeight="1" thickBot="1" x14ac:dyDescent="0.35">
      <c r="A13" s="17" t="s">
        <v>12</v>
      </c>
      <c r="B13" s="18"/>
      <c r="C13" s="18"/>
      <c r="D13" s="18"/>
      <c r="E13" s="18"/>
      <c r="F13" s="19"/>
    </row>
    <row r="14" spans="1:6" ht="24.9" customHeight="1" thickBot="1" x14ac:dyDescent="0.35">
      <c r="A14" s="11" t="s">
        <v>2</v>
      </c>
      <c r="B14" s="12" t="s">
        <v>18</v>
      </c>
      <c r="C14" s="12" t="s">
        <v>19</v>
      </c>
      <c r="D14" s="12" t="s">
        <v>20</v>
      </c>
      <c r="E14" s="12" t="s">
        <v>21</v>
      </c>
      <c r="F14" s="2" t="s">
        <v>0</v>
      </c>
    </row>
    <row r="15" spans="1:6" ht="16.2" thickBot="1" x14ac:dyDescent="0.35">
      <c r="A15" s="20" t="s">
        <v>1</v>
      </c>
      <c r="B15" s="13">
        <v>0.2</v>
      </c>
      <c r="C15" s="13">
        <v>0.3</v>
      </c>
      <c r="D15" s="13">
        <v>0.25</v>
      </c>
      <c r="E15" s="13">
        <v>0.25</v>
      </c>
      <c r="F15" s="2"/>
    </row>
    <row r="16" spans="1:6" ht="19.95" customHeight="1" thickBot="1" x14ac:dyDescent="0.35">
      <c r="A16" s="23" t="s">
        <v>4</v>
      </c>
      <c r="B16" s="15">
        <f>$F16*B15</f>
        <v>5</v>
      </c>
      <c r="C16" s="15">
        <f>$F16*C15</f>
        <v>7.5</v>
      </c>
      <c r="D16" s="15">
        <f>$F16*D15</f>
        <v>6.25</v>
      </c>
      <c r="E16" s="15">
        <f>$F16*E15</f>
        <v>6.25</v>
      </c>
      <c r="F16" s="16">
        <v>25</v>
      </c>
    </row>
    <row r="17" spans="1:6" ht="19.95" customHeight="1" thickBot="1" x14ac:dyDescent="0.35">
      <c r="A17" s="23" t="s">
        <v>5</v>
      </c>
      <c r="B17" s="5">
        <f>B16*0.8</f>
        <v>4</v>
      </c>
      <c r="C17" s="5">
        <f>C16*0.8</f>
        <v>6</v>
      </c>
      <c r="D17" s="5">
        <f>D16*0.8</f>
        <v>5</v>
      </c>
      <c r="E17" s="5">
        <f>E16*0.8</f>
        <v>5</v>
      </c>
      <c r="F17" s="10">
        <f>F16/$F$43</f>
        <v>0.25</v>
      </c>
    </row>
    <row r="18" spans="1:6" ht="19.95" customHeight="1" thickBot="1" x14ac:dyDescent="0.35">
      <c r="A18" s="23" t="s">
        <v>6</v>
      </c>
      <c r="B18" s="5">
        <f>B16*0.6</f>
        <v>3</v>
      </c>
      <c r="C18" s="5">
        <f>C16*0.6</f>
        <v>4.5</v>
      </c>
      <c r="D18" s="5">
        <f>D16*0.6</f>
        <v>3.75</v>
      </c>
      <c r="E18" s="5">
        <f>E16*0.6</f>
        <v>3.75</v>
      </c>
      <c r="F18" s="4"/>
    </row>
    <row r="19" spans="1:6" ht="19.95" customHeight="1" thickBot="1" x14ac:dyDescent="0.35">
      <c r="A19" s="23" t="s">
        <v>7</v>
      </c>
      <c r="B19" s="5">
        <f>B16*0.4</f>
        <v>2</v>
      </c>
      <c r="C19" s="5">
        <f>C16*0.4</f>
        <v>3</v>
      </c>
      <c r="D19" s="5">
        <f>D16*0.4</f>
        <v>2.5</v>
      </c>
      <c r="E19" s="5">
        <f>E16*0.4</f>
        <v>2.5</v>
      </c>
      <c r="F19" s="4"/>
    </row>
    <row r="20" spans="1:6" ht="19.95" customHeight="1" thickBot="1" x14ac:dyDescent="0.35">
      <c r="A20" s="23" t="s">
        <v>8</v>
      </c>
      <c r="B20" s="5">
        <f>B16*0.2</f>
        <v>1</v>
      </c>
      <c r="C20" s="5">
        <f>C16*0.2</f>
        <v>1.5</v>
      </c>
      <c r="D20" s="5">
        <f>D16*0.2</f>
        <v>1.25</v>
      </c>
      <c r="E20" s="5">
        <f>E16*0.2</f>
        <v>1.25</v>
      </c>
      <c r="F20" s="4"/>
    </row>
    <row r="21" spans="1:6" ht="19.95" customHeight="1" thickBot="1" x14ac:dyDescent="0.35">
      <c r="A21" s="23" t="s">
        <v>9</v>
      </c>
      <c r="B21" s="6" t="s">
        <v>10</v>
      </c>
      <c r="C21" s="6" t="s">
        <v>10</v>
      </c>
      <c r="D21" s="6" t="s">
        <v>10</v>
      </c>
      <c r="E21" s="6" t="s">
        <v>10</v>
      </c>
      <c r="F21" s="4"/>
    </row>
    <row r="22" spans="1:6" ht="16.2" thickBot="1" x14ac:dyDescent="0.35">
      <c r="A22" s="3"/>
      <c r="B22" s="3"/>
      <c r="C22" s="3"/>
      <c r="D22" s="3"/>
      <c r="E22" s="3"/>
      <c r="F22" s="3"/>
    </row>
    <row r="23" spans="1:6" s="9" customFormat="1" ht="25.05" customHeight="1" thickBot="1" x14ac:dyDescent="0.35">
      <c r="A23" s="17" t="s">
        <v>13</v>
      </c>
      <c r="B23" s="18"/>
      <c r="C23" s="18"/>
      <c r="D23" s="18"/>
      <c r="E23" s="19"/>
      <c r="F23" s="8"/>
    </row>
    <row r="24" spans="1:6" ht="21" thickBot="1" x14ac:dyDescent="0.35">
      <c r="A24" s="11" t="s">
        <v>2</v>
      </c>
      <c r="B24" s="12" t="s">
        <v>22</v>
      </c>
      <c r="C24" s="12" t="s">
        <v>27</v>
      </c>
      <c r="D24" s="12" t="s">
        <v>23</v>
      </c>
      <c r="E24" s="2" t="s">
        <v>0</v>
      </c>
      <c r="F24" s="1"/>
    </row>
    <row r="25" spans="1:6" ht="16.2" thickBot="1" x14ac:dyDescent="0.35">
      <c r="A25" s="11" t="s">
        <v>1</v>
      </c>
      <c r="B25" s="13">
        <v>0.35</v>
      </c>
      <c r="C25" s="13">
        <v>0.3</v>
      </c>
      <c r="D25" s="13">
        <v>0.35</v>
      </c>
      <c r="E25" s="2"/>
      <c r="F25" s="1"/>
    </row>
    <row r="26" spans="1:6" ht="19.95" customHeight="1" thickBot="1" x14ac:dyDescent="0.35">
      <c r="A26" s="23" t="s">
        <v>4</v>
      </c>
      <c r="B26" s="15">
        <f>$E$26*B25</f>
        <v>7</v>
      </c>
      <c r="C26" s="15">
        <f>$E$26*C25</f>
        <v>6</v>
      </c>
      <c r="D26" s="15">
        <f>$E$26*D25</f>
        <v>7</v>
      </c>
      <c r="E26" s="16">
        <v>20</v>
      </c>
    </row>
    <row r="27" spans="1:6" ht="19.95" customHeight="1" thickBot="1" x14ac:dyDescent="0.35">
      <c r="A27" s="23" t="s">
        <v>5</v>
      </c>
      <c r="B27" s="5">
        <f>B26*0.8</f>
        <v>5.6000000000000005</v>
      </c>
      <c r="C27" s="5">
        <f>C26*0.8</f>
        <v>4.8000000000000007</v>
      </c>
      <c r="D27" s="5">
        <f>D26*0.8</f>
        <v>5.6000000000000005</v>
      </c>
      <c r="E27" s="10">
        <f>E26/$F$43</f>
        <v>0.2</v>
      </c>
    </row>
    <row r="28" spans="1:6" ht="19.95" customHeight="1" thickBot="1" x14ac:dyDescent="0.35">
      <c r="A28" s="23" t="s">
        <v>6</v>
      </c>
      <c r="B28" s="5">
        <f>B26*0.6</f>
        <v>4.2</v>
      </c>
      <c r="C28" s="5">
        <f>C26*0.6</f>
        <v>3.5999999999999996</v>
      </c>
      <c r="D28" s="5">
        <f>D26*0.6</f>
        <v>4.2</v>
      </c>
      <c r="E28" s="4"/>
    </row>
    <row r="29" spans="1:6" ht="19.95" customHeight="1" thickBot="1" x14ac:dyDescent="0.35">
      <c r="A29" s="23" t="s">
        <v>7</v>
      </c>
      <c r="B29" s="5">
        <f>B26*0.4</f>
        <v>2.8000000000000003</v>
      </c>
      <c r="C29" s="5">
        <f>C26*0.4</f>
        <v>2.4000000000000004</v>
      </c>
      <c r="D29" s="5">
        <f>D26*0.4</f>
        <v>2.8000000000000003</v>
      </c>
      <c r="E29" s="4"/>
    </row>
    <row r="30" spans="1:6" ht="19.95" customHeight="1" thickBot="1" x14ac:dyDescent="0.35">
      <c r="A30" s="23" t="s">
        <v>8</v>
      </c>
      <c r="B30" s="5">
        <f>B26*0.2</f>
        <v>1.4000000000000001</v>
      </c>
      <c r="C30" s="5">
        <f>C26*0.2</f>
        <v>1.2000000000000002</v>
      </c>
      <c r="D30" s="5">
        <f>D26*0.2</f>
        <v>1.4000000000000001</v>
      </c>
      <c r="E30" s="4"/>
    </row>
    <row r="31" spans="1:6" ht="19.95" customHeight="1" thickBot="1" x14ac:dyDescent="0.35">
      <c r="A31" s="23" t="s">
        <v>9</v>
      </c>
      <c r="B31" s="6" t="s">
        <v>10</v>
      </c>
      <c r="C31" s="6" t="s">
        <v>10</v>
      </c>
      <c r="D31" s="6" t="s">
        <v>10</v>
      </c>
      <c r="E31" s="4"/>
    </row>
    <row r="32" spans="1:6" ht="21.9" customHeight="1" thickBot="1" x14ac:dyDescent="0.35">
      <c r="A32" s="3"/>
      <c r="B32" s="3"/>
      <c r="C32" s="3"/>
      <c r="D32" s="3"/>
      <c r="E32" s="3"/>
      <c r="F32" s="4"/>
    </row>
    <row r="33" spans="1:6" ht="25.05" customHeight="1" thickBot="1" x14ac:dyDescent="0.35">
      <c r="A33" s="17" t="s">
        <v>14</v>
      </c>
      <c r="B33" s="18"/>
      <c r="C33" s="18"/>
      <c r="D33" s="18"/>
      <c r="E33" s="19"/>
    </row>
    <row r="34" spans="1:6" ht="21.6" customHeight="1" thickBot="1" x14ac:dyDescent="0.35">
      <c r="A34" s="11" t="s">
        <v>2</v>
      </c>
      <c r="B34" s="12" t="s">
        <v>24</v>
      </c>
      <c r="C34" s="12" t="s">
        <v>25</v>
      </c>
      <c r="D34" s="12" t="s">
        <v>26</v>
      </c>
      <c r="E34" s="2" t="s">
        <v>0</v>
      </c>
    </row>
    <row r="35" spans="1:6" ht="21.9" customHeight="1" thickBot="1" x14ac:dyDescent="0.35">
      <c r="A35" s="11" t="s">
        <v>1</v>
      </c>
      <c r="B35" s="13">
        <v>0.4</v>
      </c>
      <c r="C35" s="13">
        <v>0.3</v>
      </c>
      <c r="D35" s="13">
        <v>0.3</v>
      </c>
      <c r="E35" s="2"/>
    </row>
    <row r="36" spans="1:6" ht="19.95" customHeight="1" thickBot="1" x14ac:dyDescent="0.35">
      <c r="A36" s="23" t="s">
        <v>4</v>
      </c>
      <c r="B36" s="15">
        <f>$E$26*B35</f>
        <v>8</v>
      </c>
      <c r="C36" s="15">
        <f>$E$26*C35</f>
        <v>6</v>
      </c>
      <c r="D36" s="15">
        <f>$E$26*D35</f>
        <v>6</v>
      </c>
      <c r="E36" s="16">
        <v>30</v>
      </c>
    </row>
    <row r="37" spans="1:6" ht="19.95" customHeight="1" thickBot="1" x14ac:dyDescent="0.35">
      <c r="A37" s="23" t="s">
        <v>5</v>
      </c>
      <c r="B37" s="5">
        <f>B36*0.8</f>
        <v>6.4</v>
      </c>
      <c r="C37" s="5">
        <f>C36*0.8</f>
        <v>4.8000000000000007</v>
      </c>
      <c r="D37" s="5">
        <f>D36*0.8</f>
        <v>4.8000000000000007</v>
      </c>
      <c r="E37" s="10">
        <f>E36/$F$43</f>
        <v>0.3</v>
      </c>
    </row>
    <row r="38" spans="1:6" ht="19.95" customHeight="1" thickBot="1" x14ac:dyDescent="0.35">
      <c r="A38" s="23" t="s">
        <v>6</v>
      </c>
      <c r="B38" s="5">
        <f>B36*0.6</f>
        <v>4.8</v>
      </c>
      <c r="C38" s="5">
        <f>C36*0.6</f>
        <v>3.5999999999999996</v>
      </c>
      <c r="D38" s="5">
        <f>D36*0.6</f>
        <v>3.5999999999999996</v>
      </c>
      <c r="E38" s="4"/>
    </row>
    <row r="39" spans="1:6" ht="19.95" customHeight="1" thickBot="1" x14ac:dyDescent="0.35">
      <c r="A39" s="23" t="s">
        <v>7</v>
      </c>
      <c r="B39" s="5">
        <f>B36*0.4</f>
        <v>3.2</v>
      </c>
      <c r="C39" s="5">
        <f>C36*0.4</f>
        <v>2.4000000000000004</v>
      </c>
      <c r="D39" s="5">
        <f>D36*0.4</f>
        <v>2.4000000000000004</v>
      </c>
      <c r="E39" s="4"/>
    </row>
    <row r="40" spans="1:6" ht="19.95" customHeight="1" thickBot="1" x14ac:dyDescent="0.35">
      <c r="A40" s="23" t="s">
        <v>8</v>
      </c>
      <c r="B40" s="5">
        <f>B36*0.2</f>
        <v>1.6</v>
      </c>
      <c r="C40" s="5">
        <f>C36*0.2</f>
        <v>1.2000000000000002</v>
      </c>
      <c r="D40" s="5">
        <f>D36*0.2</f>
        <v>1.2000000000000002</v>
      </c>
      <c r="E40" s="4"/>
    </row>
    <row r="41" spans="1:6" ht="19.95" customHeight="1" thickBot="1" x14ac:dyDescent="0.35">
      <c r="A41" s="23" t="s">
        <v>9</v>
      </c>
      <c r="B41" s="6" t="s">
        <v>10</v>
      </c>
      <c r="C41" s="6" t="s">
        <v>10</v>
      </c>
      <c r="D41" s="6" t="s">
        <v>10</v>
      </c>
      <c r="E41" s="4"/>
    </row>
    <row r="42" spans="1:6" x14ac:dyDescent="0.3">
      <c r="A42" s="3"/>
      <c r="B42" s="3"/>
      <c r="C42" s="3"/>
      <c r="D42" s="3"/>
      <c r="E42" s="3"/>
      <c r="F42" s="3"/>
    </row>
    <row r="43" spans="1:6" ht="33.6" customHeight="1" thickBot="1" x14ac:dyDescent="0.35">
      <c r="A43" s="24" t="s">
        <v>3</v>
      </c>
      <c r="B43" s="25"/>
      <c r="C43" s="25"/>
      <c r="D43" s="25"/>
      <c r="E43" s="26"/>
      <c r="F43" s="27">
        <f>E36+E26+F16+E6</f>
        <v>100</v>
      </c>
    </row>
  </sheetData>
  <mergeCells count="5">
    <mergeCell ref="A1:F1"/>
    <mergeCell ref="A13:F13"/>
    <mergeCell ref="A3:E3"/>
    <mergeCell ref="A23:E23"/>
    <mergeCell ref="A33:E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60c59-9a87-47e6-aa92-44c84b7b2707">
      <Terms xmlns="http://schemas.microsoft.com/office/infopath/2007/PartnerControls"/>
    </lcf76f155ced4ddcb4097134ff3c332f>
    <TaxCatchAll xmlns="ed4d4185-e8f7-44c1-89da-e3f5d2227f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36E80EC69AE4996FD4E632E01C292" ma:contentTypeVersion="11" ma:contentTypeDescription="Een nieuw document maken." ma:contentTypeScope="" ma:versionID="09e0cc0553c196f4d71c8af998e86ba9">
  <xsd:schema xmlns:xsd="http://www.w3.org/2001/XMLSchema" xmlns:xs="http://www.w3.org/2001/XMLSchema" xmlns:p="http://schemas.microsoft.com/office/2006/metadata/properties" xmlns:ns2="44260c59-9a87-47e6-aa92-44c84b7b2707" xmlns:ns3="ed4d4185-e8f7-44c1-89da-e3f5d2227fce" targetNamespace="http://schemas.microsoft.com/office/2006/metadata/properties" ma:root="true" ma:fieldsID="7e10731cb4669af4b59d1f3b0dabc850" ns2:_="" ns3:_="">
    <xsd:import namespace="44260c59-9a87-47e6-aa92-44c84b7b2707"/>
    <xsd:import namespace="ed4d4185-e8f7-44c1-89da-e3f5d2227f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60c59-9a87-47e6-aa92-44c84b7b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1cf77c6f-7d90-4f59-9429-7beb73260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d4185-e8f7-44c1-89da-e3f5d2227fc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00af45-573a-4491-9322-3d4aa5e89e1d}" ma:internalName="TaxCatchAll" ma:showField="CatchAllData" ma:web="ed4d4185-e8f7-44c1-89da-e3f5d2227f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F98FD-7543-469D-ABB1-48EDC29004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C09C1E-40FD-4C2C-9586-0FDDF1F5903F}">
  <ds:schemaRefs>
    <ds:schemaRef ds:uri="http://purl.org/dc/dcmitype/"/>
    <ds:schemaRef ds:uri="44260c59-9a87-47e6-aa92-44c84b7b2707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ed4d4185-e8f7-44c1-89da-e3f5d2227fce"/>
  </ds:schemaRefs>
</ds:datastoreItem>
</file>

<file path=customXml/itemProps3.xml><?xml version="1.0" encoding="utf-8"?>
<ds:datastoreItem xmlns:ds="http://schemas.openxmlformats.org/officeDocument/2006/customXml" ds:itemID="{6E82D18F-31EB-45F4-ABA0-2A906FB9F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60c59-9a87-47e6-aa92-44c84b7b2707"/>
    <ds:schemaRef ds:uri="ed4d4185-e8f7-44c1-89da-e3f5d2227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Punten kwaliteit</vt:lpstr>
    </vt:vector>
  </TitlesOfParts>
  <Manager/>
  <Company/>
  <LinksUpToDate>false</LinksUpToDate>
  <SharedDoc>false</SharedDoc>
  <HyperlinkBase>www.bic-bv.nl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Linden,Lonneke L. van der</dc:creator>
  <cp:keywords/>
  <dc:description>Copyright inkoopadviesbureau BiC</dc:description>
  <cp:lastModifiedBy>Linden,Lonneke L. van der</cp:lastModifiedBy>
  <cp:revision/>
  <dcterms:created xsi:type="dcterms:W3CDTF">2020-03-23T12:24:07Z</dcterms:created>
  <dcterms:modified xsi:type="dcterms:W3CDTF">2026-06-29T14:23:23Z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0x0101006A036E80EC69AE4996FD4E632E01C292</vt:lpwstr>
  </property>
  <property fmtid="{D5CDD505-2E9C-101B-9397-08002B2CF9AE}" pid="3" name="MediaServiceImageTags">
    <vt:lpwstr/>
  </property>
</Properties>
</file>