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nvigor365-my.sharepoint.com/personal/pascal_van_dam_convigor_nl/Documents/Bureaublad/"/>
    </mc:Choice>
  </mc:AlternateContent>
  <xr:revisionPtr revIDLastSave="0" documentId="8_{DF565A60-7003-46BF-9219-626D576FE768}" xr6:coauthVersionLast="47" xr6:coauthVersionMax="47" xr10:uidLastSave="{00000000-0000-0000-0000-000000000000}"/>
  <bookViews>
    <workbookView xWindow="1440" yWindow="315" windowWidth="28335" windowHeight="14340" xr2:uid="{A2E04282-97F0-4640-8F6C-66C522D7AF1A}"/>
  </bookViews>
  <sheets>
    <sheet name="Preventief onderhoud locaties 1" sheetId="3" r:id="rId1"/>
    <sheet name="Preventief onderhoud locaties 2" sheetId="4" r:id="rId2"/>
    <sheet name="Preventief onderhoud &amp; overig" sheetId="1" r:id="rId3"/>
    <sheet name="Totale inschrijfprij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10" i="3"/>
  <c r="G11" i="3"/>
  <c r="G12" i="3"/>
  <c r="G13" i="3"/>
  <c r="G14" i="3"/>
  <c r="G15" i="3"/>
  <c r="G16" i="3"/>
  <c r="G17" i="3"/>
  <c r="G18" i="3"/>
  <c r="G19" i="3"/>
  <c r="G20" i="3"/>
  <c r="G21" i="3"/>
  <c r="G22" i="3"/>
  <c r="G23" i="3"/>
  <c r="G24" i="3"/>
  <c r="G25" i="3"/>
  <c r="G26" i="3"/>
  <c r="G27" i="3"/>
  <c r="G28" i="3"/>
  <c r="G29" i="3"/>
  <c r="G30" i="3"/>
  <c r="G31" i="3"/>
  <c r="G32" i="3"/>
  <c r="G33" i="3"/>
  <c r="G34" i="3"/>
  <c r="G35" i="3"/>
  <c r="G36" i="3"/>
  <c r="G9" i="3"/>
  <c r="E7" i="1"/>
  <c r="E8" i="1"/>
  <c r="E9" i="1"/>
  <c r="E10" i="1"/>
  <c r="E11" i="1"/>
  <c r="E13" i="1"/>
  <c r="E14" i="1"/>
  <c r="E15" i="1"/>
  <c r="E16" i="1"/>
  <c r="E18" i="1"/>
  <c r="E19" i="1"/>
  <c r="E20" i="1"/>
  <c r="E23" i="1"/>
  <c r="E24" i="1"/>
  <c r="E25" i="1"/>
  <c r="E6" i="1"/>
  <c r="E26" i="1" l="1"/>
  <c r="A7" i="5" s="1"/>
  <c r="G38" i="4" l="1"/>
  <c r="A5" i="5" s="1"/>
  <c r="G37" i="3" l="1"/>
  <c r="A3" i="5" s="1"/>
  <c r="A10" i="5" s="1"/>
</calcChain>
</file>

<file path=xl/sharedStrings.xml><?xml version="1.0" encoding="utf-8"?>
<sst xmlns="http://schemas.openxmlformats.org/spreadsheetml/2006/main" count="242" uniqueCount="210">
  <si>
    <t>Locaties</t>
  </si>
  <si>
    <t>School</t>
  </si>
  <si>
    <t>Adres</t>
  </si>
  <si>
    <t>Postcode</t>
  </si>
  <si>
    <t>Prinses Marijke</t>
  </si>
  <si>
    <t>Abraham van Beijerenstraat 1c</t>
  </si>
  <si>
    <t>2525 TA</t>
  </si>
  <si>
    <t xml:space="preserve">Kleine Keizer, de </t>
  </si>
  <si>
    <t>Alphons Diepenbrockhof 79</t>
  </si>
  <si>
    <t>2551 KK</t>
  </si>
  <si>
    <t>Erasmus</t>
  </si>
  <si>
    <t>Ambachtsgaarde 1</t>
  </si>
  <si>
    <t>2542 ED</t>
  </si>
  <si>
    <t>Galjoen, het</t>
  </si>
  <si>
    <t>Anna Blamanplein 15</t>
  </si>
  <si>
    <t>2525 ZV</t>
  </si>
  <si>
    <t>Arnold Aletrinoplantsoen 8</t>
  </si>
  <si>
    <t>2525 ZX</t>
  </si>
  <si>
    <t>Archipel</t>
  </si>
  <si>
    <t>Atjehstraat 31</t>
  </si>
  <si>
    <t>2585 VG</t>
  </si>
  <si>
    <t>Bonte Vlinder, de  (SBO)</t>
  </si>
  <si>
    <t>Aucubastraat 3</t>
  </si>
  <si>
    <t>2565 XD</t>
  </si>
  <si>
    <t>Helen Parkhurst, dalton</t>
  </si>
  <si>
    <t>Baambruggestraat 2</t>
  </si>
  <si>
    <t>2546 SK</t>
  </si>
  <si>
    <t>Ambachtsgaarde 3 kleurrijk</t>
  </si>
  <si>
    <t>Haagse Beek, de (SBO)</t>
  </si>
  <si>
    <t>Bentelostraat 59</t>
  </si>
  <si>
    <t>2545 NV</t>
  </si>
  <si>
    <t>Anne Frank</t>
  </si>
  <si>
    <t>Beresteinlaan 267</t>
  </si>
  <si>
    <t>2542 JG</t>
  </si>
  <si>
    <t>Willem Drees, dr.</t>
  </si>
  <si>
    <t>Bresterstraat 15</t>
  </si>
  <si>
    <t>2523 XC</t>
  </si>
  <si>
    <t>Spoorzoeker, de</t>
  </si>
  <si>
    <t>Busken Huetstraat 22-24</t>
  </si>
  <si>
    <t>2524 TT</t>
  </si>
  <si>
    <t>Klimop, de</t>
  </si>
  <si>
    <t>Cartesiusstraat 2-4</t>
  </si>
  <si>
    <t>2562 SK</t>
  </si>
  <si>
    <t>Valkenbos, montessorischool</t>
  </si>
  <si>
    <t>Cederstraat 29</t>
  </si>
  <si>
    <t>2565 JM</t>
  </si>
  <si>
    <t>Prinses Catharina Amalia</t>
  </si>
  <si>
    <t>Cicerostrook 9</t>
  </si>
  <si>
    <t>2493 ZL</t>
  </si>
  <si>
    <t>Max Velthuijs</t>
  </si>
  <si>
    <t>Da Costastraat 40</t>
  </si>
  <si>
    <t>2513 RP</t>
  </si>
  <si>
    <t>Bohemen Kijkduin</t>
  </si>
  <si>
    <t>Daltonplantsoen 6</t>
  </si>
  <si>
    <t>2555 SB</t>
  </si>
  <si>
    <t>Reyschool, de la</t>
  </si>
  <si>
    <t>Bonte Vlinder, de (SBO)</t>
  </si>
  <si>
    <t>De Reaumurstraat 43</t>
  </si>
  <si>
    <t>2562 TW</t>
  </si>
  <si>
    <t>Eerste Nederlandse Buitenschool</t>
  </si>
  <si>
    <t>Doorniksestraat 28</t>
  </si>
  <si>
    <t>2587 XM</t>
  </si>
  <si>
    <t>Benoordenhout</t>
  </si>
  <si>
    <t xml:space="preserve">Dreibholtzstraat 2 </t>
  </si>
  <si>
    <t>2596 XG</t>
  </si>
  <si>
    <t>Waterland, dalton</t>
  </si>
  <si>
    <t>eendenplein 1 en 4</t>
  </si>
  <si>
    <t>2492 NZ</t>
  </si>
  <si>
    <t>Notenkraker, de</t>
  </si>
  <si>
    <t>Eksterhof 2</t>
  </si>
  <si>
    <t>2496 HS</t>
  </si>
  <si>
    <t>Inspecteur S. de Vriesschool (VSO)</t>
  </si>
  <si>
    <t>Esther de  Boer-van Rijklaan 80</t>
  </si>
  <si>
    <t>2597 TJ</t>
  </si>
  <si>
    <t>Galvanischool</t>
  </si>
  <si>
    <t>Galvanistraat 43</t>
  </si>
  <si>
    <t>2517RA</t>
  </si>
  <si>
    <t>Inspecteur S. de Vriesschool (SO)</t>
  </si>
  <si>
    <t>Heliotrooplaan 35</t>
  </si>
  <si>
    <t>2555 MA</t>
  </si>
  <si>
    <t>P.H. Schreuderschool, (SBO)</t>
  </si>
  <si>
    <t>Hendrick Goltziustraat 5</t>
  </si>
  <si>
    <t>2526 LL</t>
  </si>
  <si>
    <t>Zonnebloem, de</t>
  </si>
  <si>
    <t>Hyacinthweg 5</t>
  </si>
  <si>
    <t>2565 RE</t>
  </si>
  <si>
    <t>Totaalprijs</t>
  </si>
  <si>
    <t>Kameleon, de</t>
  </si>
  <si>
    <t>Ketelstraat 101</t>
  </si>
  <si>
    <t>2516 VN</t>
  </si>
  <si>
    <t>Daltonschool De Vijver</t>
  </si>
  <si>
    <t>Kikkerbeetlaan 27</t>
  </si>
  <si>
    <t>2548 WJ</t>
  </si>
  <si>
    <t>Laagveen 22</t>
  </si>
  <si>
    <t>2544 RZ</t>
  </si>
  <si>
    <t>Prins Willem Alexander</t>
  </si>
  <si>
    <t>Laakweg 199</t>
  </si>
  <si>
    <t>2521 SG</t>
  </si>
  <si>
    <t xml:space="preserve">Loosduinse Uitleg 10 </t>
  </si>
  <si>
    <t>2553 AZ</t>
  </si>
  <si>
    <t>Houtwijk</t>
  </si>
  <si>
    <t>Mari Andriessenstraat 42</t>
  </si>
  <si>
    <t>2552 KN</t>
  </si>
  <si>
    <t xml:space="preserve">Spoorzoeker, de(gymzaal) </t>
  </si>
  <si>
    <t>Max Havelaarstraat 71</t>
  </si>
  <si>
    <t>Houtrust</t>
  </si>
  <si>
    <t>Nachtegaalplein 19A</t>
  </si>
  <si>
    <t>2566 JP</t>
  </si>
  <si>
    <t>De Gelderlandschool</t>
  </si>
  <si>
    <t>Nijkerklaan 9-11</t>
  </si>
  <si>
    <t>2573 BA</t>
  </si>
  <si>
    <t>Drentse Hoek, de</t>
  </si>
  <si>
    <t>Oosterhesselenstraat 586</t>
  </si>
  <si>
    <t>2545 SL</t>
  </si>
  <si>
    <t>Springbok, de</t>
  </si>
  <si>
    <t>Pretoriusstraat 123</t>
  </si>
  <si>
    <t>2571 VD</t>
  </si>
  <si>
    <t>Springbok de</t>
  </si>
  <si>
    <t>Pretoriusstraat 156</t>
  </si>
  <si>
    <t>2571VD</t>
  </si>
  <si>
    <t>Volle Leven, het</t>
  </si>
  <si>
    <t>Rijslag 21</t>
  </si>
  <si>
    <t>2587 BB</t>
  </si>
  <si>
    <t>Voorsprong, de</t>
  </si>
  <si>
    <t>Ruysdaelstraat 11</t>
  </si>
  <si>
    <t>2525 AA</t>
  </si>
  <si>
    <t>Slachthuisplein 15</t>
  </si>
  <si>
    <t>2521 EC</t>
  </si>
  <si>
    <t>Jan Ligthart</t>
  </si>
  <si>
    <t>Slicherstraat 5-7-9</t>
  </si>
  <si>
    <t>2515 GE</t>
  </si>
  <si>
    <t>Piramide College (VSO)</t>
  </si>
  <si>
    <t>Steenwijklaan 30</t>
  </si>
  <si>
    <t>2541 RL</t>
  </si>
  <si>
    <t>Wissel, de</t>
  </si>
  <si>
    <t>Steenwijklaan10</t>
  </si>
  <si>
    <t>Startpunt, het</t>
  </si>
  <si>
    <t>Suze Robertsonstraat 103</t>
  </si>
  <si>
    <t>2526 WS</t>
  </si>
  <si>
    <t>Tweemaster,de</t>
  </si>
  <si>
    <t>Tesselsestraat 75a</t>
  </si>
  <si>
    <t>2583 JH</t>
  </si>
  <si>
    <t>Inspecteur W.P. Blokpoelschool</t>
  </si>
  <si>
    <t>Twickelstraat 3</t>
  </si>
  <si>
    <t>2531PW</t>
  </si>
  <si>
    <t>Ostadeschool, van</t>
  </si>
  <si>
    <t>V. Ostadestraat 245</t>
  </si>
  <si>
    <t>2526 EV</t>
  </si>
  <si>
    <t>Annie M.G. Schmidt</t>
  </si>
  <si>
    <t>van Hoornbeekstraat 5</t>
  </si>
  <si>
    <t>2582 RA</t>
  </si>
  <si>
    <t>Kleine Wereld, de</t>
  </si>
  <si>
    <t>Van Ruysbroekstraat 7</t>
  </si>
  <si>
    <t>2531 VP</t>
  </si>
  <si>
    <t>Vlierboom, de</t>
  </si>
  <si>
    <t>Vlierboomstraat 364-366</t>
  </si>
  <si>
    <t>2564 JJ</t>
  </si>
  <si>
    <t>Voorthuizenstraat 245</t>
  </si>
  <si>
    <t>2573 AH</t>
  </si>
  <si>
    <t>Wolmaransstraat 100</t>
  </si>
  <si>
    <t>2572 EM</t>
  </si>
  <si>
    <t>Maria Montessori</t>
  </si>
  <si>
    <t>Zevenwoudenlaan 197</t>
  </si>
  <si>
    <t>2548 NT</t>
  </si>
  <si>
    <t>Zuidwal</t>
  </si>
  <si>
    <t>Zuidwal 47, Postadres Lepelstr. 6</t>
  </si>
  <si>
    <t>2512 CW</t>
  </si>
  <si>
    <t>Onderdelen</t>
  </si>
  <si>
    <t>Merk/type</t>
  </si>
  <si>
    <t>Stuksprijs</t>
  </si>
  <si>
    <t>Fictief aantal per jaar</t>
  </si>
  <si>
    <t>Onderhoud CV-ketel &lt; 45kW</t>
  </si>
  <si>
    <t>Remeha</t>
  </si>
  <si>
    <t xml:space="preserve">Onderhoud CV-ketel 65kW </t>
  </si>
  <si>
    <t xml:space="preserve">Onderhoud CV-ketel 90kW </t>
  </si>
  <si>
    <t xml:space="preserve">Onderhoud CV-ketel 115kW </t>
  </si>
  <si>
    <t xml:space="preserve">Onderhoud CV-ketel 135-160kW </t>
  </si>
  <si>
    <t>Onderhoud CV-ketel &gt; 160kW  &lt; 300kW</t>
  </si>
  <si>
    <t>Filters vervangen Airmaster 800 WTW unit</t>
  </si>
  <si>
    <t>Airmaster / Itho</t>
  </si>
  <si>
    <t>Onderhoud airconditioning buitenunit</t>
  </si>
  <si>
    <t>Diverse</t>
  </si>
  <si>
    <t>Onderhoud airco wandunit</t>
  </si>
  <si>
    <t>Onderhoud airco casette unit</t>
  </si>
  <si>
    <t>Onderhoud centrale LBK &lt; 10.000m³/h</t>
  </si>
  <si>
    <t>Onderhoud centrale LBK 10.000-20.000m³/h</t>
  </si>
  <si>
    <t>Onderhoud centrale LBK &gt; 20.000m³/h</t>
  </si>
  <si>
    <t>Tarief per uur</t>
  </si>
  <si>
    <t>Uurtarief Werkvoorbereider</t>
  </si>
  <si>
    <t>Uurtarief Projectmonteur</t>
  </si>
  <si>
    <t>Uurtarief Hulpmonteur</t>
  </si>
  <si>
    <t>De aantallen in dit document zijn fictief. Prijzen zijn excl. BTW.</t>
  </si>
  <si>
    <t>Totale inschrijfprijs</t>
  </si>
  <si>
    <t>1. Totale kosten preventief onderhoud locatielijst 1</t>
  </si>
  <si>
    <t>2. Totale kosten preventief onderhoud locatielijst 2</t>
  </si>
  <si>
    <t>Preventief onderhoud voor locatielijst 1 (fictieve prijs voor jaarlijks onderhoud)</t>
  </si>
  <si>
    <t xml:space="preserve">Voor het preventief onderhoud en de SCIOS keuring dienen de kosten per jaar te worden gegeven aan de hand van de assetlijst. </t>
  </si>
  <si>
    <t>Preventief onderhoud voor locatielijst 2 (fictieve prijs voor jaarlijks onderhoud)</t>
  </si>
  <si>
    <t>Preventief onderhoud overige installaties (fictieve prijs voor jaarlijks onderhoud)</t>
  </si>
  <si>
    <t>3. Totale kosten preventief onderhoud overige installaties + arbeidsloon</t>
  </si>
  <si>
    <r>
      <t xml:space="preserve">Onderhoudsbeurt per jaar 
</t>
    </r>
    <r>
      <rPr>
        <sz val="11"/>
        <color rgb="FF000000"/>
        <rFont val="Titillium Web"/>
      </rPr>
      <t>(CV, WTW, AC, LBK)</t>
    </r>
  </si>
  <si>
    <r>
      <t xml:space="preserve">Onderhoudsbeurt per jaar 
</t>
    </r>
    <r>
      <rPr>
        <sz val="11"/>
        <color rgb="FF000000"/>
        <rFont val="Titillium Web"/>
      </rPr>
      <t>(Airconditioning (AC))</t>
    </r>
  </si>
  <si>
    <r>
      <t xml:space="preserve">SCIOS keuring
</t>
    </r>
    <r>
      <rPr>
        <sz val="11"/>
        <color rgb="FF000000"/>
        <rFont val="Titillium Web"/>
      </rPr>
      <t>1 keer per 4 jaar</t>
    </r>
  </si>
  <si>
    <r>
      <rPr>
        <b/>
        <sz val="11"/>
        <color rgb="FF000000"/>
        <rFont val="Titillium Web"/>
      </rPr>
      <t>Totaal per school</t>
    </r>
    <r>
      <rPr>
        <sz val="11"/>
        <color rgb="FF000000"/>
        <rFont val="Titillium Web"/>
      </rPr>
      <t xml:space="preserve">
Per 4 jaar</t>
    </r>
  </si>
  <si>
    <r>
      <t xml:space="preserve">Totaalprijs </t>
    </r>
    <r>
      <rPr>
        <sz val="11"/>
        <color rgb="FF000000"/>
        <rFont val="Titillium Web"/>
      </rPr>
      <t>per 4 jaar</t>
    </r>
  </si>
  <si>
    <r>
      <t xml:space="preserve">Totaal per school
</t>
    </r>
    <r>
      <rPr>
        <sz val="11"/>
        <color rgb="FF000000"/>
        <rFont val="Titillium Web"/>
      </rPr>
      <t>Per 4 jaar</t>
    </r>
  </si>
  <si>
    <r>
      <rPr>
        <b/>
        <sz val="11"/>
        <color theme="1"/>
        <rFont val="Titillium Web"/>
      </rPr>
      <t>Invulinstructie</t>
    </r>
    <r>
      <rPr>
        <sz val="11"/>
        <color theme="1"/>
        <rFont val="Titillium Web"/>
      </rPr>
      <t>: Alleen de geelgekleurde velden dienen ingevuld te worden.
De door Inschrijver opgegeven tarieven dienen volledig en integraal te zijn en worden geacht alle kosten te omvatten die noodzakelijk zijn voor een correcte, volledige en tijdige uitvoering van de overeenkomst. Hieronder vallen onder meer, doch niet uitsluitend, personeelskosten, reis- en verblijfskosten, voorrijkosten, administratiekosten, overheadkosten, gereedschappen, materialen, rapportages, coördinatiekosten en overige direct of indirect met de dienstverlening samenhangende kosten. Na gunning kunnen geen aanvullende vergoedingen, toeslagen of kosten in rekening worden gebracht voor werkzaamheden die behoren tot de scope van de overeenkomst, tenzij uitdrukkelijk anders bepaald in de aanbestedingsstukken.</t>
    </r>
  </si>
  <si>
    <r>
      <rPr>
        <b/>
        <sz val="11"/>
        <color theme="1"/>
        <rFont val="Titillium Web"/>
      </rPr>
      <t>Invulinstructie:</t>
    </r>
    <r>
      <rPr>
        <sz val="11"/>
        <color theme="1"/>
        <rFont val="Titillium Web"/>
      </rPr>
      <t xml:space="preserve"> Alleen de geelgekleurde velden dienen ingevuld te worden.
De door Inschrijver opgegeven tarieven dienen volledig en integraal te zijn en worden geacht alle kosten te omvatten die noodzakelijk zijn voor een correcte, volledige en tijdige uitvoering van de overeenkomst. Hieronder vallen onder meer, doch niet uitsluitend, personeelskosten, reis- en verblijfskosten, voorrijkosten, administratiekosten, overheadkosten, gereedschappen, materialen, rapportages, coördinatiekosten en overige direct of indirect met de dienstverlening samenhangende kosten. Na gunning kunnen geen aanvullende vergoedingen, toeslagen of kosten in rekening worden gebracht voor werkzaamheden die behoren tot de scope van de overeenkomst, tenzij uitdrukkelijk anders bepaald in de aanbestedingsstukken.</t>
    </r>
  </si>
  <si>
    <r>
      <rPr>
        <b/>
        <sz val="11"/>
        <color theme="1"/>
        <rFont val="Titillium Web"/>
      </rPr>
      <t>Invulinstructie:</t>
    </r>
    <r>
      <rPr>
        <sz val="11"/>
        <color theme="1"/>
        <rFont val="Titillium Web"/>
      </rPr>
      <t xml:space="preserve"> Alleen de geelgekleurde velden dienen ingevuld te worden
De door Inschrijver opgegeven tarieven dienen volledig en integraal te zijn en worden geacht alle kosten te omvatten die noodzakelijk zijn voor een correcte, volledige en tijdige uitvoering van de overeenkomst. Hieronder vallen onder meer, doch niet uitsluitend, personeelskosten, reis- en verblijfskosten, voorrijkosten, administratiekosten, overheadkosten, gereedschappen, materialen, rapportages, coördinatiekosten en overige direct of indirect met de dienstverlening samenhangende kosten. Na gunning kunnen geen aanvullende vergoedingen, toeslagen of kosten in rekening worden gebracht voor werkzaamheden die behoren tot de scope van de overeenkomst, tenzij uitdrukkelijk anders bepaald in de aanbestedingsstukken.</t>
    </r>
  </si>
  <si>
    <t>Uurtarieven zijn all-in prijzen zie desbetreffende eisen in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</si>
</sst>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Aptos Narrow"/>
      <family val="2"/>
      <scheme val="minor"/>
    </font>
    <font>
      <b/>
      <sz val="11"/>
      <color rgb="FF000000"/>
      <name val="Titillium Web"/>
    </font>
    <font>
      <sz val="11"/>
      <color rgb="FF000000"/>
      <name val="Titillium Web"/>
    </font>
    <font>
      <b/>
      <sz val="11"/>
      <color theme="1"/>
      <name val="Aptos Narrow"/>
      <family val="2"/>
      <scheme val="minor"/>
    </font>
    <font>
      <sz val="10"/>
      <name val="Arial"/>
      <family val="2"/>
    </font>
    <font>
      <sz val="10"/>
      <color theme="1"/>
      <name val="Arial"/>
      <family val="2"/>
    </font>
    <font>
      <sz val="11"/>
      <name val="Titillium Web"/>
    </font>
    <font>
      <sz val="11"/>
      <name val="Aptos Narrow"/>
      <family val="2"/>
      <scheme val="minor"/>
    </font>
    <font>
      <sz val="11"/>
      <color theme="1"/>
      <name val="Titillium Web"/>
    </font>
    <font>
      <b/>
      <sz val="16"/>
      <color theme="1"/>
      <name val="Titillium Web"/>
    </font>
    <font>
      <b/>
      <sz val="16"/>
      <color theme="1"/>
      <name val="Aptos Narrow"/>
      <family val="2"/>
      <scheme val="minor"/>
    </font>
    <font>
      <i/>
      <sz val="11"/>
      <color theme="1"/>
      <name val="Titillium Web"/>
    </font>
    <font>
      <b/>
      <i/>
      <sz val="11"/>
      <color rgb="FFFF0000"/>
      <name val="Titillium Web"/>
    </font>
    <font>
      <b/>
      <sz val="11"/>
      <color theme="1"/>
      <name val="Titillium Web"/>
    </font>
    <font>
      <sz val="20"/>
      <color theme="1"/>
      <name val="Titillium Web"/>
    </font>
    <font>
      <b/>
      <sz val="16"/>
      <color rgb="FF000000"/>
      <name val="Titillium Web"/>
    </font>
    <font>
      <sz val="20"/>
      <color rgb="FF000000"/>
      <name val="Titillium Web"/>
    </font>
    <font>
      <i/>
      <sz val="11"/>
      <color theme="1"/>
      <name val="Aptos Narrow"/>
      <family val="2"/>
      <scheme val="minor"/>
    </font>
    <font>
      <i/>
      <u/>
      <sz val="11"/>
      <color theme="1"/>
      <name val="Aptos Narrow"/>
      <family val="2"/>
      <scheme val="minor"/>
    </font>
  </fonts>
  <fills count="11">
    <fill>
      <patternFill patternType="none"/>
    </fill>
    <fill>
      <patternFill patternType="gray125"/>
    </fill>
    <fill>
      <patternFill patternType="solid">
        <fgColor rgb="FFA6C9EC"/>
        <bgColor indexed="64"/>
      </patternFill>
    </fill>
    <fill>
      <patternFill patternType="solid">
        <fgColor rgb="FFDAE9F8"/>
        <bgColor indexed="64"/>
      </patternFill>
    </fill>
    <fill>
      <patternFill patternType="solid">
        <fgColor rgb="FFFFFFCC"/>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rgb="FFA6C9EC"/>
        <bgColor rgb="FF000000"/>
      </patternFill>
    </fill>
    <fill>
      <patternFill patternType="solid">
        <fgColor rgb="FFDAE9F8"/>
        <bgColor rgb="FF000000"/>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right style="medium">
        <color indexed="64"/>
      </right>
      <top/>
      <bottom style="medium">
        <color rgb="FFFFFFFF"/>
      </bottom>
      <diagonal/>
    </border>
    <border>
      <left/>
      <right style="medium">
        <color rgb="FFFFFFFF"/>
      </right>
      <top/>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rgb="FFFFFFFF"/>
      </right>
      <top style="medium">
        <color rgb="FFFFFFFF"/>
      </top>
      <bottom style="medium">
        <color rgb="FFFFFFFF"/>
      </bottom>
      <diagonal/>
    </border>
    <border>
      <left style="medium">
        <color indexed="64"/>
      </left>
      <right style="thin">
        <color theme="0"/>
      </right>
      <top style="medium">
        <color rgb="FFFFFFFF"/>
      </top>
      <bottom style="medium">
        <color rgb="FFFFFFFF"/>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left>
      <right style="thin">
        <color theme="0"/>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s>
  <cellStyleXfs count="1">
    <xf numFmtId="0" fontId="0" fillId="0" borderId="0"/>
  </cellStyleXfs>
  <cellXfs count="67">
    <xf numFmtId="0" fontId="0" fillId="0" borderId="0" xfId="0"/>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1" fillId="3" borderId="5" xfId="0" applyFont="1" applyFill="1" applyBorder="1" applyAlignment="1">
      <alignment vertical="center" wrapText="1"/>
    </xf>
    <xf numFmtId="0" fontId="2" fillId="5" borderId="5" xfId="0" applyFont="1" applyFill="1" applyBorder="1" applyAlignment="1">
      <alignment vertical="center"/>
    </xf>
    <xf numFmtId="0" fontId="1" fillId="3" borderId="12" xfId="0" applyFont="1" applyFill="1" applyBorder="1" applyAlignment="1">
      <alignment vertical="center" wrapText="1"/>
    </xf>
    <xf numFmtId="0" fontId="2" fillId="3" borderId="12" xfId="0" applyFont="1" applyFill="1" applyBorder="1" applyAlignment="1">
      <alignment vertical="center" wrapText="1"/>
    </xf>
    <xf numFmtId="0" fontId="2" fillId="3" borderId="16" xfId="0" applyFont="1" applyFill="1" applyBorder="1" applyAlignment="1">
      <alignment vertical="center" wrapText="1"/>
    </xf>
    <xf numFmtId="0" fontId="6" fillId="3" borderId="12" xfId="0" applyFont="1" applyFill="1" applyBorder="1" applyAlignment="1">
      <alignment vertical="center" wrapText="1"/>
    </xf>
    <xf numFmtId="0" fontId="12" fillId="3" borderId="4" xfId="0" applyFont="1" applyFill="1" applyBorder="1" applyAlignment="1">
      <alignment vertical="center" wrapText="1"/>
    </xf>
    <xf numFmtId="44" fontId="2" fillId="3" borderId="6" xfId="0" applyNumberFormat="1" applyFont="1" applyFill="1" applyBorder="1" applyAlignment="1">
      <alignment vertical="center" wrapText="1"/>
    </xf>
    <xf numFmtId="44" fontId="2" fillId="3" borderId="9" xfId="0" applyNumberFormat="1" applyFont="1" applyFill="1" applyBorder="1" applyAlignment="1">
      <alignment vertical="center" wrapText="1"/>
    </xf>
    <xf numFmtId="0" fontId="13" fillId="7" borderId="1" xfId="0" applyFont="1" applyFill="1" applyBorder="1" applyAlignment="1">
      <alignment horizontal="center"/>
    </xf>
    <xf numFmtId="0" fontId="15" fillId="0" borderId="0" xfId="0" applyFont="1" applyAlignment="1">
      <alignment horizontal="center" vertical="center"/>
    </xf>
    <xf numFmtId="0" fontId="1" fillId="8" borderId="1" xfId="0" applyFont="1" applyFill="1" applyBorder="1" applyAlignment="1">
      <alignment horizontal="center"/>
    </xf>
    <xf numFmtId="44" fontId="16" fillId="9" borderId="20" xfId="0" applyNumberFormat="1" applyFont="1" applyFill="1" applyBorder="1" applyAlignment="1">
      <alignment horizontal="center" vertical="center"/>
    </xf>
    <xf numFmtId="44" fontId="16" fillId="9" borderId="1" xfId="0" applyNumberFormat="1" applyFont="1" applyFill="1" applyBorder="1" applyAlignment="1">
      <alignment horizontal="center" vertical="center"/>
    </xf>
    <xf numFmtId="44" fontId="14" fillId="5" borderId="21" xfId="0" applyNumberFormat="1" applyFont="1" applyFill="1" applyBorder="1" applyAlignment="1">
      <alignment horizontal="center" vertical="center"/>
    </xf>
    <xf numFmtId="0" fontId="8" fillId="10" borderId="0" xfId="0" applyFont="1" applyFill="1"/>
    <xf numFmtId="0" fontId="9" fillId="10" borderId="0" xfId="0" applyFont="1" applyFill="1" applyAlignment="1">
      <alignment vertical="center"/>
    </xf>
    <xf numFmtId="0" fontId="11" fillId="10" borderId="0" xfId="0" applyFont="1" applyFill="1" applyAlignment="1">
      <alignment horizontal="left" vertical="top" wrapText="1"/>
    </xf>
    <xf numFmtId="0" fontId="0" fillId="10" borderId="0" xfId="0" applyFill="1"/>
    <xf numFmtId="0" fontId="1" fillId="3" borderId="22" xfId="0" applyFont="1" applyFill="1" applyBorder="1" applyAlignment="1">
      <alignment vertical="center" wrapText="1"/>
    </xf>
    <xf numFmtId="0" fontId="1" fillId="3" borderId="23" xfId="0" applyFont="1" applyFill="1" applyBorder="1" applyAlignment="1">
      <alignment vertical="center" wrapText="1"/>
    </xf>
    <xf numFmtId="0" fontId="2" fillId="3" borderId="22" xfId="0" applyFont="1" applyFill="1" applyBorder="1" applyAlignment="1">
      <alignment vertical="center" wrapText="1"/>
    </xf>
    <xf numFmtId="164" fontId="5" fillId="6" borderId="23" xfId="0" applyNumberFormat="1" applyFont="1" applyFill="1" applyBorder="1" applyAlignment="1">
      <alignment horizontal="left"/>
    </xf>
    <xf numFmtId="0" fontId="6" fillId="3" borderId="22" xfId="0" applyFont="1" applyFill="1" applyBorder="1" applyAlignment="1">
      <alignment vertical="center" wrapText="1"/>
    </xf>
    <xf numFmtId="0" fontId="2" fillId="3" borderId="24" xfId="0" applyFont="1" applyFill="1" applyBorder="1" applyAlignment="1">
      <alignment vertical="center" wrapText="1"/>
    </xf>
    <xf numFmtId="44" fontId="1" fillId="2" borderId="27" xfId="0" applyNumberFormat="1" applyFont="1" applyFill="1" applyBorder="1" applyAlignment="1">
      <alignment vertical="center"/>
    </xf>
    <xf numFmtId="0" fontId="10" fillId="10" borderId="0" xfId="0" applyFont="1" applyFill="1" applyAlignment="1">
      <alignment vertical="center"/>
    </xf>
    <xf numFmtId="0" fontId="7" fillId="10" borderId="0" xfId="0" applyFont="1" applyFill="1"/>
    <xf numFmtId="164" fontId="8" fillId="6" borderId="23" xfId="0" applyNumberFormat="1" applyFont="1" applyFill="1" applyBorder="1" applyAlignment="1">
      <alignment horizontal="left"/>
    </xf>
    <xf numFmtId="0" fontId="10" fillId="10" borderId="0" xfId="0" applyFont="1" applyFill="1" applyAlignment="1">
      <alignment horizontal="center" vertical="center"/>
    </xf>
    <xf numFmtId="0" fontId="11" fillId="10" borderId="0" xfId="0" applyFont="1" applyFill="1" applyAlignment="1">
      <alignment vertical="top" wrapText="1"/>
    </xf>
    <xf numFmtId="0" fontId="3" fillId="10" borderId="0" xfId="0" applyFont="1" applyFill="1"/>
    <xf numFmtId="0" fontId="8" fillId="10" borderId="0" xfId="0" applyFont="1" applyFill="1" applyAlignment="1">
      <alignment horizontal="left" vertical="top" wrapText="1"/>
    </xf>
    <xf numFmtId="0" fontId="2" fillId="3" borderId="23" xfId="0" applyFont="1" applyFill="1" applyBorder="1" applyAlignment="1">
      <alignment vertical="center" wrapText="1"/>
    </xf>
    <xf numFmtId="0" fontId="17" fillId="10" borderId="0" xfId="0" applyFont="1" applyFill="1"/>
    <xf numFmtId="0" fontId="18" fillId="10" borderId="0" xfId="0" applyFont="1" applyFill="1"/>
    <xf numFmtId="0" fontId="8" fillId="10" borderId="0" xfId="0" applyFont="1" applyFill="1" applyAlignment="1">
      <alignment vertical="top" wrapText="1"/>
    </xf>
    <xf numFmtId="164" fontId="4" fillId="4" borderId="12" xfId="0" applyNumberFormat="1" applyFont="1" applyFill="1" applyBorder="1" applyAlignment="1" applyProtection="1">
      <alignment horizontal="center"/>
      <protection locked="0"/>
    </xf>
    <xf numFmtId="164" fontId="6" fillId="4" borderId="12" xfId="0" applyNumberFormat="1" applyFont="1" applyFill="1" applyBorder="1" applyAlignment="1" applyProtection="1">
      <alignment horizontal="center"/>
      <protection locked="0"/>
    </xf>
    <xf numFmtId="44" fontId="2" fillId="4" borderId="5" xfId="0" applyNumberFormat="1" applyFont="1" applyFill="1" applyBorder="1" applyAlignment="1" applyProtection="1">
      <alignment vertical="center"/>
      <protection locked="0"/>
    </xf>
    <xf numFmtId="44" fontId="2" fillId="4" borderId="7" xfId="0" applyNumberFormat="1" applyFont="1" applyFill="1" applyBorder="1" applyAlignment="1" applyProtection="1">
      <alignment vertical="center"/>
      <protection locked="0"/>
    </xf>
    <xf numFmtId="0" fontId="1" fillId="3" borderId="3" xfId="0" applyFont="1" applyFill="1" applyBorder="1" applyAlignment="1">
      <alignment vertical="center" wrapText="1"/>
    </xf>
    <xf numFmtId="0" fontId="1" fillId="3" borderId="2" xfId="0" applyFont="1" applyFill="1" applyBorder="1" applyAlignment="1">
      <alignment vertical="center" wrapText="1"/>
    </xf>
    <xf numFmtId="0" fontId="1" fillId="3" borderId="8" xfId="0" applyFont="1" applyFill="1" applyBorder="1" applyAlignment="1">
      <alignment vertical="center" wrapText="1"/>
    </xf>
    <xf numFmtId="0" fontId="10" fillId="10" borderId="0" xfId="0" applyFont="1" applyFill="1" applyAlignment="1">
      <alignment horizontal="center" vertical="center"/>
    </xf>
    <xf numFmtId="0" fontId="1" fillId="2" borderId="25" xfId="0" applyFont="1" applyFill="1" applyBorder="1" applyAlignment="1">
      <alignment horizontal="left" vertical="center"/>
    </xf>
    <xf numFmtId="0" fontId="1" fillId="2" borderId="26"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9" fillId="10" borderId="0" xfId="0" applyFont="1" applyFill="1" applyAlignment="1">
      <alignment horizontal="center" vertical="center"/>
    </xf>
    <xf numFmtId="0" fontId="8" fillId="10" borderId="0" xfId="0" applyFont="1" applyFill="1" applyAlignment="1">
      <alignment horizontal="left" vertical="top" wrapText="1"/>
    </xf>
    <xf numFmtId="0" fontId="11" fillId="10" borderId="0" xfId="0" applyFont="1" applyFill="1" applyAlignment="1">
      <alignment horizontal="left" vertical="top" wrapText="1"/>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17" xfId="0" applyFont="1" applyFill="1" applyBorder="1" applyAlignment="1">
      <alignment horizontal="left"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967740</xdr:colOff>
      <xdr:row>0</xdr:row>
      <xdr:rowOff>60960</xdr:rowOff>
    </xdr:from>
    <xdr:to>
      <xdr:col>0</xdr:col>
      <xdr:colOff>2114550</xdr:colOff>
      <xdr:row>0</xdr:row>
      <xdr:rowOff>1218392</xdr:rowOff>
    </xdr:to>
    <xdr:pic>
      <xdr:nvPicPr>
        <xdr:cNvPr id="2" name="Afbeelding 1">
          <a:extLst>
            <a:ext uri="{FF2B5EF4-FFF2-40B4-BE49-F238E27FC236}">
              <a16:creationId xmlns:a16="http://schemas.microsoft.com/office/drawing/2014/main" id="{DFB262FA-F300-4529-A7FC-C00AEF3CF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40" y="60960"/>
          <a:ext cx="1146810" cy="11574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685800</xdr:colOff>
      <xdr:row>0</xdr:row>
      <xdr:rowOff>38100</xdr:rowOff>
    </xdr:from>
    <xdr:to>
      <xdr:col>0</xdr:col>
      <xdr:colOff>1619250</xdr:colOff>
      <xdr:row>0</xdr:row>
      <xdr:rowOff>1295400</xdr:rowOff>
    </xdr:to>
    <xdr:pic>
      <xdr:nvPicPr>
        <xdr:cNvPr id="2" name="Afbeelding 1">
          <a:extLst>
            <a:ext uri="{FF2B5EF4-FFF2-40B4-BE49-F238E27FC236}">
              <a16:creationId xmlns:a16="http://schemas.microsoft.com/office/drawing/2014/main" id="{815C743D-26E3-4AB0-A9BE-29779012F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38100"/>
          <a:ext cx="922020" cy="1257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1268730</xdr:colOff>
      <xdr:row>0</xdr:row>
      <xdr:rowOff>38101</xdr:rowOff>
    </xdr:from>
    <xdr:to>
      <xdr:col>0</xdr:col>
      <xdr:colOff>2343150</xdr:colOff>
      <xdr:row>0</xdr:row>
      <xdr:rowOff>1311467</xdr:rowOff>
    </xdr:to>
    <xdr:pic>
      <xdr:nvPicPr>
        <xdr:cNvPr id="2" name="Afbeelding 1">
          <a:extLst>
            <a:ext uri="{FF2B5EF4-FFF2-40B4-BE49-F238E27FC236}">
              <a16:creationId xmlns:a16="http://schemas.microsoft.com/office/drawing/2014/main" id="{0556706E-7ECC-4731-8B12-0143BF81F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8730" y="38101"/>
          <a:ext cx="1070610" cy="12619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579120</xdr:colOff>
      <xdr:row>0</xdr:row>
      <xdr:rowOff>121920</xdr:rowOff>
    </xdr:from>
    <xdr:to>
      <xdr:col>0</xdr:col>
      <xdr:colOff>1249680</xdr:colOff>
      <xdr:row>0</xdr:row>
      <xdr:rowOff>912314</xdr:rowOff>
    </xdr:to>
    <xdr:pic>
      <xdr:nvPicPr>
        <xdr:cNvPr id="3" name="Afbeelding 2">
          <a:extLst>
            <a:ext uri="{FF2B5EF4-FFF2-40B4-BE49-F238E27FC236}">
              <a16:creationId xmlns:a16="http://schemas.microsoft.com/office/drawing/2014/main" id="{03B82B76-2C20-4903-93EF-65E200391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120" y="121920"/>
          <a:ext cx="670560" cy="7903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5DE4-AE72-4D08-BCF1-C9C36E0240C0}">
  <dimension ref="A1:M37"/>
  <sheetViews>
    <sheetView tabSelected="1" topLeftCell="A4" zoomScaleNormal="100" workbookViewId="0">
      <selection activeCell="A31" sqref="A31"/>
    </sheetView>
  </sheetViews>
  <sheetFormatPr defaultColWidth="9.140625" defaultRowHeight="15" x14ac:dyDescent="0.25"/>
  <cols>
    <col min="1" max="1" width="42.28515625" style="26" customWidth="1"/>
    <col min="2" max="2" width="37" style="26" customWidth="1"/>
    <col min="3" max="3" width="14.5703125" style="26" customWidth="1"/>
    <col min="4" max="5" width="39.5703125" style="26" customWidth="1"/>
    <col min="6" max="6" width="42.7109375" style="26" customWidth="1"/>
    <col min="7" max="7" width="25.42578125" style="26" customWidth="1"/>
    <col min="8" max="8" width="43" style="26" customWidth="1"/>
    <col min="9" max="16384" width="9.140625" style="26"/>
  </cols>
  <sheetData>
    <row r="1" spans="1:13" ht="105" customHeight="1" x14ac:dyDescent="0.45">
      <c r="A1" s="23"/>
      <c r="B1" s="58" t="s">
        <v>195</v>
      </c>
      <c r="C1" s="58"/>
      <c r="D1" s="58"/>
      <c r="E1" s="58"/>
      <c r="F1" s="58"/>
      <c r="G1" s="58"/>
      <c r="H1" s="24"/>
      <c r="I1" s="24"/>
      <c r="J1" s="24"/>
      <c r="K1" s="34"/>
      <c r="L1" s="34"/>
      <c r="M1" s="34"/>
    </row>
    <row r="2" spans="1:13" ht="19.5" x14ac:dyDescent="0.25">
      <c r="A2" s="59" t="s">
        <v>191</v>
      </c>
      <c r="B2" s="60"/>
      <c r="C2" s="60"/>
    </row>
    <row r="3" spans="1:13" ht="19.5" x14ac:dyDescent="0.25">
      <c r="A3" s="25"/>
      <c r="B3" s="25"/>
      <c r="C3" s="25"/>
    </row>
    <row r="4" spans="1:13" ht="19.5" x14ac:dyDescent="0.25">
      <c r="A4" s="59" t="s">
        <v>196</v>
      </c>
      <c r="B4" s="60"/>
      <c r="C4" s="60"/>
      <c r="D4" s="60"/>
      <c r="E4" s="25"/>
    </row>
    <row r="5" spans="1:13" ht="19.5" x14ac:dyDescent="0.25">
      <c r="A5" s="25"/>
      <c r="B5" s="25"/>
      <c r="C5" s="25"/>
      <c r="D5" s="25"/>
      <c r="E5" s="25"/>
      <c r="F5" s="43"/>
    </row>
    <row r="6" spans="1:13" ht="156.75" customHeight="1" thickBot="1" x14ac:dyDescent="0.3">
      <c r="A6" s="59" t="s">
        <v>206</v>
      </c>
      <c r="B6" s="59"/>
      <c r="C6" s="59"/>
      <c r="D6" s="59"/>
      <c r="E6" s="40"/>
    </row>
    <row r="7" spans="1:13" ht="19.5" x14ac:dyDescent="0.25">
      <c r="A7" s="55" t="s">
        <v>0</v>
      </c>
      <c r="B7" s="56"/>
      <c r="C7" s="56"/>
      <c r="D7" s="56"/>
      <c r="E7" s="56"/>
      <c r="F7" s="56"/>
      <c r="G7" s="57"/>
    </row>
    <row r="8" spans="1:13" ht="39" x14ac:dyDescent="0.25">
      <c r="A8" s="27" t="s">
        <v>1</v>
      </c>
      <c r="B8" s="10" t="s">
        <v>2</v>
      </c>
      <c r="C8" s="10" t="s">
        <v>3</v>
      </c>
      <c r="D8" s="10" t="s">
        <v>200</v>
      </c>
      <c r="E8" s="10" t="s">
        <v>201</v>
      </c>
      <c r="F8" s="10" t="s">
        <v>202</v>
      </c>
      <c r="G8" s="41" t="s">
        <v>203</v>
      </c>
    </row>
    <row r="9" spans="1:13" ht="19.5" x14ac:dyDescent="0.25">
      <c r="A9" s="29" t="s">
        <v>4</v>
      </c>
      <c r="B9" s="11" t="s">
        <v>5</v>
      </c>
      <c r="C9" s="11" t="s">
        <v>6</v>
      </c>
      <c r="D9" s="45">
        <v>0</v>
      </c>
      <c r="E9" s="45">
        <v>0</v>
      </c>
      <c r="F9" s="45">
        <v>0</v>
      </c>
      <c r="G9" s="30">
        <f>(D9*4)+(E9*4)+F9</f>
        <v>0</v>
      </c>
    </row>
    <row r="10" spans="1:13" ht="19.5" x14ac:dyDescent="0.25">
      <c r="A10" s="29" t="s">
        <v>7</v>
      </c>
      <c r="B10" s="11" t="s">
        <v>8</v>
      </c>
      <c r="C10" s="11" t="s">
        <v>9</v>
      </c>
      <c r="D10" s="45">
        <v>0</v>
      </c>
      <c r="E10" s="45">
        <v>0</v>
      </c>
      <c r="F10" s="45">
        <v>0</v>
      </c>
      <c r="G10" s="30">
        <f t="shared" ref="G10:G36" si="0">(D10*4)+(E10*4)+F10</f>
        <v>0</v>
      </c>
    </row>
    <row r="11" spans="1:13" ht="19.5" x14ac:dyDescent="0.25">
      <c r="A11" s="29" t="s">
        <v>10</v>
      </c>
      <c r="B11" s="11" t="s">
        <v>11</v>
      </c>
      <c r="C11" s="11" t="s">
        <v>12</v>
      </c>
      <c r="D11" s="45">
        <v>0</v>
      </c>
      <c r="E11" s="45">
        <v>0</v>
      </c>
      <c r="F11" s="45">
        <v>0</v>
      </c>
      <c r="G11" s="30">
        <f t="shared" si="0"/>
        <v>0</v>
      </c>
    </row>
    <row r="12" spans="1:13" ht="19.5" x14ac:dyDescent="0.25">
      <c r="A12" s="29" t="s">
        <v>13</v>
      </c>
      <c r="B12" s="11" t="s">
        <v>14</v>
      </c>
      <c r="C12" s="11" t="s">
        <v>15</v>
      </c>
      <c r="D12" s="45">
        <v>0</v>
      </c>
      <c r="E12" s="45">
        <v>0</v>
      </c>
      <c r="F12" s="45">
        <v>0</v>
      </c>
      <c r="G12" s="30">
        <f t="shared" si="0"/>
        <v>0</v>
      </c>
    </row>
    <row r="13" spans="1:13" ht="19.5" x14ac:dyDescent="0.25">
      <c r="A13" s="29" t="s">
        <v>13</v>
      </c>
      <c r="B13" s="11" t="s">
        <v>16</v>
      </c>
      <c r="C13" s="11" t="s">
        <v>17</v>
      </c>
      <c r="D13" s="45">
        <v>0</v>
      </c>
      <c r="E13" s="45">
        <v>0</v>
      </c>
      <c r="F13" s="45">
        <v>0</v>
      </c>
      <c r="G13" s="30">
        <f t="shared" si="0"/>
        <v>0</v>
      </c>
    </row>
    <row r="14" spans="1:13" ht="19.5" x14ac:dyDescent="0.25">
      <c r="A14" s="29" t="s">
        <v>18</v>
      </c>
      <c r="B14" s="11" t="s">
        <v>19</v>
      </c>
      <c r="C14" s="11" t="s">
        <v>20</v>
      </c>
      <c r="D14" s="45">
        <v>0</v>
      </c>
      <c r="E14" s="45">
        <v>0</v>
      </c>
      <c r="F14" s="45">
        <v>0</v>
      </c>
      <c r="G14" s="30">
        <f t="shared" si="0"/>
        <v>0</v>
      </c>
    </row>
    <row r="15" spans="1:13" ht="19.5" x14ac:dyDescent="0.25">
      <c r="A15" s="29" t="s">
        <v>21</v>
      </c>
      <c r="B15" s="11" t="s">
        <v>22</v>
      </c>
      <c r="C15" s="11" t="s">
        <v>23</v>
      </c>
      <c r="D15" s="45">
        <v>0</v>
      </c>
      <c r="E15" s="45">
        <v>0</v>
      </c>
      <c r="F15" s="45">
        <v>0</v>
      </c>
      <c r="G15" s="30">
        <f t="shared" si="0"/>
        <v>0</v>
      </c>
    </row>
    <row r="16" spans="1:13" ht="19.5" x14ac:dyDescent="0.25">
      <c r="A16" s="29" t="s">
        <v>24</v>
      </c>
      <c r="B16" s="11" t="s">
        <v>25</v>
      </c>
      <c r="C16" s="11" t="s">
        <v>26</v>
      </c>
      <c r="D16" s="45">
        <v>0</v>
      </c>
      <c r="E16" s="45">
        <v>0</v>
      </c>
      <c r="F16" s="45">
        <v>0</v>
      </c>
      <c r="G16" s="30">
        <f t="shared" si="0"/>
        <v>0</v>
      </c>
    </row>
    <row r="17" spans="1:7" ht="19.5" x14ac:dyDescent="0.25">
      <c r="A17" s="29" t="s">
        <v>10</v>
      </c>
      <c r="B17" s="11" t="s">
        <v>27</v>
      </c>
      <c r="C17" s="11" t="s">
        <v>12</v>
      </c>
      <c r="D17" s="45">
        <v>0</v>
      </c>
      <c r="E17" s="45">
        <v>0</v>
      </c>
      <c r="F17" s="45">
        <v>0</v>
      </c>
      <c r="G17" s="30">
        <f t="shared" si="0"/>
        <v>0</v>
      </c>
    </row>
    <row r="18" spans="1:7" ht="19.5" x14ac:dyDescent="0.25">
      <c r="A18" s="29" t="s">
        <v>28</v>
      </c>
      <c r="B18" s="11" t="s">
        <v>29</v>
      </c>
      <c r="C18" s="11" t="s">
        <v>30</v>
      </c>
      <c r="D18" s="45">
        <v>0</v>
      </c>
      <c r="E18" s="45">
        <v>0</v>
      </c>
      <c r="F18" s="45">
        <v>0</v>
      </c>
      <c r="G18" s="30">
        <f t="shared" si="0"/>
        <v>0</v>
      </c>
    </row>
    <row r="19" spans="1:7" ht="19.5" x14ac:dyDescent="0.25">
      <c r="A19" s="29" t="s">
        <v>31</v>
      </c>
      <c r="B19" s="11" t="s">
        <v>32</v>
      </c>
      <c r="C19" s="11" t="s">
        <v>33</v>
      </c>
      <c r="D19" s="45">
        <v>0</v>
      </c>
      <c r="E19" s="45">
        <v>0</v>
      </c>
      <c r="F19" s="45">
        <v>0</v>
      </c>
      <c r="G19" s="30">
        <f t="shared" si="0"/>
        <v>0</v>
      </c>
    </row>
    <row r="20" spans="1:7" ht="19.5" x14ac:dyDescent="0.25">
      <c r="A20" s="29" t="s">
        <v>34</v>
      </c>
      <c r="B20" s="11" t="s">
        <v>35</v>
      </c>
      <c r="C20" s="11" t="s">
        <v>36</v>
      </c>
      <c r="D20" s="45">
        <v>0</v>
      </c>
      <c r="E20" s="45">
        <v>0</v>
      </c>
      <c r="F20" s="45">
        <v>0</v>
      </c>
      <c r="G20" s="30">
        <f t="shared" si="0"/>
        <v>0</v>
      </c>
    </row>
    <row r="21" spans="1:7" ht="19.5" x14ac:dyDescent="0.25">
      <c r="A21" s="29" t="s">
        <v>37</v>
      </c>
      <c r="B21" s="11" t="s">
        <v>38</v>
      </c>
      <c r="C21" s="11" t="s">
        <v>39</v>
      </c>
      <c r="D21" s="45">
        <v>0</v>
      </c>
      <c r="E21" s="45">
        <v>0</v>
      </c>
      <c r="F21" s="45">
        <v>0</v>
      </c>
      <c r="G21" s="30">
        <f t="shared" si="0"/>
        <v>0</v>
      </c>
    </row>
    <row r="22" spans="1:7" ht="19.5" x14ac:dyDescent="0.25">
      <c r="A22" s="29" t="s">
        <v>40</v>
      </c>
      <c r="B22" s="11" t="s">
        <v>41</v>
      </c>
      <c r="C22" s="11" t="s">
        <v>42</v>
      </c>
      <c r="D22" s="45">
        <v>0</v>
      </c>
      <c r="E22" s="45">
        <v>0</v>
      </c>
      <c r="F22" s="45">
        <v>0</v>
      </c>
      <c r="G22" s="30">
        <f t="shared" si="0"/>
        <v>0</v>
      </c>
    </row>
    <row r="23" spans="1:7" ht="19.5" x14ac:dyDescent="0.25">
      <c r="A23" s="29" t="s">
        <v>43</v>
      </c>
      <c r="B23" s="11" t="s">
        <v>44</v>
      </c>
      <c r="C23" s="11" t="s">
        <v>45</v>
      </c>
      <c r="D23" s="45">
        <v>0</v>
      </c>
      <c r="E23" s="45">
        <v>0</v>
      </c>
      <c r="F23" s="45">
        <v>0</v>
      </c>
      <c r="G23" s="30">
        <f t="shared" si="0"/>
        <v>0</v>
      </c>
    </row>
    <row r="24" spans="1:7" ht="19.5" x14ac:dyDescent="0.25">
      <c r="A24" s="29" t="s">
        <v>46</v>
      </c>
      <c r="B24" s="11" t="s">
        <v>47</v>
      </c>
      <c r="C24" s="11" t="s">
        <v>48</v>
      </c>
      <c r="D24" s="45">
        <v>0</v>
      </c>
      <c r="E24" s="45">
        <v>0</v>
      </c>
      <c r="F24" s="45">
        <v>0</v>
      </c>
      <c r="G24" s="30">
        <f t="shared" si="0"/>
        <v>0</v>
      </c>
    </row>
    <row r="25" spans="1:7" ht="19.5" x14ac:dyDescent="0.25">
      <c r="A25" s="29" t="s">
        <v>49</v>
      </c>
      <c r="B25" s="11" t="s">
        <v>50</v>
      </c>
      <c r="C25" s="11" t="s">
        <v>51</v>
      </c>
      <c r="D25" s="45">
        <v>0</v>
      </c>
      <c r="E25" s="45">
        <v>0</v>
      </c>
      <c r="F25" s="45">
        <v>0</v>
      </c>
      <c r="G25" s="30">
        <f t="shared" si="0"/>
        <v>0</v>
      </c>
    </row>
    <row r="26" spans="1:7" ht="19.5" x14ac:dyDescent="0.25">
      <c r="A26" s="29" t="s">
        <v>52</v>
      </c>
      <c r="B26" s="11" t="s">
        <v>53</v>
      </c>
      <c r="C26" s="11" t="s">
        <v>54</v>
      </c>
      <c r="D26" s="45">
        <v>0</v>
      </c>
      <c r="E26" s="45">
        <v>0</v>
      </c>
      <c r="F26" s="45">
        <v>0</v>
      </c>
      <c r="G26" s="30">
        <f t="shared" si="0"/>
        <v>0</v>
      </c>
    </row>
    <row r="27" spans="1:7" ht="19.5" x14ac:dyDescent="0.25">
      <c r="A27" s="29" t="s">
        <v>56</v>
      </c>
      <c r="B27" s="11" t="s">
        <v>57</v>
      </c>
      <c r="C27" s="11" t="s">
        <v>58</v>
      </c>
      <c r="D27" s="45">
        <v>0</v>
      </c>
      <c r="E27" s="45">
        <v>0</v>
      </c>
      <c r="F27" s="45">
        <v>0</v>
      </c>
      <c r="G27" s="30">
        <f t="shared" si="0"/>
        <v>0</v>
      </c>
    </row>
    <row r="28" spans="1:7" ht="19.5" x14ac:dyDescent="0.25">
      <c r="A28" s="29" t="s">
        <v>59</v>
      </c>
      <c r="B28" s="11" t="s">
        <v>60</v>
      </c>
      <c r="C28" s="11" t="s">
        <v>61</v>
      </c>
      <c r="D28" s="45">
        <v>0</v>
      </c>
      <c r="E28" s="45">
        <v>0</v>
      </c>
      <c r="F28" s="45">
        <v>0</v>
      </c>
      <c r="G28" s="30">
        <f t="shared" si="0"/>
        <v>0</v>
      </c>
    </row>
    <row r="29" spans="1:7" ht="19.5" x14ac:dyDescent="0.25">
      <c r="A29" s="29" t="s">
        <v>62</v>
      </c>
      <c r="B29" s="11" t="s">
        <v>63</v>
      </c>
      <c r="C29" s="11" t="s">
        <v>64</v>
      </c>
      <c r="D29" s="45">
        <v>0</v>
      </c>
      <c r="E29" s="45">
        <v>0</v>
      </c>
      <c r="F29" s="45">
        <v>0</v>
      </c>
      <c r="G29" s="30">
        <f t="shared" si="0"/>
        <v>0</v>
      </c>
    </row>
    <row r="30" spans="1:7" ht="19.5" x14ac:dyDescent="0.25">
      <c r="A30" s="29" t="s">
        <v>65</v>
      </c>
      <c r="B30" s="11" t="s">
        <v>66</v>
      </c>
      <c r="C30" s="11" t="s">
        <v>67</v>
      </c>
      <c r="D30" s="45">
        <v>0</v>
      </c>
      <c r="E30" s="45">
        <v>0</v>
      </c>
      <c r="F30" s="45">
        <v>0</v>
      </c>
      <c r="G30" s="30">
        <f t="shared" si="0"/>
        <v>0</v>
      </c>
    </row>
    <row r="31" spans="1:7" ht="19.5" x14ac:dyDescent="0.25">
      <c r="A31" s="29" t="s">
        <v>68</v>
      </c>
      <c r="B31" s="11" t="s">
        <v>69</v>
      </c>
      <c r="C31" s="11" t="s">
        <v>70</v>
      </c>
      <c r="D31" s="45">
        <v>0</v>
      </c>
      <c r="E31" s="45">
        <v>0</v>
      </c>
      <c r="F31" s="45">
        <v>0</v>
      </c>
      <c r="G31" s="30">
        <f t="shared" si="0"/>
        <v>0</v>
      </c>
    </row>
    <row r="32" spans="1:7" ht="19.5" x14ac:dyDescent="0.25">
      <c r="A32" s="29" t="s">
        <v>71</v>
      </c>
      <c r="B32" s="11" t="s">
        <v>72</v>
      </c>
      <c r="C32" s="11" t="s">
        <v>73</v>
      </c>
      <c r="D32" s="45">
        <v>0</v>
      </c>
      <c r="E32" s="45">
        <v>0</v>
      </c>
      <c r="F32" s="45">
        <v>0</v>
      </c>
      <c r="G32" s="30">
        <f t="shared" si="0"/>
        <v>0</v>
      </c>
    </row>
    <row r="33" spans="1:7" s="35" customFormat="1" ht="19.5" x14ac:dyDescent="0.25">
      <c r="A33" s="31" t="s">
        <v>74</v>
      </c>
      <c r="B33" s="13" t="s">
        <v>75</v>
      </c>
      <c r="C33" s="13" t="s">
        <v>76</v>
      </c>
      <c r="D33" s="45">
        <v>0</v>
      </c>
      <c r="E33" s="45">
        <v>0</v>
      </c>
      <c r="F33" s="45">
        <v>0</v>
      </c>
      <c r="G33" s="30">
        <f t="shared" si="0"/>
        <v>0</v>
      </c>
    </row>
    <row r="34" spans="1:7" ht="19.5" x14ac:dyDescent="0.25">
      <c r="A34" s="29" t="s">
        <v>77</v>
      </c>
      <c r="B34" s="11" t="s">
        <v>78</v>
      </c>
      <c r="C34" s="11" t="s">
        <v>79</v>
      </c>
      <c r="D34" s="45">
        <v>0</v>
      </c>
      <c r="E34" s="45">
        <v>0</v>
      </c>
      <c r="F34" s="45">
        <v>0</v>
      </c>
      <c r="G34" s="30">
        <f t="shared" si="0"/>
        <v>0</v>
      </c>
    </row>
    <row r="35" spans="1:7" ht="19.5" x14ac:dyDescent="0.25">
      <c r="A35" s="29" t="s">
        <v>80</v>
      </c>
      <c r="B35" s="11" t="s">
        <v>81</v>
      </c>
      <c r="C35" s="11" t="s">
        <v>82</v>
      </c>
      <c r="D35" s="45">
        <v>0</v>
      </c>
      <c r="E35" s="45">
        <v>0</v>
      </c>
      <c r="F35" s="45">
        <v>0</v>
      </c>
      <c r="G35" s="30">
        <f t="shared" si="0"/>
        <v>0</v>
      </c>
    </row>
    <row r="36" spans="1:7" ht="19.5" x14ac:dyDescent="0.25">
      <c r="A36" s="32" t="s">
        <v>83</v>
      </c>
      <c r="B36" s="12" t="s">
        <v>84</v>
      </c>
      <c r="C36" s="12" t="s">
        <v>85</v>
      </c>
      <c r="D36" s="45">
        <v>0</v>
      </c>
      <c r="E36" s="45">
        <v>0</v>
      </c>
      <c r="F36" s="45">
        <v>0</v>
      </c>
      <c r="G36" s="30">
        <f t="shared" si="0"/>
        <v>0</v>
      </c>
    </row>
    <row r="37" spans="1:7" ht="20.25" thickBot="1" x14ac:dyDescent="0.3">
      <c r="A37" s="53" t="s">
        <v>204</v>
      </c>
      <c r="B37" s="54"/>
      <c r="C37" s="54"/>
      <c r="D37" s="54"/>
      <c r="E37" s="54"/>
      <c r="F37" s="54"/>
      <c r="G37" s="33">
        <f>SUM(G9:G36)</f>
        <v>0</v>
      </c>
    </row>
  </sheetData>
  <sheetProtection algorithmName="SHA-512" hashValue="WxK8dI9ghrfQz9mPSRorMps0noNMRq2yOocWU2/zkRtLQL38KyKmbRTZps//l/8JFWfoQuTez7qoD70YogLBLA==" saltValue="7RIHNnMYiQuEhptocE4jxg==" spinCount="100000" sheet="1" objects="1" scenarios="1"/>
  <mergeCells count="6">
    <mergeCell ref="A37:F37"/>
    <mergeCell ref="A7:G7"/>
    <mergeCell ref="B1:G1"/>
    <mergeCell ref="A2:C2"/>
    <mergeCell ref="A4:D4"/>
    <mergeCell ref="A6:D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7E95-080A-4803-A821-EAF05BCBCE5E}">
  <dimension ref="A1:M38"/>
  <sheetViews>
    <sheetView topLeftCell="A3" workbookViewId="0">
      <selection activeCell="D43" sqref="D43"/>
    </sheetView>
  </sheetViews>
  <sheetFormatPr defaultColWidth="37.7109375" defaultRowHeight="15" x14ac:dyDescent="0.25"/>
  <cols>
    <col min="1" max="16384" width="37.7109375" style="26"/>
  </cols>
  <sheetData>
    <row r="1" spans="1:13" ht="105" customHeight="1" x14ac:dyDescent="0.45">
      <c r="A1" s="23"/>
      <c r="B1" s="58" t="s">
        <v>197</v>
      </c>
      <c r="C1" s="58"/>
      <c r="D1" s="58"/>
      <c r="E1" s="58"/>
      <c r="F1" s="58"/>
      <c r="G1" s="58"/>
      <c r="H1" s="24"/>
      <c r="I1" s="24"/>
      <c r="J1" s="24"/>
      <c r="K1" s="34"/>
      <c r="L1" s="34"/>
      <c r="M1" s="34"/>
    </row>
    <row r="2" spans="1:13" ht="19.5" x14ac:dyDescent="0.25">
      <c r="A2" s="59" t="s">
        <v>191</v>
      </c>
      <c r="B2" s="59"/>
      <c r="C2" s="59"/>
    </row>
    <row r="3" spans="1:13" ht="19.5" x14ac:dyDescent="0.25">
      <c r="A3" s="25"/>
      <c r="B3" s="25"/>
      <c r="C3" s="25"/>
    </row>
    <row r="4" spans="1:13" ht="19.5" x14ac:dyDescent="0.25">
      <c r="A4" s="59" t="s">
        <v>196</v>
      </c>
      <c r="B4" s="59"/>
      <c r="C4" s="59"/>
      <c r="D4" s="59"/>
      <c r="E4" s="25"/>
    </row>
    <row r="5" spans="1:13" ht="19.5" x14ac:dyDescent="0.25">
      <c r="A5" s="25"/>
      <c r="B5" s="25"/>
      <c r="C5" s="25"/>
      <c r="D5" s="25"/>
      <c r="E5" s="25"/>
      <c r="F5" s="42"/>
    </row>
    <row r="6" spans="1:13" ht="140.25" customHeight="1" thickBot="1" x14ac:dyDescent="0.3">
      <c r="A6" s="59" t="s">
        <v>207</v>
      </c>
      <c r="B6" s="59"/>
      <c r="C6" s="59"/>
      <c r="D6" s="59"/>
      <c r="E6" s="40"/>
    </row>
    <row r="7" spans="1:13" ht="19.5" x14ac:dyDescent="0.25">
      <c r="A7" s="64" t="s">
        <v>0</v>
      </c>
      <c r="B7" s="65"/>
      <c r="C7" s="65"/>
      <c r="D7" s="65"/>
      <c r="E7" s="65"/>
      <c r="F7" s="65"/>
      <c r="G7" s="66"/>
    </row>
    <row r="8" spans="1:13" ht="39" x14ac:dyDescent="0.25">
      <c r="A8" s="27" t="s">
        <v>1</v>
      </c>
      <c r="B8" s="10" t="s">
        <v>2</v>
      </c>
      <c r="C8" s="10" t="s">
        <v>3</v>
      </c>
      <c r="D8" s="10" t="s">
        <v>200</v>
      </c>
      <c r="E8" s="10" t="s">
        <v>201</v>
      </c>
      <c r="F8" s="10" t="s">
        <v>202</v>
      </c>
      <c r="G8" s="28" t="s">
        <v>205</v>
      </c>
    </row>
    <row r="9" spans="1:13" ht="19.5" x14ac:dyDescent="0.45">
      <c r="A9" s="29" t="s">
        <v>87</v>
      </c>
      <c r="B9" s="11" t="s">
        <v>88</v>
      </c>
      <c r="C9" s="11" t="s">
        <v>89</v>
      </c>
      <c r="D9" s="46">
        <v>0</v>
      </c>
      <c r="E9" s="46">
        <v>0</v>
      </c>
      <c r="F9" s="46">
        <v>0</v>
      </c>
      <c r="G9" s="36">
        <f>(D9*4)+(E9*4)+F9</f>
        <v>0</v>
      </c>
    </row>
    <row r="10" spans="1:13" ht="19.5" x14ac:dyDescent="0.45">
      <c r="A10" s="29" t="s">
        <v>90</v>
      </c>
      <c r="B10" s="11" t="s">
        <v>91</v>
      </c>
      <c r="C10" s="11" t="s">
        <v>92</v>
      </c>
      <c r="D10" s="46">
        <v>0</v>
      </c>
      <c r="E10" s="46">
        <v>0</v>
      </c>
      <c r="F10" s="46">
        <v>0</v>
      </c>
      <c r="G10" s="36">
        <f t="shared" ref="G10:G37" si="0">(D10*4)+(E10*4)+F10</f>
        <v>0</v>
      </c>
    </row>
    <row r="11" spans="1:13" ht="19.5" x14ac:dyDescent="0.45">
      <c r="A11" s="29" t="s">
        <v>31</v>
      </c>
      <c r="B11" s="11" t="s">
        <v>93</v>
      </c>
      <c r="C11" s="11" t="s">
        <v>94</v>
      </c>
      <c r="D11" s="46">
        <v>0</v>
      </c>
      <c r="E11" s="46">
        <v>0</v>
      </c>
      <c r="F11" s="46">
        <v>0</v>
      </c>
      <c r="G11" s="36">
        <f t="shared" si="0"/>
        <v>0</v>
      </c>
    </row>
    <row r="12" spans="1:13" ht="19.5" x14ac:dyDescent="0.45">
      <c r="A12" s="29" t="s">
        <v>95</v>
      </c>
      <c r="B12" s="11" t="s">
        <v>96</v>
      </c>
      <c r="C12" s="11" t="s">
        <v>97</v>
      </c>
      <c r="D12" s="46">
        <v>0</v>
      </c>
      <c r="E12" s="46">
        <v>0</v>
      </c>
      <c r="F12" s="46">
        <v>0</v>
      </c>
      <c r="G12" s="36">
        <f t="shared" si="0"/>
        <v>0</v>
      </c>
    </row>
    <row r="13" spans="1:13" ht="19.5" x14ac:dyDescent="0.45">
      <c r="A13" s="29" t="s">
        <v>7</v>
      </c>
      <c r="B13" s="11" t="s">
        <v>98</v>
      </c>
      <c r="C13" s="11" t="s">
        <v>99</v>
      </c>
      <c r="D13" s="46">
        <v>0</v>
      </c>
      <c r="E13" s="46">
        <v>0</v>
      </c>
      <c r="F13" s="46">
        <v>0</v>
      </c>
      <c r="G13" s="36">
        <f t="shared" si="0"/>
        <v>0</v>
      </c>
    </row>
    <row r="14" spans="1:13" ht="19.5" x14ac:dyDescent="0.45">
      <c r="A14" s="29" t="s">
        <v>100</v>
      </c>
      <c r="B14" s="11" t="s">
        <v>101</v>
      </c>
      <c r="C14" s="11" t="s">
        <v>102</v>
      </c>
      <c r="D14" s="46">
        <v>0</v>
      </c>
      <c r="E14" s="46">
        <v>0</v>
      </c>
      <c r="F14" s="46">
        <v>0</v>
      </c>
      <c r="G14" s="36">
        <f t="shared" si="0"/>
        <v>0</v>
      </c>
    </row>
    <row r="15" spans="1:13" ht="19.5" x14ac:dyDescent="0.45">
      <c r="A15" s="29" t="s">
        <v>103</v>
      </c>
      <c r="B15" s="11" t="s">
        <v>104</v>
      </c>
      <c r="C15" s="11" t="s">
        <v>39</v>
      </c>
      <c r="D15" s="46">
        <v>0</v>
      </c>
      <c r="E15" s="46">
        <v>0</v>
      </c>
      <c r="F15" s="46">
        <v>0</v>
      </c>
      <c r="G15" s="36">
        <f t="shared" si="0"/>
        <v>0</v>
      </c>
    </row>
    <row r="16" spans="1:13" ht="19.5" x14ac:dyDescent="0.45">
      <c r="A16" s="29" t="s">
        <v>105</v>
      </c>
      <c r="B16" s="11" t="s">
        <v>106</v>
      </c>
      <c r="C16" s="11" t="s">
        <v>107</v>
      </c>
      <c r="D16" s="46">
        <v>0</v>
      </c>
      <c r="E16" s="46">
        <v>0</v>
      </c>
      <c r="F16" s="46">
        <v>0</v>
      </c>
      <c r="G16" s="36">
        <f t="shared" si="0"/>
        <v>0</v>
      </c>
    </row>
    <row r="17" spans="1:7" ht="19.5" x14ac:dyDescent="0.45">
      <c r="A17" s="29" t="s">
        <v>108</v>
      </c>
      <c r="B17" s="11" t="s">
        <v>109</v>
      </c>
      <c r="C17" s="11" t="s">
        <v>110</v>
      </c>
      <c r="D17" s="46">
        <v>0</v>
      </c>
      <c r="E17" s="46">
        <v>0</v>
      </c>
      <c r="F17" s="46">
        <v>0</v>
      </c>
      <c r="G17" s="36">
        <f t="shared" si="0"/>
        <v>0</v>
      </c>
    </row>
    <row r="18" spans="1:7" ht="19.5" x14ac:dyDescent="0.45">
      <c r="A18" s="29" t="s">
        <v>111</v>
      </c>
      <c r="B18" s="11" t="s">
        <v>112</v>
      </c>
      <c r="C18" s="11" t="s">
        <v>113</v>
      </c>
      <c r="D18" s="46">
        <v>0</v>
      </c>
      <c r="E18" s="46">
        <v>0</v>
      </c>
      <c r="F18" s="46">
        <v>0</v>
      </c>
      <c r="G18" s="36">
        <f t="shared" si="0"/>
        <v>0</v>
      </c>
    </row>
    <row r="19" spans="1:7" ht="19.5" x14ac:dyDescent="0.45">
      <c r="A19" s="29" t="s">
        <v>114</v>
      </c>
      <c r="B19" s="11" t="s">
        <v>115</v>
      </c>
      <c r="C19" s="11" t="s">
        <v>116</v>
      </c>
      <c r="D19" s="46">
        <v>0</v>
      </c>
      <c r="E19" s="46">
        <v>0</v>
      </c>
      <c r="F19" s="46">
        <v>0</v>
      </c>
      <c r="G19" s="36">
        <f t="shared" si="0"/>
        <v>0</v>
      </c>
    </row>
    <row r="20" spans="1:7" ht="19.5" x14ac:dyDescent="0.45">
      <c r="A20" s="29" t="s">
        <v>117</v>
      </c>
      <c r="B20" s="11" t="s">
        <v>118</v>
      </c>
      <c r="C20" s="11" t="s">
        <v>119</v>
      </c>
      <c r="D20" s="46">
        <v>0</v>
      </c>
      <c r="E20" s="46">
        <v>0</v>
      </c>
      <c r="F20" s="46">
        <v>0</v>
      </c>
      <c r="G20" s="36">
        <f t="shared" si="0"/>
        <v>0</v>
      </c>
    </row>
    <row r="21" spans="1:7" ht="19.5" x14ac:dyDescent="0.45">
      <c r="A21" s="29" t="s">
        <v>120</v>
      </c>
      <c r="B21" s="11" t="s">
        <v>121</v>
      </c>
      <c r="C21" s="11" t="s">
        <v>122</v>
      </c>
      <c r="D21" s="46">
        <v>0</v>
      </c>
      <c r="E21" s="46">
        <v>0</v>
      </c>
      <c r="F21" s="46">
        <v>0</v>
      </c>
      <c r="G21" s="36">
        <f t="shared" si="0"/>
        <v>0</v>
      </c>
    </row>
    <row r="22" spans="1:7" ht="19.5" x14ac:dyDescent="0.45">
      <c r="A22" s="29" t="s">
        <v>123</v>
      </c>
      <c r="B22" s="11" t="s">
        <v>124</v>
      </c>
      <c r="C22" s="11" t="s">
        <v>125</v>
      </c>
      <c r="D22" s="46">
        <v>0</v>
      </c>
      <c r="E22" s="46">
        <v>0</v>
      </c>
      <c r="F22" s="46">
        <v>0</v>
      </c>
      <c r="G22" s="36">
        <f t="shared" si="0"/>
        <v>0</v>
      </c>
    </row>
    <row r="23" spans="1:7" ht="19.5" x14ac:dyDescent="0.45">
      <c r="A23" s="29" t="s">
        <v>95</v>
      </c>
      <c r="B23" s="11" t="s">
        <v>126</v>
      </c>
      <c r="C23" s="11" t="s">
        <v>127</v>
      </c>
      <c r="D23" s="46">
        <v>0</v>
      </c>
      <c r="E23" s="46">
        <v>0</v>
      </c>
      <c r="F23" s="46">
        <v>0</v>
      </c>
      <c r="G23" s="36">
        <f t="shared" si="0"/>
        <v>0</v>
      </c>
    </row>
    <row r="24" spans="1:7" ht="19.5" x14ac:dyDescent="0.45">
      <c r="A24" s="29" t="s">
        <v>128</v>
      </c>
      <c r="B24" s="11" t="s">
        <v>129</v>
      </c>
      <c r="C24" s="11" t="s">
        <v>130</v>
      </c>
      <c r="D24" s="46">
        <v>0</v>
      </c>
      <c r="E24" s="46">
        <v>0</v>
      </c>
      <c r="F24" s="46">
        <v>0</v>
      </c>
      <c r="G24" s="36">
        <f t="shared" si="0"/>
        <v>0</v>
      </c>
    </row>
    <row r="25" spans="1:7" ht="19.5" x14ac:dyDescent="0.45">
      <c r="A25" s="29" t="s">
        <v>131</v>
      </c>
      <c r="B25" s="11" t="s">
        <v>132</v>
      </c>
      <c r="C25" s="11" t="s">
        <v>133</v>
      </c>
      <c r="D25" s="46">
        <v>0</v>
      </c>
      <c r="E25" s="46">
        <v>0</v>
      </c>
      <c r="F25" s="46">
        <v>0</v>
      </c>
      <c r="G25" s="36">
        <f t="shared" si="0"/>
        <v>0</v>
      </c>
    </row>
    <row r="26" spans="1:7" ht="19.5" x14ac:dyDescent="0.45">
      <c r="A26" s="29" t="s">
        <v>134</v>
      </c>
      <c r="B26" s="11" t="s">
        <v>135</v>
      </c>
      <c r="C26" s="11" t="s">
        <v>133</v>
      </c>
      <c r="D26" s="46">
        <v>0</v>
      </c>
      <c r="E26" s="46">
        <v>0</v>
      </c>
      <c r="F26" s="46">
        <v>0</v>
      </c>
      <c r="G26" s="36">
        <f t="shared" si="0"/>
        <v>0</v>
      </c>
    </row>
    <row r="27" spans="1:7" ht="19.5" x14ac:dyDescent="0.45">
      <c r="A27" s="29" t="s">
        <v>136</v>
      </c>
      <c r="B27" s="11" t="s">
        <v>137</v>
      </c>
      <c r="C27" s="11" t="s">
        <v>138</v>
      </c>
      <c r="D27" s="46">
        <v>0</v>
      </c>
      <c r="E27" s="46">
        <v>0</v>
      </c>
      <c r="F27" s="46">
        <v>0</v>
      </c>
      <c r="G27" s="36">
        <f t="shared" si="0"/>
        <v>0</v>
      </c>
    </row>
    <row r="28" spans="1:7" ht="19.5" x14ac:dyDescent="0.45">
      <c r="A28" s="29" t="s">
        <v>139</v>
      </c>
      <c r="B28" s="11" t="s">
        <v>140</v>
      </c>
      <c r="C28" s="11" t="s">
        <v>141</v>
      </c>
      <c r="D28" s="46">
        <v>0</v>
      </c>
      <c r="E28" s="46">
        <v>0</v>
      </c>
      <c r="F28" s="46">
        <v>0</v>
      </c>
      <c r="G28" s="36">
        <f t="shared" si="0"/>
        <v>0</v>
      </c>
    </row>
    <row r="29" spans="1:7" s="35" customFormat="1" ht="19.5" x14ac:dyDescent="0.45">
      <c r="A29" s="31" t="s">
        <v>142</v>
      </c>
      <c r="B29" s="13" t="s">
        <v>143</v>
      </c>
      <c r="C29" s="13" t="s">
        <v>144</v>
      </c>
      <c r="D29" s="46">
        <v>0</v>
      </c>
      <c r="E29" s="46">
        <v>0</v>
      </c>
      <c r="F29" s="46">
        <v>0</v>
      </c>
      <c r="G29" s="36">
        <f t="shared" si="0"/>
        <v>0</v>
      </c>
    </row>
    <row r="30" spans="1:7" ht="19.5" x14ac:dyDescent="0.45">
      <c r="A30" s="29" t="s">
        <v>145</v>
      </c>
      <c r="B30" s="11" t="s">
        <v>146</v>
      </c>
      <c r="C30" s="11" t="s">
        <v>147</v>
      </c>
      <c r="D30" s="46">
        <v>0</v>
      </c>
      <c r="E30" s="46">
        <v>0</v>
      </c>
      <c r="F30" s="46">
        <v>0</v>
      </c>
      <c r="G30" s="36">
        <f t="shared" si="0"/>
        <v>0</v>
      </c>
    </row>
    <row r="31" spans="1:7" ht="19.5" x14ac:dyDescent="0.45">
      <c r="A31" s="29" t="s">
        <v>148</v>
      </c>
      <c r="B31" s="11" t="s">
        <v>149</v>
      </c>
      <c r="C31" s="11" t="s">
        <v>150</v>
      </c>
      <c r="D31" s="46">
        <v>0</v>
      </c>
      <c r="E31" s="46">
        <v>0</v>
      </c>
      <c r="F31" s="46">
        <v>0</v>
      </c>
      <c r="G31" s="36">
        <f t="shared" si="0"/>
        <v>0</v>
      </c>
    </row>
    <row r="32" spans="1:7" ht="19.5" x14ac:dyDescent="0.45">
      <c r="A32" s="29" t="s">
        <v>151</v>
      </c>
      <c r="B32" s="11" t="s">
        <v>152</v>
      </c>
      <c r="C32" s="11" t="s">
        <v>153</v>
      </c>
      <c r="D32" s="46">
        <v>0</v>
      </c>
      <c r="E32" s="46">
        <v>0</v>
      </c>
      <c r="F32" s="46">
        <v>0</v>
      </c>
      <c r="G32" s="36">
        <f t="shared" si="0"/>
        <v>0</v>
      </c>
    </row>
    <row r="33" spans="1:7" ht="19.5" x14ac:dyDescent="0.45">
      <c r="A33" s="29" t="s">
        <v>154</v>
      </c>
      <c r="B33" s="11" t="s">
        <v>155</v>
      </c>
      <c r="C33" s="11" t="s">
        <v>156</v>
      </c>
      <c r="D33" s="46">
        <v>0</v>
      </c>
      <c r="E33" s="46">
        <v>0</v>
      </c>
      <c r="F33" s="46">
        <v>0</v>
      </c>
      <c r="G33" s="36">
        <f t="shared" si="0"/>
        <v>0</v>
      </c>
    </row>
    <row r="34" spans="1:7" ht="19.5" x14ac:dyDescent="0.45">
      <c r="A34" s="29" t="s">
        <v>55</v>
      </c>
      <c r="B34" s="11" t="s">
        <v>157</v>
      </c>
      <c r="C34" s="11" t="s">
        <v>158</v>
      </c>
      <c r="D34" s="46">
        <v>0</v>
      </c>
      <c r="E34" s="46">
        <v>0</v>
      </c>
      <c r="F34" s="46">
        <v>0</v>
      </c>
      <c r="G34" s="36">
        <f t="shared" si="0"/>
        <v>0</v>
      </c>
    </row>
    <row r="35" spans="1:7" ht="19.5" x14ac:dyDescent="0.45">
      <c r="A35" s="29" t="s">
        <v>114</v>
      </c>
      <c r="B35" s="11" t="s">
        <v>159</v>
      </c>
      <c r="C35" s="11" t="s">
        <v>160</v>
      </c>
      <c r="D35" s="46">
        <v>0</v>
      </c>
      <c r="E35" s="46">
        <v>0</v>
      </c>
      <c r="F35" s="46">
        <v>0</v>
      </c>
      <c r="G35" s="36">
        <f t="shared" si="0"/>
        <v>0</v>
      </c>
    </row>
    <row r="36" spans="1:7" ht="19.5" x14ac:dyDescent="0.45">
      <c r="A36" s="29" t="s">
        <v>161</v>
      </c>
      <c r="B36" s="11" t="s">
        <v>162</v>
      </c>
      <c r="C36" s="11" t="s">
        <v>163</v>
      </c>
      <c r="D36" s="46">
        <v>0</v>
      </c>
      <c r="E36" s="46">
        <v>0</v>
      </c>
      <c r="F36" s="46">
        <v>0</v>
      </c>
      <c r="G36" s="36">
        <f t="shared" si="0"/>
        <v>0</v>
      </c>
    </row>
    <row r="37" spans="1:7" ht="19.5" x14ac:dyDescent="0.45">
      <c r="A37" s="29" t="s">
        <v>164</v>
      </c>
      <c r="B37" s="11" t="s">
        <v>165</v>
      </c>
      <c r="C37" s="11" t="s">
        <v>166</v>
      </c>
      <c r="D37" s="46">
        <v>0</v>
      </c>
      <c r="E37" s="46">
        <v>0</v>
      </c>
      <c r="F37" s="46">
        <v>0</v>
      </c>
      <c r="G37" s="36">
        <f t="shared" si="0"/>
        <v>0</v>
      </c>
    </row>
    <row r="38" spans="1:7" ht="20.25" thickBot="1" x14ac:dyDescent="0.3">
      <c r="A38" s="61" t="s">
        <v>204</v>
      </c>
      <c r="B38" s="62"/>
      <c r="C38" s="62"/>
      <c r="D38" s="62"/>
      <c r="E38" s="62"/>
      <c r="F38" s="63"/>
      <c r="G38" s="33">
        <f>SUM(G9:G37)</f>
        <v>0</v>
      </c>
    </row>
  </sheetData>
  <sheetProtection algorithmName="SHA-512" hashValue="wPWFguUaXlsmjLCzPJeL/+7uMU5WFj1j3AGA+h1/t5246nESTIqRuZJfQfHuu81W42qqomcq0+6YNka0Ekp/2g==" saltValue="7yMrdiiejvD0Rv/e0heUHg==" spinCount="100000" sheet="1" objects="1" scenarios="1"/>
  <mergeCells count="6">
    <mergeCell ref="A38:F38"/>
    <mergeCell ref="A7:G7"/>
    <mergeCell ref="B1:G1"/>
    <mergeCell ref="A2:C2"/>
    <mergeCell ref="A4:D4"/>
    <mergeCell ref="A6: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403C-0981-4C1E-A82D-868AAE0491FD}">
  <dimension ref="A1:J26"/>
  <sheetViews>
    <sheetView topLeftCell="A5" workbookViewId="0">
      <selection activeCell="C19" sqref="C19"/>
    </sheetView>
  </sheetViews>
  <sheetFormatPr defaultColWidth="9.140625" defaultRowHeight="15" x14ac:dyDescent="0.25"/>
  <cols>
    <col min="1" max="1" width="59.85546875" style="26" customWidth="1"/>
    <col min="2" max="2" width="47.140625" style="26" customWidth="1"/>
    <col min="3" max="3" width="38.85546875" style="26" customWidth="1"/>
    <col min="4" max="4" width="43" style="26" customWidth="1"/>
    <col min="5" max="5" width="56" style="26" customWidth="1"/>
    <col min="6" max="16384" width="9.140625" style="26"/>
  </cols>
  <sheetData>
    <row r="1" spans="1:10" ht="105" customHeight="1" x14ac:dyDescent="0.25">
      <c r="B1" s="52" t="s">
        <v>198</v>
      </c>
      <c r="C1" s="52"/>
      <c r="D1" s="52"/>
      <c r="E1" s="52"/>
      <c r="F1" s="34"/>
      <c r="G1" s="34"/>
      <c r="H1" s="34"/>
      <c r="I1" s="34"/>
      <c r="J1" s="34"/>
    </row>
    <row r="2" spans="1:10" ht="16.899999999999999" customHeight="1" x14ac:dyDescent="0.25">
      <c r="A2" s="44" t="s">
        <v>191</v>
      </c>
      <c r="C2" s="38"/>
      <c r="D2" s="38"/>
      <c r="E2" s="37"/>
      <c r="F2" s="37"/>
      <c r="G2" s="37"/>
      <c r="H2" s="37"/>
      <c r="I2" s="37"/>
      <c r="J2" s="37"/>
    </row>
    <row r="3" spans="1:10" x14ac:dyDescent="0.25">
      <c r="A3" s="39"/>
    </row>
    <row r="4" spans="1:10" ht="297" customHeight="1" thickBot="1" x14ac:dyDescent="0.3">
      <c r="A4" s="44" t="s">
        <v>208</v>
      </c>
      <c r="B4" s="38"/>
    </row>
    <row r="5" spans="1:10" ht="20.25" thickBot="1" x14ac:dyDescent="0.3">
      <c r="A5" s="1" t="s">
        <v>167</v>
      </c>
      <c r="B5" s="2" t="s">
        <v>168</v>
      </c>
      <c r="C5" s="3" t="s">
        <v>169</v>
      </c>
      <c r="D5" s="3" t="s">
        <v>170</v>
      </c>
      <c r="E5" s="1" t="s">
        <v>86</v>
      </c>
    </row>
    <row r="6" spans="1:10" ht="20.25" thickBot="1" x14ac:dyDescent="0.3">
      <c r="A6" s="4" t="s">
        <v>171</v>
      </c>
      <c r="B6" s="9" t="s">
        <v>172</v>
      </c>
      <c r="C6" s="47">
        <v>0</v>
      </c>
      <c r="D6" s="5">
        <v>8</v>
      </c>
      <c r="E6" s="15">
        <f>SUM(C6*D6)</f>
        <v>0</v>
      </c>
    </row>
    <row r="7" spans="1:10" ht="20.25" thickBot="1" x14ac:dyDescent="0.3">
      <c r="A7" s="4" t="s">
        <v>173</v>
      </c>
      <c r="B7" s="9" t="s">
        <v>172</v>
      </c>
      <c r="C7" s="47">
        <v>0</v>
      </c>
      <c r="D7" s="5">
        <v>8</v>
      </c>
      <c r="E7" s="15">
        <f t="shared" ref="E7:E25" si="0">SUM(C7*D7)</f>
        <v>0</v>
      </c>
    </row>
    <row r="8" spans="1:10" ht="20.25" thickBot="1" x14ac:dyDescent="0.3">
      <c r="A8" s="4" t="s">
        <v>174</v>
      </c>
      <c r="B8" s="9" t="s">
        <v>172</v>
      </c>
      <c r="C8" s="47">
        <v>0</v>
      </c>
      <c r="D8" s="5">
        <v>8</v>
      </c>
      <c r="E8" s="15">
        <f t="shared" si="0"/>
        <v>0</v>
      </c>
    </row>
    <row r="9" spans="1:10" ht="20.25" thickBot="1" x14ac:dyDescent="0.3">
      <c r="A9" s="4" t="s">
        <v>175</v>
      </c>
      <c r="B9" s="9" t="s">
        <v>172</v>
      </c>
      <c r="C9" s="47">
        <v>0</v>
      </c>
      <c r="D9" s="5">
        <v>8</v>
      </c>
      <c r="E9" s="15">
        <f t="shared" si="0"/>
        <v>0</v>
      </c>
    </row>
    <row r="10" spans="1:10" ht="20.25" thickBot="1" x14ac:dyDescent="0.3">
      <c r="A10" s="4" t="s">
        <v>176</v>
      </c>
      <c r="B10" s="9" t="s">
        <v>172</v>
      </c>
      <c r="C10" s="47">
        <v>0</v>
      </c>
      <c r="D10" s="5">
        <v>2</v>
      </c>
      <c r="E10" s="15">
        <f t="shared" si="0"/>
        <v>0</v>
      </c>
    </row>
    <row r="11" spans="1:10" ht="20.25" thickBot="1" x14ac:dyDescent="0.3">
      <c r="A11" s="4" t="s">
        <v>177</v>
      </c>
      <c r="B11" s="9" t="s">
        <v>172</v>
      </c>
      <c r="C11" s="48">
        <v>0</v>
      </c>
      <c r="D11" s="5">
        <v>1</v>
      </c>
      <c r="E11" s="15">
        <f t="shared" si="0"/>
        <v>0</v>
      </c>
    </row>
    <row r="12" spans="1:10" ht="20.25" thickBot="1" x14ac:dyDescent="0.3">
      <c r="A12" s="7"/>
      <c r="B12" s="6"/>
      <c r="C12" s="6"/>
      <c r="D12" s="6"/>
      <c r="E12" s="15"/>
    </row>
    <row r="13" spans="1:10" ht="20.25" thickBot="1" x14ac:dyDescent="0.3">
      <c r="A13" s="4" t="s">
        <v>178</v>
      </c>
      <c r="B13" s="9" t="s">
        <v>179</v>
      </c>
      <c r="C13" s="47">
        <v>0</v>
      </c>
      <c r="D13" s="5">
        <v>10</v>
      </c>
      <c r="E13" s="15">
        <f t="shared" si="0"/>
        <v>0</v>
      </c>
    </row>
    <row r="14" spans="1:10" ht="20.25" thickBot="1" x14ac:dyDescent="0.3">
      <c r="A14" s="4" t="s">
        <v>180</v>
      </c>
      <c r="B14" s="9" t="s">
        <v>181</v>
      </c>
      <c r="C14" s="47">
        <v>0</v>
      </c>
      <c r="D14" s="5">
        <v>8</v>
      </c>
      <c r="E14" s="15">
        <f t="shared" si="0"/>
        <v>0</v>
      </c>
    </row>
    <row r="15" spans="1:10" ht="20.25" thickBot="1" x14ac:dyDescent="0.3">
      <c r="A15" s="4" t="s">
        <v>182</v>
      </c>
      <c r="B15" s="9" t="s">
        <v>181</v>
      </c>
      <c r="C15" s="47">
        <v>0</v>
      </c>
      <c r="D15" s="5">
        <v>30</v>
      </c>
      <c r="E15" s="15">
        <f t="shared" si="0"/>
        <v>0</v>
      </c>
    </row>
    <row r="16" spans="1:10" ht="20.25" thickBot="1" x14ac:dyDescent="0.3">
      <c r="A16" s="4" t="s">
        <v>183</v>
      </c>
      <c r="B16" s="9" t="s">
        <v>181</v>
      </c>
      <c r="C16" s="47">
        <v>0</v>
      </c>
      <c r="D16" s="5">
        <v>20</v>
      </c>
      <c r="E16" s="15">
        <f t="shared" si="0"/>
        <v>0</v>
      </c>
    </row>
    <row r="17" spans="1:5" ht="20.25" thickBot="1" x14ac:dyDescent="0.3">
      <c r="A17" s="4"/>
      <c r="B17" s="5"/>
      <c r="C17" s="5"/>
      <c r="D17" s="5"/>
      <c r="E17" s="15"/>
    </row>
    <row r="18" spans="1:5" ht="20.25" thickBot="1" x14ac:dyDescent="0.3">
      <c r="A18" s="4" t="s">
        <v>184</v>
      </c>
      <c r="B18" s="9" t="s">
        <v>181</v>
      </c>
      <c r="C18" s="47">
        <v>0</v>
      </c>
      <c r="D18" s="5">
        <v>1</v>
      </c>
      <c r="E18" s="15">
        <f t="shared" si="0"/>
        <v>0</v>
      </c>
    </row>
    <row r="19" spans="1:5" ht="20.25" thickBot="1" x14ac:dyDescent="0.3">
      <c r="A19" s="4" t="s">
        <v>185</v>
      </c>
      <c r="B19" s="9" t="s">
        <v>181</v>
      </c>
      <c r="C19" s="47">
        <v>0</v>
      </c>
      <c r="D19" s="5">
        <v>1</v>
      </c>
      <c r="E19" s="15">
        <f t="shared" si="0"/>
        <v>0</v>
      </c>
    </row>
    <row r="20" spans="1:5" ht="20.25" thickBot="1" x14ac:dyDescent="0.3">
      <c r="A20" s="4" t="s">
        <v>186</v>
      </c>
      <c r="B20" s="9" t="s">
        <v>181</v>
      </c>
      <c r="C20" s="47">
        <v>0</v>
      </c>
      <c r="D20" s="5">
        <v>1</v>
      </c>
      <c r="E20" s="15">
        <f t="shared" si="0"/>
        <v>0</v>
      </c>
    </row>
    <row r="21" spans="1:5" ht="20.25" thickBot="1" x14ac:dyDescent="0.3">
      <c r="A21" s="4"/>
      <c r="B21" s="5"/>
      <c r="C21" s="5"/>
      <c r="D21" s="5"/>
      <c r="E21" s="15"/>
    </row>
    <row r="22" spans="1:5" ht="20.25" thickBot="1" x14ac:dyDescent="0.3">
      <c r="A22" s="14" t="s">
        <v>209</v>
      </c>
      <c r="B22" s="5"/>
      <c r="C22" s="8" t="s">
        <v>187</v>
      </c>
      <c r="D22" s="5"/>
      <c r="E22" s="15"/>
    </row>
    <row r="23" spans="1:5" ht="20.25" thickBot="1" x14ac:dyDescent="0.3">
      <c r="A23" s="4" t="s">
        <v>188</v>
      </c>
      <c r="B23" s="5"/>
      <c r="C23" s="47">
        <v>0</v>
      </c>
      <c r="D23" s="5">
        <v>200</v>
      </c>
      <c r="E23" s="15">
        <f t="shared" si="0"/>
        <v>0</v>
      </c>
    </row>
    <row r="24" spans="1:5" ht="20.25" thickBot="1" x14ac:dyDescent="0.3">
      <c r="A24" s="4" t="s">
        <v>189</v>
      </c>
      <c r="B24" s="5"/>
      <c r="C24" s="47">
        <v>0</v>
      </c>
      <c r="D24" s="5">
        <v>800</v>
      </c>
      <c r="E24" s="15">
        <f t="shared" si="0"/>
        <v>0</v>
      </c>
    </row>
    <row r="25" spans="1:5" ht="20.25" thickBot="1" x14ac:dyDescent="0.3">
      <c r="A25" s="4" t="s">
        <v>190</v>
      </c>
      <c r="B25" s="5"/>
      <c r="C25" s="47">
        <v>0</v>
      </c>
      <c r="D25" s="5">
        <v>800</v>
      </c>
      <c r="E25" s="15">
        <f t="shared" si="0"/>
        <v>0</v>
      </c>
    </row>
    <row r="26" spans="1:5" ht="20.25" thickBot="1" x14ac:dyDescent="0.3">
      <c r="A26" s="49" t="s">
        <v>86</v>
      </c>
      <c r="B26" s="50"/>
      <c r="C26" s="50"/>
      <c r="D26" s="51"/>
      <c r="E26" s="16">
        <f>SUM(E6:E25)</f>
        <v>0</v>
      </c>
    </row>
  </sheetData>
  <sheetProtection algorithmName="SHA-512" hashValue="a1Jk7xWKmhhSdPMZtsGA/0bvogwaKndTPhacYzAlF9wHYCtUB9Qtzz2A36+2ifpn4OQVw4s+SWjYbY9RzFu9jw==" saltValue="qrsEO5cbP4OwIDQRScJCoQ==" spinCount="100000" sheet="1" objects="1" scenarios="1" selectLockedCells="1"/>
  <mergeCells count="2">
    <mergeCell ref="A26:D26"/>
    <mergeCell ref="B1:E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FB10-A3E3-48C0-9581-55ADA2BF7EDE}">
  <dimension ref="A1:A10"/>
  <sheetViews>
    <sheetView workbookViewId="0">
      <selection activeCell="A7" sqref="A7"/>
    </sheetView>
  </sheetViews>
  <sheetFormatPr defaultColWidth="9.140625" defaultRowHeight="15" x14ac:dyDescent="0.25"/>
  <cols>
    <col min="1" max="1" width="96.7109375" style="26" customWidth="1"/>
    <col min="2" max="16384" width="9.140625" style="26"/>
  </cols>
  <sheetData>
    <row r="1" spans="1:1" ht="81.599999999999994" customHeight="1" thickBot="1" x14ac:dyDescent="0.3">
      <c r="A1" s="18" t="s">
        <v>192</v>
      </c>
    </row>
    <row r="2" spans="1:1" ht="20.25" thickBot="1" x14ac:dyDescent="0.5">
      <c r="A2" s="19" t="s">
        <v>193</v>
      </c>
    </row>
    <row r="3" spans="1:1" ht="86.45" customHeight="1" thickBot="1" x14ac:dyDescent="0.3">
      <c r="A3" s="20">
        <f>SUM('Preventief onderhoud locaties 1'!G37)</f>
        <v>0</v>
      </c>
    </row>
    <row r="4" spans="1:1" ht="20.25" thickBot="1" x14ac:dyDescent="0.5">
      <c r="A4" s="19" t="s">
        <v>194</v>
      </c>
    </row>
    <row r="5" spans="1:1" ht="84.6" customHeight="1" thickBot="1" x14ac:dyDescent="0.3">
      <c r="A5" s="20">
        <f>SUM('Preventief onderhoud locaties 2'!G38)</f>
        <v>0</v>
      </c>
    </row>
    <row r="6" spans="1:1" ht="20.25" thickBot="1" x14ac:dyDescent="0.5">
      <c r="A6" s="19" t="s">
        <v>199</v>
      </c>
    </row>
    <row r="7" spans="1:1" ht="76.150000000000006" customHeight="1" thickBot="1" x14ac:dyDescent="0.3">
      <c r="A7" s="21">
        <f>SUM('Preventief onderhoud &amp; overig'!E26)</f>
        <v>0</v>
      </c>
    </row>
    <row r="8" spans="1:1" ht="15.75" thickBot="1" x14ac:dyDescent="0.3">
      <c r="A8"/>
    </row>
    <row r="9" spans="1:1" ht="20.25" thickBot="1" x14ac:dyDescent="0.5">
      <c r="A9" s="17" t="s">
        <v>192</v>
      </c>
    </row>
    <row r="10" spans="1:1" ht="76.900000000000006" customHeight="1" thickBot="1" x14ac:dyDescent="0.3">
      <c r="A10" s="22">
        <f>SUM(A3+A5+A7)</f>
        <v>0</v>
      </c>
    </row>
  </sheetData>
  <sheetProtection algorithmName="SHA-512" hashValue="nUv0cYvy0z92KOcyDf741dATLl/DyS2AekD4bzlW36Ps1pEG9ByqIU3bsVVDNOw8iTEBazTPaWMiORiQxMO2aw==" saltValue="NxBrhOCukx3sxN3UdWZAX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49EF62D77B274AA06509F58FC32A15" ma:contentTypeVersion="3" ma:contentTypeDescription="Een nieuw document maken." ma:contentTypeScope="" ma:versionID="273a0278187dac23747b82a1d9bdd012">
  <xsd:schema xmlns:xsd="http://www.w3.org/2001/XMLSchema" xmlns:xs="http://www.w3.org/2001/XMLSchema" xmlns:p="http://schemas.microsoft.com/office/2006/metadata/properties" xmlns:ns2="d43b83cf-a4f5-4255-ac89-cd01309518f6" targetNamespace="http://schemas.microsoft.com/office/2006/metadata/properties" ma:root="true" ma:fieldsID="1bb47757c4e1bcb91a9c92e0288ee30f" ns2:_="">
    <xsd:import namespace="d43b83cf-a4f5-4255-ac89-cd01309518f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b83cf-a4f5-4255-ac89-cd01309518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D9302-63DA-452F-A538-05E550F42215}">
  <ds:schemaRefs>
    <ds:schemaRef ds:uri="http://schemas.microsoft.com/sharepoint/v3/contenttype/forms"/>
  </ds:schemaRefs>
</ds:datastoreItem>
</file>

<file path=customXml/itemProps2.xml><?xml version="1.0" encoding="utf-8"?>
<ds:datastoreItem xmlns:ds="http://schemas.openxmlformats.org/officeDocument/2006/customXml" ds:itemID="{31F04A59-FA31-45C9-BD65-571FCCCA49A9}">
  <ds:schemaRef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schemas.microsoft.com/office/infopath/2007/PartnerControls"/>
    <ds:schemaRef ds:uri="d43b83cf-a4f5-4255-ac89-cd01309518f6"/>
  </ds:schemaRefs>
</ds:datastoreItem>
</file>

<file path=customXml/itemProps3.xml><?xml version="1.0" encoding="utf-8"?>
<ds:datastoreItem xmlns:ds="http://schemas.openxmlformats.org/officeDocument/2006/customXml" ds:itemID="{2B9DF89F-2A70-4672-A5B4-1DE7D4D07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b83cf-a4f5-4255-ac89-cd01309518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Preventief onderhoud locaties 1</vt:lpstr>
      <vt:lpstr>Preventief onderhoud locaties 2</vt:lpstr>
      <vt:lpstr>Preventief onderhoud &amp; overig</vt:lpstr>
      <vt:lpstr>Totale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Meeuwis</dc:creator>
  <cp:keywords/>
  <dc:description/>
  <cp:lastModifiedBy>Pascal van Dam</cp:lastModifiedBy>
  <cp:revision/>
  <dcterms:created xsi:type="dcterms:W3CDTF">2026-03-31T11:54:28Z</dcterms:created>
  <dcterms:modified xsi:type="dcterms:W3CDTF">2026-06-29T09:03:18Z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5f5219-bdbf-48f3-998b-19a67bc1b246_Enabled">
    <vt:lpwstr>true</vt:lpwstr>
  </property>
  <property fmtid="{D5CDD505-2E9C-101B-9397-08002B2CF9AE}" pid="3" name="MSIP_Label_015f5219-bdbf-48f3-998b-19a67bc1b246_SetDate">
    <vt:lpwstr>2026-03-31T11:54:44Z</vt:lpwstr>
  </property>
  <property fmtid="{D5CDD505-2E9C-101B-9397-08002B2CF9AE}" pid="4" name="MSIP_Label_015f5219-bdbf-48f3-998b-19a67bc1b246_Method">
    <vt:lpwstr>Standard</vt:lpwstr>
  </property>
  <property fmtid="{D5CDD505-2E9C-101B-9397-08002B2CF9AE}" pid="5" name="MSIP_Label_015f5219-bdbf-48f3-998b-19a67bc1b246_Name">
    <vt:lpwstr>DHS Intern</vt:lpwstr>
  </property>
  <property fmtid="{D5CDD505-2E9C-101B-9397-08002B2CF9AE}" pid="6" name="MSIP_Label_015f5219-bdbf-48f3-998b-19a67bc1b246_SiteId">
    <vt:lpwstr>40fbe344-b173-4929-a23f-f53737c31097</vt:lpwstr>
  </property>
  <property fmtid="{D5CDD505-2E9C-101B-9397-08002B2CF9AE}" pid="7" name="MSIP_Label_015f5219-bdbf-48f3-998b-19a67bc1b246_ActionId">
    <vt:lpwstr>f0a33d5a-0956-4a94-b4c8-8114e90db62b</vt:lpwstr>
  </property>
  <property fmtid="{D5CDD505-2E9C-101B-9397-08002B2CF9AE}" pid="8" name="MSIP_Label_015f5219-bdbf-48f3-998b-19a67bc1b246_ContentBits">
    <vt:lpwstr>0</vt:lpwstr>
  </property>
  <property fmtid="{D5CDD505-2E9C-101B-9397-08002B2CF9AE}" pid="9" name="MSIP_Label_015f5219-bdbf-48f3-998b-19a67bc1b246_Tag">
    <vt:lpwstr>10, 3, 0, 1</vt:lpwstr>
  </property>
  <property fmtid="{D5CDD505-2E9C-101B-9397-08002B2CF9AE}" pid="10" name="ContentTypeId">
    <vt:lpwstr>0x010100D249EF62D77B274AA06509F58FC32A15</vt:lpwstr>
  </property>
</Properties>
</file>