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5C7194EA-0D5D-427C-A696-97EFDD961EB2}" xr6:coauthVersionLast="47" xr6:coauthVersionMax="47" xr10:uidLastSave="{00000000-0000-0000-0000-000000000000}"/>
  <workbookProtection workbookAlgorithmName="SHA-512" workbookHashValue="8XFiXf7hNLKUkXsngJw8xV7NT2PG/aKvSv2BWy/GILVx9wbU1E9Brr7vC43HBzDGfoWxhYNhlQfV/BMJL6tl+A==" workbookSaltValue="TQNZHkCIjxOQ5MEFc5B6cA==" workbookSpinCount="100000" lockStructure="1"/>
  <bookViews>
    <workbookView xWindow="30600" yWindow="-120" windowWidth="38640" windowHeight="21120" activeTab="4" xr2:uid="{A676784D-2404-44EA-871E-C09633A59AD3}"/>
  </bookViews>
  <sheets>
    <sheet name="Deel A" sheetId="1" r:id="rId1"/>
    <sheet name="Deel B" sheetId="3" r:id="rId2"/>
    <sheet name="Deel C" sheetId="4" r:id="rId3"/>
    <sheet name="Deel D" sheetId="5" r:id="rId4"/>
    <sheet name="Totaaloverzicht"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F7" i="5"/>
  <c r="F12" i="3"/>
  <c r="F8" i="4"/>
  <c r="H23" i="1" l="1"/>
  <c r="F6" i="4"/>
  <c r="F7" i="4"/>
  <c r="F5" i="4"/>
  <c r="B3" i="6" l="1"/>
  <c r="H18" i="1"/>
  <c r="H7" i="1"/>
  <c r="H15" i="1"/>
  <c r="H22" i="1"/>
  <c r="H21" i="1"/>
  <c r="H19" i="1"/>
  <c r="H11" i="1"/>
  <c r="H9" i="1"/>
  <c r="H6" i="1"/>
  <c r="H8" i="1"/>
  <c r="H14" i="1"/>
  <c r="H10" i="1"/>
  <c r="H5" i="1"/>
  <c r="H13" i="1"/>
  <c r="H12" i="1"/>
  <c r="H20" i="1"/>
  <c r="H17" i="1"/>
  <c r="H16" i="1"/>
  <c r="F6" i="3"/>
  <c r="F5" i="3"/>
  <c r="F8" i="3"/>
  <c r="F7" i="3"/>
  <c r="F10" i="3"/>
  <c r="F9" i="3"/>
  <c r="F11" i="3"/>
  <c r="F5" i="5"/>
  <c r="F8" i="5"/>
  <c r="F10" i="5"/>
  <c r="F9" i="5"/>
  <c r="F6" i="5"/>
  <c r="H24" i="1" l="1"/>
  <c r="B1" i="6" s="1"/>
  <c r="B4" i="6"/>
  <c r="B2" i="6"/>
  <c r="B5" i="6" l="1"/>
  <c r="A6" i="6" s="1"/>
</calcChain>
</file>

<file path=xl/sharedStrings.xml><?xml version="1.0" encoding="utf-8"?>
<sst xmlns="http://schemas.openxmlformats.org/spreadsheetml/2006/main" count="204" uniqueCount="121">
  <si>
    <t>Bijlage 5 Prijzenblad Integrale BHV Dienstverlening</t>
  </si>
  <si>
    <t xml:space="preserve"> </t>
  </si>
  <si>
    <t>Omschrijving dienst</t>
  </si>
  <si>
    <t>Certificaat</t>
  </si>
  <si>
    <t>Eenheid</t>
  </si>
  <si>
    <t>A1</t>
  </si>
  <si>
    <t>BHV Basisopleiding</t>
  </si>
  <si>
    <t xml:space="preserve">Ja </t>
  </si>
  <si>
    <t>Per deelnemer</t>
  </si>
  <si>
    <t>Locatie</t>
  </si>
  <si>
    <t>Trainingscentrum</t>
  </si>
  <si>
    <t>Eenheidsprijs</t>
  </si>
  <si>
    <t>A2</t>
  </si>
  <si>
    <t>Per groep (6-15)</t>
  </si>
  <si>
    <t>Op locatie</t>
  </si>
  <si>
    <t>A3</t>
  </si>
  <si>
    <t>BHV herhaling individueel</t>
  </si>
  <si>
    <t>BHV herhaling trainingscentrum</t>
  </si>
  <si>
    <t>A4</t>
  </si>
  <si>
    <t>A5</t>
  </si>
  <si>
    <t>Ploegleider BHV opleiding</t>
  </si>
  <si>
    <t>A6</t>
  </si>
  <si>
    <t>Ploegleider BHV herhaling</t>
  </si>
  <si>
    <t>EHBO Het Oranje Kruis herhaling</t>
  </si>
  <si>
    <r>
      <rPr>
        <sz val="11"/>
        <color theme="1"/>
        <rFont val="Aptos Narrow"/>
        <family val="2"/>
        <scheme val="minor"/>
      </rPr>
      <t>ja</t>
    </r>
    <r>
      <rPr>
        <b/>
        <sz val="11"/>
        <color theme="1"/>
        <rFont val="Aptos Narrow"/>
        <family val="2"/>
        <scheme val="minor"/>
      </rPr>
      <t xml:space="preserve"> </t>
    </r>
  </si>
  <si>
    <t>Ontruimingsoefening</t>
  </si>
  <si>
    <t>nee</t>
  </si>
  <si>
    <t>Per oefening</t>
  </si>
  <si>
    <t>Scenario oefening</t>
  </si>
  <si>
    <t>Inzet Lotus trainingscentrum</t>
  </si>
  <si>
    <t>Per dagdeel</t>
  </si>
  <si>
    <t>Inzet Lotus  op locatie</t>
  </si>
  <si>
    <t>A7</t>
  </si>
  <si>
    <t>A8</t>
  </si>
  <si>
    <t>A9</t>
  </si>
  <si>
    <t>A10</t>
  </si>
  <si>
    <t>A11</t>
  </si>
  <si>
    <t>A12</t>
  </si>
  <si>
    <t>A13</t>
  </si>
  <si>
    <t>A14</t>
  </si>
  <si>
    <t>Deel A. Opleidingen, trainingen en oefeningen</t>
  </si>
  <si>
    <t>EHBO Het Oranje Kruis opleiding</t>
  </si>
  <si>
    <t>Kinder EHBO herhaling</t>
  </si>
  <si>
    <t>A16</t>
  </si>
  <si>
    <t>A17</t>
  </si>
  <si>
    <t>A18</t>
  </si>
  <si>
    <t>Deel B. Planvorming, audits en veiligheidsadvies</t>
  </si>
  <si>
    <t>B 1</t>
  </si>
  <si>
    <t>Veiligheidskundige / BHV adviseur</t>
  </si>
  <si>
    <t>Per uur</t>
  </si>
  <si>
    <t>B 2</t>
  </si>
  <si>
    <t>Opstellen BHV- / ontruimingplannen</t>
  </si>
  <si>
    <t>B4</t>
  </si>
  <si>
    <t>B5</t>
  </si>
  <si>
    <t>Maken van ontruimingsplattegronden</t>
  </si>
  <si>
    <t>B6</t>
  </si>
  <si>
    <t>Actualiseren van ontruimingsplattegronden</t>
  </si>
  <si>
    <t>B7</t>
  </si>
  <si>
    <t>Veiligheidsscan locatie</t>
  </si>
  <si>
    <t>Brand, Alarmeren, Ontruimen en Communicatie opleiding</t>
  </si>
  <si>
    <t>Brand, Alarmeren, Ontruimen en Communicatie herhaling</t>
  </si>
  <si>
    <t>A19</t>
  </si>
  <si>
    <t>Audit locatie</t>
  </si>
  <si>
    <t>Prijzen all-in, ex. BTW</t>
  </si>
  <si>
    <t>Deel C. Onderhoud en keuring van BHV-, EHBO- en AED-middelen</t>
  </si>
  <si>
    <t>C1</t>
  </si>
  <si>
    <t>Keuring AED</t>
  </si>
  <si>
    <t>C2</t>
  </si>
  <si>
    <t>Keuring Evac-chair</t>
  </si>
  <si>
    <t>C3</t>
  </si>
  <si>
    <t>Per AED per jaar</t>
  </si>
  <si>
    <t>Per Chair per jaar</t>
  </si>
  <si>
    <t>Per koffer per jaar</t>
  </si>
  <si>
    <t>Deel D. Levering Nieuwe BHV-, EHBO- en AED middelen</t>
  </si>
  <si>
    <t>D1</t>
  </si>
  <si>
    <t>Per stuk</t>
  </si>
  <si>
    <t>D2</t>
  </si>
  <si>
    <t>Evac chair</t>
  </si>
  <si>
    <t>per stuk</t>
  </si>
  <si>
    <t xml:space="preserve">D3 </t>
  </si>
  <si>
    <t>AED compleet</t>
  </si>
  <si>
    <t>D4</t>
  </si>
  <si>
    <t>AED-pads (set)</t>
  </si>
  <si>
    <t>D5</t>
  </si>
  <si>
    <t>AED-accu</t>
  </si>
  <si>
    <t>D6</t>
  </si>
  <si>
    <t>Evac matras</t>
  </si>
  <si>
    <t xml:space="preserve">EHBO koffer </t>
  </si>
  <si>
    <t>Totaal Deel A</t>
  </si>
  <si>
    <t>Totaal Deel C</t>
  </si>
  <si>
    <t>Actualiseren BHV- / ontruimingsplannen</t>
  </si>
  <si>
    <t>Totaal Deel B</t>
  </si>
  <si>
    <t>Totaal Deel D</t>
  </si>
  <si>
    <t>Fictieve Totaalprijs</t>
  </si>
  <si>
    <t>ja en nee</t>
  </si>
  <si>
    <t>TOTAALPRIJS per 4 jaar</t>
  </si>
  <si>
    <t>* aan deze fictieve aantallen kunnen geen rechten worden ontleend.</t>
  </si>
  <si>
    <r>
      <t>Fictief aantal per 4 jaar</t>
    </r>
    <r>
      <rPr>
        <b/>
        <sz val="11"/>
        <color rgb="FFFF0000"/>
        <rFont val="Aptos Narrow"/>
        <family val="2"/>
        <scheme val="minor"/>
      </rPr>
      <t>*</t>
    </r>
  </si>
  <si>
    <t>Fictieve Totaalprijs per 4 jaar 
(ex. BTW)</t>
  </si>
  <si>
    <t>Fictieve totaalprijs</t>
  </si>
  <si>
    <r>
      <t xml:space="preserve">Fictieve aantal per 4 jaar </t>
    </r>
    <r>
      <rPr>
        <b/>
        <sz val="11"/>
        <color rgb="FFFF0000"/>
        <rFont val="Aptos Narrow"/>
        <family val="2"/>
        <scheme val="minor"/>
      </rPr>
      <t>*</t>
    </r>
  </si>
  <si>
    <t>Fictieve Totaalprijs per 4 jaar
 (ex. BTW)</t>
  </si>
  <si>
    <r>
      <t xml:space="preserve"> </t>
    </r>
    <r>
      <rPr>
        <b/>
        <sz val="11"/>
        <color theme="1"/>
        <rFont val="Aptos Narrow"/>
        <family val="2"/>
        <scheme val="minor"/>
      </rPr>
      <t>TOTAALPRIJS per 4 jaar</t>
    </r>
  </si>
  <si>
    <t>Keuring Verbandkoffer + vervanging en aanvullen inhoud</t>
  </si>
  <si>
    <t>Fictieve totaalprijs per 4 jaar
(Ex. BTW)</t>
  </si>
  <si>
    <t>BHV herhaling locatie (wisselend om het jaar)</t>
  </si>
  <si>
    <t>Kinder EHBO opleiding</t>
  </si>
  <si>
    <r>
      <t xml:space="preserve">Totaal inschrijfsom per 4 jaar. 
Let op: Dit bedrag mag niet hoger zijn dan </t>
    </r>
    <r>
      <rPr>
        <b/>
        <sz val="18"/>
        <color rgb="FFFF0000"/>
        <rFont val="Aptos Narrow"/>
        <family val="2"/>
        <scheme val="minor"/>
      </rPr>
      <t>€ 420.000,-  
(bij een hoger bedrag wordt uw inschrijving ongeldig verklaard)</t>
    </r>
  </si>
  <si>
    <r>
      <rPr>
        <b/>
        <u/>
        <sz val="11"/>
        <color theme="1"/>
        <rFont val="Aptos Narrow"/>
        <family val="2"/>
        <scheme val="minor"/>
      </rPr>
      <t>Invulinstructie:</t>
    </r>
    <r>
      <rPr>
        <b/>
        <sz val="11"/>
        <color theme="1"/>
        <rFont val="Aptos Narrow"/>
        <family val="2"/>
        <scheme val="minor"/>
      </rPr>
      <t xml:space="preserve"> 
Inschrijver vult uitsluitend de daarvoor bestemde groene cellen in.
Alle prijzen zijn in euro’s en exclusief btw. Prijzen zijn per 4 jaar (contractperiode).
De in dit prijzenblad opgenomen aantallen zijn fictief en dienen uitsluitend ter bepaling van de fictieve inschrijfsom. Aan de genoemde aantallen kunnen geen rechten worden ontleend. De gemeente Venlo verstrekt geen afnamegaranties.
De aangeboden diensten en middelen voldoen minimaal aan het Programma van Eisen. 
De gemeente Venlo verwacht een realistische en marktconforme prijsstelling, passend bij de omvang en aard van de opdracht.
De gemeente behoudt zich het recht voor om inschrijvingen met een evident afwijkende prijsstelling te beoordelen op realisme en uitvoerbaarheid.
</t>
    </r>
    <r>
      <rPr>
        <b/>
        <u/>
        <sz val="11"/>
        <color theme="1"/>
        <rFont val="Aptos Narrow"/>
        <family val="2"/>
        <scheme val="minor"/>
      </rPr>
      <t>Let op:</t>
    </r>
    <r>
      <rPr>
        <b/>
        <sz val="11"/>
        <color theme="1"/>
        <rFont val="Aptos Narrow"/>
        <family val="2"/>
        <scheme val="minor"/>
      </rPr>
      <t xml:space="preserve">
Voor opleidingen, trainingen en oefeningen die plaatsvinden in gesloten groepen (intercompany)  zijn uitsluitend vaste groepsprijzen van toepassing </t>
    </r>
    <r>
      <rPr>
        <b/>
        <sz val="11"/>
        <rFont val="Aptos Narrow"/>
        <family val="2"/>
        <scheme val="minor"/>
      </rPr>
      <t>conform paragraaf 7.4 van de Inschrijvingsleidraad.</t>
    </r>
    <r>
      <rPr>
        <b/>
        <sz val="11"/>
        <color theme="1"/>
        <rFont val="Aptos Narrow"/>
        <family val="2"/>
        <scheme val="minor"/>
      </rPr>
      <t xml:space="preserve">
</t>
    </r>
  </si>
  <si>
    <r>
      <rPr>
        <b/>
        <u/>
        <sz val="11"/>
        <color theme="1"/>
        <rFont val="Aptos Narrow"/>
        <family val="2"/>
        <scheme val="minor"/>
      </rPr>
      <t>Invulinstructie:</t>
    </r>
    <r>
      <rPr>
        <b/>
        <sz val="11"/>
        <color theme="1"/>
        <rFont val="Aptos Narrow"/>
        <family val="2"/>
        <scheme val="minor"/>
      </rPr>
      <t xml:space="preserve"> 
Inschrijver vult uitsluitend de daarvoor bestemde groene cellen in.
Alle prijzen zijn in euro’s en exclusief btw. Prijzen zijn per 4 jaar (contractperiode).
De in dit prijzenblad opgenomen aantallen zijn fictief en dienen uitsluitend ter bepaling van de fictieve inschrijfsom. Aan de genoemde aantallen kunnen geen rechten worden ontleend. De gemeente Venlo verstrekt geen afnamegaranties.
De aangeboden diensten en middelen voldoen minimaal aan het Programma van Eisen.
De gemeente Venlo verwacht een realistische en marktconforme prijsstelling, passend bij de omvang en aard van de opdracht.
De gemeente behoudt zich het recht voor om inschrijvingen met een evident afwijkende prijsstelling te beoordelen op realisme en uitvoerbaarheid.
</t>
    </r>
    <r>
      <rPr>
        <b/>
        <u/>
        <sz val="11"/>
        <color theme="1"/>
        <rFont val="Aptos Narrow"/>
        <family val="2"/>
        <scheme val="minor"/>
      </rPr>
      <t>Let op:</t>
    </r>
    <r>
      <rPr>
        <b/>
        <sz val="11"/>
        <color theme="1"/>
        <rFont val="Aptos Narrow"/>
        <family val="2"/>
        <scheme val="minor"/>
      </rPr>
      <t xml:space="preserve">
 Voor opleidingen, trainingen en oefeningen die plaatsvinden in gesloten groepen (intercompany)  zijn uitsluitend vaste groepsprijzen van toepassing </t>
    </r>
    <r>
      <rPr>
        <b/>
        <sz val="11"/>
        <rFont val="Aptos Narrow"/>
        <family val="2"/>
        <scheme val="minor"/>
      </rPr>
      <t>conform paragraaf 7.4 van de Inschrijvingsleidraad.</t>
    </r>
    <r>
      <rPr>
        <b/>
        <sz val="11"/>
        <color theme="1"/>
        <rFont val="Aptos Narrow"/>
        <family val="2"/>
        <scheme val="minor"/>
      </rPr>
      <t xml:space="preserve">
</t>
    </r>
  </si>
  <si>
    <r>
      <rPr>
        <b/>
        <u/>
        <sz val="11"/>
        <color theme="1"/>
        <rFont val="Aptos Narrow"/>
        <family val="2"/>
        <scheme val="minor"/>
      </rPr>
      <t>Invulinstructie:</t>
    </r>
    <r>
      <rPr>
        <b/>
        <sz val="11"/>
        <color theme="1"/>
        <rFont val="Aptos Narrow"/>
        <family val="2"/>
        <scheme val="minor"/>
      </rPr>
      <t xml:space="preserve"> 
Inschrijver vult uitsluitend de daarvoor bestemde groene cellen in.
Alle prijzen zijn in euro’s en exclusief btw. Prijzen zijn per 4 jaar (contractperiode).
De in dit prijzenblad opgenomen aantallen zijn fictief en dienen uitsluitend ter bepaling van de fictieve inschrijfsom. Aan de genoemde aantallen kunnen geen rechten worden ontleend. De gemeente Venlo verstrekt geen afnamegaranties.
De aangeboden diensten en middelen voldoen minimaal aan het Programma van Eisen.
De gemeente Venlo verwacht een realistische en marktconforme prijsstelling, passend bij de omvang en aard van de opdracht.
De gemeente behoudt zich het recht voor om inschrijvingen met een evident afwijkende prijsstelling te beoordelen op realisme en uitvoerbaarheid.
</t>
    </r>
    <r>
      <rPr>
        <b/>
        <u/>
        <sz val="11"/>
        <color theme="1"/>
        <rFont val="Aptos Narrow"/>
        <family val="2"/>
        <scheme val="minor"/>
      </rPr>
      <t>Let op:</t>
    </r>
    <r>
      <rPr>
        <b/>
        <sz val="11"/>
        <color theme="1"/>
        <rFont val="Aptos Narrow"/>
        <family val="2"/>
        <scheme val="minor"/>
      </rPr>
      <t xml:space="preserve">
V</t>
    </r>
    <r>
      <rPr>
        <b/>
        <sz val="11"/>
        <rFont val="Aptos Narrow"/>
        <family val="2"/>
        <scheme val="minor"/>
      </rPr>
      <t>oor opleidingen, trainingen en oefeningen die plaatsvinden in gesloten groepen (intercompany)</t>
    </r>
    <r>
      <rPr>
        <b/>
        <sz val="11"/>
        <color theme="1"/>
        <rFont val="Aptos Narrow"/>
        <family val="2"/>
        <scheme val="minor"/>
      </rPr>
      <t xml:space="preserve"> zijn uitsluitend vaste groepsprijzen van toepassing </t>
    </r>
    <r>
      <rPr>
        <b/>
        <sz val="11"/>
        <rFont val="Aptos Narrow"/>
        <family val="2"/>
        <scheme val="minor"/>
      </rPr>
      <t xml:space="preserve">conform paragraaf 7.4 van de Inschrijvingsleidraad.
</t>
    </r>
    <r>
      <rPr>
        <b/>
        <sz val="11"/>
        <color theme="1"/>
        <rFont val="Aptos Narrow"/>
        <family val="2"/>
        <scheme val="minor"/>
      </rPr>
      <t xml:space="preserve">
</t>
    </r>
  </si>
  <si>
    <r>
      <rPr>
        <b/>
        <u/>
        <sz val="11"/>
        <color theme="1"/>
        <rFont val="Aptos Narrow"/>
        <family val="2"/>
        <scheme val="minor"/>
      </rPr>
      <t>Invulinstructie:</t>
    </r>
    <r>
      <rPr>
        <b/>
        <sz val="11"/>
        <color theme="1"/>
        <rFont val="Aptos Narrow"/>
        <family val="2"/>
        <scheme val="minor"/>
      </rPr>
      <t xml:space="preserve"> 
Inschrijver vult uitsluitend de daarvoor bestemde groene cellen in.
Alle prijzen zijn in euro’s en exclusief btw. Prijzen zijn per 4 jaar (contractperiode).
De in dit prijzenblad opgenomen aantallen zijn fictief en dienen uitsluitend ter bepaling van de fictieve inschrijfsom. Aan de genoemde aantallen kunnen geen rechten worden ontleend. De gemeente Venlo verstrekt geen afnamegaranties.
De aangeboden diensten en middelen voldoen minimaal aan het Programma van Eisen.
De gemeente Venlo verwacht een realistische en marktconforme prijsstelling, passend bij de omvang en aard van de opdracht.
De gemeente behoudt zich het recht voor om inschrijvingen met een evident afwijkende prijsstelling te beoordelen op realisme en uitvoerbaarheid.
</t>
    </r>
    <r>
      <rPr>
        <b/>
        <u/>
        <sz val="11"/>
        <color theme="1"/>
        <rFont val="Aptos Narrow"/>
        <family val="2"/>
        <scheme val="minor"/>
      </rPr>
      <t>Let op:</t>
    </r>
    <r>
      <rPr>
        <b/>
        <sz val="11"/>
        <color theme="1"/>
        <rFont val="Aptos Narrow"/>
        <family val="2"/>
        <scheme val="minor"/>
      </rPr>
      <t xml:space="preserve">
Vo</t>
    </r>
    <r>
      <rPr>
        <b/>
        <sz val="11"/>
        <rFont val="Aptos Narrow"/>
        <family val="2"/>
        <scheme val="minor"/>
      </rPr>
      <t xml:space="preserve">or opleidingen, trainingen en oefeningen die plaatsvinden in gesloten groepen (intercompany) </t>
    </r>
    <r>
      <rPr>
        <b/>
        <sz val="11"/>
        <color theme="1"/>
        <rFont val="Aptos Narrow"/>
        <family val="2"/>
        <scheme val="minor"/>
      </rPr>
      <t xml:space="preserve">zijn uitsluitend vaste groepsprijzen van toepassing </t>
    </r>
    <r>
      <rPr>
        <b/>
        <sz val="11"/>
        <rFont val="Aptos Narrow"/>
        <family val="2"/>
        <scheme val="minor"/>
      </rPr>
      <t xml:space="preserve">conform paragraaf 7.4 van de Inschrijvingsleidraad.
</t>
    </r>
    <r>
      <rPr>
        <b/>
        <sz val="11"/>
        <color theme="1"/>
        <rFont val="Aptos Narrow"/>
        <family val="2"/>
        <scheme val="minor"/>
      </rPr>
      <t xml:space="preserve">
</t>
    </r>
  </si>
  <si>
    <t>A15</t>
  </si>
  <si>
    <t>B3</t>
  </si>
  <si>
    <t>Dit bedrag telt niet mee in de vergelijkingsprijs</t>
  </si>
  <si>
    <r>
      <rPr>
        <strike/>
        <sz val="11"/>
        <color theme="1"/>
        <rFont val="Aptos Narrow"/>
        <family val="2"/>
        <scheme val="minor"/>
      </rPr>
      <t xml:space="preserve">Op locatie
</t>
    </r>
    <r>
      <rPr>
        <sz val="11"/>
        <color rgb="FFFF0000"/>
        <rFont val="Aptos Narrow"/>
        <family val="2"/>
        <scheme val="minor"/>
      </rPr>
      <t>Trainingscentrum</t>
    </r>
  </si>
  <si>
    <r>
      <rPr>
        <strike/>
        <sz val="11"/>
        <color theme="1"/>
        <rFont val="Aptos Narrow"/>
        <family val="2"/>
        <scheme val="minor"/>
      </rPr>
      <t>Per groep (6-15)</t>
    </r>
    <r>
      <rPr>
        <sz val="11"/>
        <color theme="1"/>
        <rFont val="Aptos Narrow"/>
        <family val="2"/>
        <scheme val="minor"/>
      </rPr>
      <t xml:space="preserve">
</t>
    </r>
    <r>
      <rPr>
        <sz val="11"/>
        <color rgb="FFFF0000"/>
        <rFont val="Aptos Narrow"/>
        <family val="2"/>
        <scheme val="minor"/>
      </rPr>
      <t>Per deelnemer</t>
    </r>
    <r>
      <rPr>
        <sz val="11"/>
        <color theme="1"/>
        <rFont val="Aptos Narrow"/>
        <family val="2"/>
        <scheme val="minor"/>
      </rPr>
      <t xml:space="preserve">
</t>
    </r>
    <r>
      <rPr>
        <sz val="11"/>
        <color rgb="FFFF0000"/>
        <rFont val="Aptos Narrow"/>
        <family val="2"/>
        <scheme val="minor"/>
      </rPr>
      <t>Aangepast nav vraag 35 NVI 1</t>
    </r>
  </si>
  <si>
    <r>
      <rPr>
        <strike/>
        <sz val="11"/>
        <color theme="1"/>
        <rFont val="Aptos Narrow"/>
        <family val="2"/>
        <scheme val="minor"/>
      </rPr>
      <t xml:space="preserve">per training
</t>
    </r>
    <r>
      <rPr>
        <sz val="11"/>
        <color rgb="FFFF0000"/>
        <rFont val="Aptos Narrow"/>
        <family val="2"/>
        <scheme val="minor"/>
      </rPr>
      <t>Per dagdeel</t>
    </r>
  </si>
  <si>
    <r>
      <t xml:space="preserve">Maatwerk trainingen/oefeningen
</t>
    </r>
    <r>
      <rPr>
        <sz val="11"/>
        <color rgb="FFFF0000"/>
        <rFont val="Aptos Narrow"/>
        <family val="2"/>
        <scheme val="minor"/>
      </rPr>
      <t xml:space="preserve">Onder maatwerktrainingen- en oefeneingen wordt onder meer verstaan:
- gebruik evac chair / evacuatiematras
- handleingen in het zwembad
- crisis- en incidentcoördinatie
- leidinggeven tijdens incidenten
-  verdieping BHV scenario's
- locatiespecifieke veiligheidstrainingen
De genoemde onderwerpen zijn indicatief en niet limitatief. De daadwerkelijke inhoud wordt gedurende de looptijd van de overeenkomst in overleg tussen opdrachtgever en opdrachtnemer vastgesteld.
Aangepast nav vraag 36 NVI 1.
</t>
    </r>
  </si>
  <si>
    <r>
      <t xml:space="preserve">EHBO Rode Kruis opleiding </t>
    </r>
    <r>
      <rPr>
        <sz val="11"/>
        <color rgb="FFFF0000"/>
        <rFont val="Aptos Narrow"/>
        <family val="2"/>
        <scheme val="minor"/>
      </rPr>
      <t>(EH4100) aangepast nav vraag 56 NVI 2</t>
    </r>
  </si>
  <si>
    <r>
      <t xml:space="preserve">EHBO Rode Kruis herhaling </t>
    </r>
    <r>
      <rPr>
        <sz val="11"/>
        <color rgb="FFFF0000"/>
        <rFont val="Aptos Narrow"/>
        <family val="2"/>
        <scheme val="minor"/>
      </rPr>
      <t>(EH4100H)</t>
    </r>
    <r>
      <rPr>
        <sz val="11"/>
        <color theme="1"/>
        <rFont val="Aptos Narrow"/>
        <family val="2"/>
        <scheme val="minor"/>
      </rPr>
      <t xml:space="preserve"> </t>
    </r>
    <r>
      <rPr>
        <sz val="11"/>
        <color rgb="FFFF0000"/>
        <rFont val="Aptos Narrow"/>
        <family val="2"/>
        <scheme val="minor"/>
      </rPr>
      <t>aangepast nav vraag 56 NVI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</si>
</sst>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quot;€&quot;\ #,##0.00"/>
  </numFmts>
  <fonts count="1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u/>
      <sz val="11"/>
      <color theme="1"/>
      <name val="Aptos Narrow"/>
      <family val="2"/>
      <scheme val="minor"/>
    </font>
    <font>
      <b/>
      <sz val="18"/>
      <color theme="1"/>
      <name val="Aptos Narrow"/>
      <family val="2"/>
      <scheme val="minor"/>
    </font>
    <font>
      <b/>
      <sz val="11"/>
      <color rgb="FFFF0000"/>
      <name val="Aptos Narrow"/>
      <family val="2"/>
      <scheme val="minor"/>
    </font>
    <font>
      <b/>
      <sz val="18"/>
      <color rgb="FFFF0000"/>
      <name val="Aptos Narrow"/>
      <family val="2"/>
      <scheme val="minor"/>
    </font>
    <font>
      <b/>
      <sz val="11"/>
      <name val="Aptos Narrow"/>
      <family val="2"/>
      <scheme val="minor"/>
    </font>
    <font>
      <sz val="8"/>
      <name val="Aptos Narrow"/>
      <family val="2"/>
      <scheme val="minor"/>
    </font>
    <font>
      <strike/>
      <sz val="11"/>
      <color theme="1"/>
      <name val="Aptos Narrow"/>
      <family val="2"/>
      <scheme val="minor"/>
    </font>
  </fonts>
  <fills count="6">
    <fill>
      <patternFill patternType="none"/>
    </fill>
    <fill>
      <patternFill patternType="gray125"/>
    </fill>
    <fill>
      <patternFill patternType="solid">
        <fgColor rgb="FFBFDFDF"/>
        <bgColor indexed="64"/>
      </patternFill>
    </fill>
    <fill>
      <patternFill patternType="solid">
        <fgColor rgb="FFD99E99"/>
        <bgColor indexed="64"/>
      </patternFill>
    </fill>
    <fill>
      <patternFill patternType="solid">
        <fgColor theme="0"/>
        <bgColor indexed="64"/>
      </patternFill>
    </fill>
    <fill>
      <patternFill patternType="solid">
        <fgColor rgb="FFFF505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94">
    <xf numFmtId="0" fontId="0" fillId="0" borderId="0" xfId="0"/>
    <xf numFmtId="44" fontId="0" fillId="0" borderId="0" xfId="1" applyFont="1" applyProtection="1"/>
    <xf numFmtId="0" fontId="3" fillId="0" borderId="4" xfId="0" applyFont="1" applyBorder="1"/>
    <xf numFmtId="44" fontId="0" fillId="0" borderId="0" xfId="1" applyFont="1" applyBorder="1" applyProtection="1"/>
    <xf numFmtId="44" fontId="3" fillId="0" borderId="0" xfId="1" applyFont="1" applyBorder="1" applyProtection="1"/>
    <xf numFmtId="164" fontId="0" fillId="0" borderId="0" xfId="1" applyNumberFormat="1" applyFont="1" applyBorder="1" applyAlignment="1" applyProtection="1">
      <alignment horizontal="center"/>
    </xf>
    <xf numFmtId="165" fontId="0" fillId="0" borderId="0" xfId="0" applyNumberFormat="1"/>
    <xf numFmtId="165" fontId="0" fillId="0" borderId="12" xfId="1" applyNumberFormat="1" applyFont="1" applyBorder="1" applyProtection="1"/>
    <xf numFmtId="165" fontId="3" fillId="0" borderId="4" xfId="1" applyNumberFormat="1" applyFont="1" applyBorder="1" applyProtection="1"/>
    <xf numFmtId="165" fontId="0" fillId="0" borderId="0" xfId="1" applyNumberFormat="1" applyFont="1" applyBorder="1" applyProtection="1"/>
    <xf numFmtId="165" fontId="0" fillId="2" borderId="4" xfId="0" applyNumberFormat="1" applyFill="1" applyBorder="1" applyAlignment="1" applyProtection="1">
      <alignment horizontal="center" vertical="top"/>
      <protection locked="0"/>
    </xf>
    <xf numFmtId="165" fontId="0" fillId="2" borderId="4" xfId="0" applyNumberFormat="1" applyFill="1" applyBorder="1" applyAlignment="1" applyProtection="1">
      <alignment horizontal="center"/>
      <protection locked="0"/>
    </xf>
    <xf numFmtId="0" fontId="2" fillId="0" borderId="0" xfId="0" applyFont="1"/>
    <xf numFmtId="0" fontId="6" fillId="0" borderId="4" xfId="0" applyFont="1" applyBorder="1" applyAlignment="1">
      <alignment wrapText="1"/>
    </xf>
    <xf numFmtId="165" fontId="0" fillId="0" borderId="0" xfId="1" applyNumberFormat="1" applyFont="1" applyBorder="1" applyAlignment="1" applyProtection="1">
      <alignment horizontal="center"/>
    </xf>
    <xf numFmtId="165" fontId="0" fillId="0" borderId="4" xfId="1" applyNumberFormat="1" applyFont="1" applyBorder="1" applyAlignment="1" applyProtection="1">
      <alignment horizontal="center"/>
      <protection hidden="1"/>
    </xf>
    <xf numFmtId="165" fontId="3" fillId="0" borderId="7" xfId="1" applyNumberFormat="1" applyFont="1" applyBorder="1" applyAlignment="1" applyProtection="1">
      <alignment horizontal="center"/>
      <protection hidden="1"/>
    </xf>
    <xf numFmtId="165" fontId="0" fillId="4" borderId="4" xfId="0" applyNumberFormat="1" applyFill="1" applyBorder="1" applyAlignment="1" applyProtection="1">
      <alignment horizontal="center" wrapText="1"/>
      <protection hidden="1"/>
    </xf>
    <xf numFmtId="165" fontId="0" fillId="4" borderId="6" xfId="0" applyNumberFormat="1" applyFill="1" applyBorder="1" applyAlignment="1" applyProtection="1">
      <alignment horizontal="center" wrapText="1"/>
      <protection hidden="1"/>
    </xf>
    <xf numFmtId="165" fontId="0" fillId="0" borderId="4" xfId="0" applyNumberFormat="1" applyBorder="1" applyAlignment="1" applyProtection="1">
      <alignment horizontal="center"/>
      <protection hidden="1"/>
    </xf>
    <xf numFmtId="165" fontId="3" fillId="0" borderId="4" xfId="0" applyNumberFormat="1" applyFont="1" applyBorder="1" applyAlignment="1" applyProtection="1">
      <alignment horizontal="center"/>
      <protection hidden="1"/>
    </xf>
    <xf numFmtId="0" fontId="0" fillId="0" borderId="0" xfId="0" applyProtection="1">
      <protection hidden="1"/>
    </xf>
    <xf numFmtId="165" fontId="0" fillId="4" borderId="4" xfId="0" applyNumberFormat="1" applyFill="1" applyBorder="1" applyAlignment="1" applyProtection="1">
      <alignment horizontal="center"/>
      <protection hidden="1"/>
    </xf>
    <xf numFmtId="165" fontId="3" fillId="4" borderId="4" xfId="2" applyNumberFormat="1" applyFont="1" applyFill="1" applyBorder="1" applyAlignment="1" applyProtection="1">
      <alignment horizontal="center" vertical="top"/>
      <protection hidden="1"/>
    </xf>
    <xf numFmtId="164" fontId="2" fillId="0" borderId="0" xfId="1" applyNumberFormat="1" applyFont="1" applyBorder="1" applyAlignment="1" applyProtection="1">
      <alignment horizontal="center"/>
    </xf>
    <xf numFmtId="165" fontId="0" fillId="5" borderId="4" xfId="0" applyNumberFormat="1" applyFill="1" applyBorder="1" applyAlignment="1" applyProtection="1">
      <alignment horizontal="center"/>
      <protection hidden="1"/>
    </xf>
    <xf numFmtId="0" fontId="3" fillId="0" borderId="0" xfId="0" applyFont="1" applyAlignment="1">
      <alignment horizontal="left" vertical="top" wrapText="1"/>
    </xf>
    <xf numFmtId="0" fontId="3" fillId="3" borderId="0" xfId="0" applyFont="1" applyFill="1" applyAlignment="1">
      <alignment vertical="top" wrapText="1"/>
    </xf>
    <xf numFmtId="0" fontId="0" fillId="0" borderId="4" xfId="0" applyBorder="1" applyAlignment="1">
      <alignment wrapText="1"/>
    </xf>
    <xf numFmtId="0" fontId="3" fillId="0" borderId="4" xfId="0" applyFont="1" applyBorder="1" applyAlignment="1">
      <alignment wrapText="1"/>
    </xf>
    <xf numFmtId="165" fontId="3" fillId="0" borderId="4" xfId="0" applyNumberFormat="1" applyFont="1" applyBorder="1"/>
    <xf numFmtId="165" fontId="3" fillId="4" borderId="4" xfId="0" applyNumberFormat="1" applyFont="1" applyFill="1" applyBorder="1"/>
    <xf numFmtId="0" fontId="0" fillId="0" borderId="4" xfId="0" applyBorder="1" applyAlignment="1">
      <alignment horizontal="center" wrapText="1"/>
    </xf>
    <xf numFmtId="165" fontId="3" fillId="4" borderId="4" xfId="0" applyNumberFormat="1" applyFont="1" applyFill="1" applyBorder="1" applyAlignment="1">
      <alignment horizontal="left" vertical="center"/>
    </xf>
    <xf numFmtId="0" fontId="0" fillId="0" borderId="13" xfId="0" applyBorder="1" applyAlignment="1">
      <alignment wrapText="1"/>
    </xf>
    <xf numFmtId="0" fontId="0" fillId="0" borderId="0" xfId="0" applyAlignment="1">
      <alignment wrapText="1"/>
    </xf>
    <xf numFmtId="165" fontId="0" fillId="2" borderId="4" xfId="2" applyNumberFormat="1" applyFont="1" applyFill="1" applyBorder="1" applyAlignment="1" applyProtection="1">
      <alignment horizontal="center" vertical="top"/>
      <protection locked="0"/>
    </xf>
    <xf numFmtId="0" fontId="0" fillId="0" borderId="11" xfId="0" applyBorder="1" applyAlignment="1">
      <alignment wrapText="1"/>
    </xf>
    <xf numFmtId="0" fontId="3" fillId="0" borderId="7" xfId="0" applyFont="1" applyBorder="1" applyAlignment="1">
      <alignment wrapText="1"/>
    </xf>
    <xf numFmtId="0" fontId="3" fillId="0" borderId="7" xfId="0" applyFont="1" applyBorder="1" applyAlignment="1">
      <alignment horizontal="left" wrapText="1"/>
    </xf>
    <xf numFmtId="165" fontId="3" fillId="0" borderId="7" xfId="0" applyNumberFormat="1" applyFont="1" applyBorder="1" applyAlignment="1">
      <alignment horizontal="center"/>
    </xf>
    <xf numFmtId="0" fontId="3" fillId="0" borderId="4" xfId="0" applyFont="1" applyBorder="1" applyAlignment="1">
      <alignment horizontal="left" vertical="top" wrapText="1"/>
    </xf>
    <xf numFmtId="0" fontId="3" fillId="3" borderId="7" xfId="0" applyFont="1" applyFill="1" applyBorder="1" applyAlignment="1">
      <alignment vertical="top" wrapText="1"/>
    </xf>
    <xf numFmtId="0" fontId="0" fillId="0" borderId="7" xfId="0" applyBorder="1" applyAlignment="1">
      <alignment wrapText="1"/>
    </xf>
    <xf numFmtId="165" fontId="0" fillId="0" borderId="7" xfId="0" applyNumberFormat="1" applyBorder="1" applyAlignment="1">
      <alignment wrapText="1"/>
    </xf>
    <xf numFmtId="165" fontId="3" fillId="0" borderId="7" xfId="0" applyNumberFormat="1" applyFont="1" applyBorder="1" applyAlignment="1">
      <alignment wrapText="1"/>
    </xf>
    <xf numFmtId="165" fontId="3" fillId="4" borderId="7" xfId="0" applyNumberFormat="1" applyFont="1" applyFill="1" applyBorder="1" applyAlignment="1">
      <alignment wrapText="1"/>
    </xf>
    <xf numFmtId="0" fontId="9" fillId="0" borderId="6" xfId="0" applyFont="1" applyBorder="1" applyAlignment="1">
      <alignment wrapText="1"/>
    </xf>
    <xf numFmtId="0" fontId="0" fillId="0" borderId="6" xfId="0" applyBorder="1" applyAlignment="1">
      <alignment wrapText="1"/>
    </xf>
    <xf numFmtId="165" fontId="0" fillId="4" borderId="6" xfId="0" applyNumberFormat="1" applyFill="1" applyBorder="1" applyAlignment="1">
      <alignment wrapText="1"/>
    </xf>
    <xf numFmtId="0" fontId="0" fillId="0" borderId="13" xfId="0" applyBorder="1"/>
    <xf numFmtId="165" fontId="0" fillId="0" borderId="13" xfId="0" applyNumberFormat="1" applyBorder="1" applyAlignment="1">
      <alignment wrapText="1"/>
    </xf>
    <xf numFmtId="0" fontId="3" fillId="3" borderId="10" xfId="0" applyFont="1" applyFill="1" applyBorder="1" applyAlignment="1">
      <alignment vertical="top" wrapText="1"/>
    </xf>
    <xf numFmtId="165" fontId="0" fillId="0" borderId="11" xfId="0" applyNumberFormat="1" applyBorder="1"/>
    <xf numFmtId="0" fontId="0" fillId="0" borderId="11" xfId="0" applyBorder="1"/>
    <xf numFmtId="0" fontId="0" fillId="0" borderId="5"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4" fillId="0" borderId="4" xfId="0" applyFont="1" applyBorder="1" applyAlignment="1">
      <alignment wrapText="1"/>
    </xf>
    <xf numFmtId="0" fontId="0" fillId="0" borderId="6" xfId="0" applyBorder="1" applyAlignment="1">
      <alignment horizontal="center"/>
    </xf>
    <xf numFmtId="0" fontId="0" fillId="0" borderId="4" xfId="0" applyBorder="1"/>
    <xf numFmtId="165" fontId="0" fillId="0" borderId="7" xfId="0" applyNumberFormat="1" applyBorder="1" applyAlignment="1">
      <alignment horizontal="center"/>
    </xf>
    <xf numFmtId="0" fontId="3" fillId="0" borderId="7" xfId="0" applyFont="1" applyBorder="1" applyAlignment="1">
      <alignment horizontal="center"/>
    </xf>
    <xf numFmtId="0" fontId="0" fillId="0" borderId="4" xfId="0" applyBorder="1" applyAlignment="1">
      <alignment vertical="top" wrapText="1"/>
    </xf>
    <xf numFmtId="0" fontId="4" fillId="0" borderId="4" xfId="0" applyFont="1" applyBorder="1" applyAlignment="1">
      <alignment vertical="top" wrapText="1"/>
    </xf>
    <xf numFmtId="0" fontId="0" fillId="0" borderId="7" xfId="0" applyBorder="1" applyAlignment="1">
      <alignment vertical="top" wrapText="1"/>
    </xf>
    <xf numFmtId="0" fontId="0" fillId="4" borderId="7" xfId="0" applyFill="1" applyBorder="1" applyAlignment="1">
      <alignment horizontal="center" vertical="top"/>
    </xf>
    <xf numFmtId="165" fontId="0" fillId="0" borderId="4" xfId="1" applyNumberFormat="1" applyFont="1" applyBorder="1" applyAlignment="1" applyProtection="1">
      <alignment horizontal="center" vertical="top"/>
      <protection hidden="1"/>
    </xf>
    <xf numFmtId="0" fontId="0" fillId="0" borderId="7" xfId="0"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2" fillId="0" borderId="13" xfId="0" applyFont="1" applyBorder="1" applyAlignment="1">
      <alignment wrapText="1"/>
    </xf>
    <xf numFmtId="0" fontId="3" fillId="0" borderId="4" xfId="0" applyFont="1" applyBorder="1" applyAlignment="1">
      <alignment horizontal="left" vertical="top" wrapText="1"/>
    </xf>
    <xf numFmtId="0" fontId="2" fillId="0" borderId="13" xfId="0" applyFont="1" applyBorder="1"/>
    <xf numFmtId="0" fontId="0" fillId="0" borderId="13" xfId="0" applyBorder="1"/>
    <xf numFmtId="0" fontId="0" fillId="0" borderId="0" xfId="0"/>
    <xf numFmtId="0" fontId="3" fillId="0" borderId="14" xfId="0" applyFont="1" applyBorder="1" applyAlignment="1">
      <alignment vertical="center"/>
    </xf>
    <xf numFmtId="0" fontId="3" fillId="0" borderId="15" xfId="0" applyFont="1" applyBorder="1" applyAlignment="1">
      <alignment vertical="center"/>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2" fillId="0" borderId="13" xfId="0" applyFont="1" applyBorder="1" applyAlignment="1">
      <alignment horizontal="left"/>
    </xf>
    <xf numFmtId="0" fontId="0" fillId="0" borderId="13" xfId="0" applyBorder="1" applyAlignment="1">
      <alignment horizontal="left"/>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3" fillId="0" borderId="4" xfId="0" applyFont="1" applyBorder="1" applyAlignment="1">
      <alignment vertical="center"/>
    </xf>
    <xf numFmtId="0" fontId="0" fillId="0" borderId="13" xfId="0" applyBorder="1" applyAlignment="1">
      <alignment wrapText="1"/>
    </xf>
    <xf numFmtId="0" fontId="0" fillId="0" borderId="4" xfId="0" applyBorder="1" applyAlignment="1">
      <alignment wrapText="1"/>
    </xf>
  </cellXfs>
  <cellStyles count="3">
    <cellStyle name="Standaard" xfId="0" builtinId="0"/>
    <cellStyle name="Valuta" xfId="1" builtinId="4"/>
    <cellStyle name="Valuta 2" xfId="2" xr:uid="{D7E5C95A-A619-4CC0-B671-8CDA4D5A948A}"/>
  </cellStyles>
  <dxfs count="1">
    <dxf>
      <fill>
        <patternFill>
          <bgColor rgb="FFFF0000"/>
        </patternFill>
      </fill>
    </dxf>
  </dxfs>
  <tableStyles count="0" defaultTableStyle="TableStyleMedium2" defaultPivotStyle="PivotStyleLight16"/>
  <colors>
    <mruColors>
      <color rgb="FFFF5050"/>
      <color rgb="FFBFDFDF"/>
      <color rgb="FFD99E99"/>
      <color rgb="FF7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C7B4-D0A6-4A97-AAF6-69245C879530}">
  <dimension ref="A1:DQ25"/>
  <sheetViews>
    <sheetView zoomScale="90" zoomScaleNormal="90" workbookViewId="0">
      <selection activeCell="F7" sqref="F7"/>
    </sheetView>
  </sheetViews>
  <sheetFormatPr defaultColWidth="8.85546875" defaultRowHeight="15" x14ac:dyDescent="0.25"/>
  <cols>
    <col min="1" max="1" width="32.7109375" customWidth="1"/>
    <col min="2" max="2" width="68.42578125" customWidth="1"/>
    <col min="3" max="3" width="13.85546875" bestFit="1" customWidth="1"/>
    <col min="4" max="4" width="23.5703125" customWidth="1"/>
    <col min="5" max="5" width="17.7109375" bestFit="1" customWidth="1"/>
    <col min="6" max="6" width="17.28515625" style="6" bestFit="1" customWidth="1"/>
    <col min="7" max="7" width="23.140625" customWidth="1"/>
    <col min="8" max="8" width="18.85546875" style="6" customWidth="1"/>
  </cols>
  <sheetData>
    <row r="1" spans="1:8" ht="197.25" customHeight="1" x14ac:dyDescent="0.25">
      <c r="A1" s="26" t="s">
        <v>0</v>
      </c>
      <c r="B1" s="70" t="s">
        <v>108</v>
      </c>
      <c r="C1" s="71"/>
      <c r="D1" s="71"/>
      <c r="E1" s="71"/>
      <c r="F1" s="71"/>
      <c r="G1" s="71"/>
      <c r="H1" s="72"/>
    </row>
    <row r="2" spans="1:8" ht="19.899999999999999" customHeight="1" x14ac:dyDescent="0.25">
      <c r="A2" s="73" t="s">
        <v>63</v>
      </c>
      <c r="B2" s="74"/>
      <c r="C2" s="74"/>
      <c r="D2" s="74"/>
      <c r="E2" s="74"/>
      <c r="F2" s="74"/>
      <c r="G2" s="74"/>
      <c r="H2" s="75"/>
    </row>
    <row r="3" spans="1:8" ht="36.6" customHeight="1" x14ac:dyDescent="0.25">
      <c r="A3" s="52" t="s">
        <v>40</v>
      </c>
      <c r="B3" s="37"/>
      <c r="C3" s="37"/>
      <c r="D3" s="37"/>
      <c r="E3" s="37"/>
      <c r="F3" s="53"/>
      <c r="G3" s="54"/>
      <c r="H3" s="7"/>
    </row>
    <row r="4" spans="1:8" x14ac:dyDescent="0.25">
      <c r="A4" s="29"/>
      <c r="B4" s="29" t="s">
        <v>2</v>
      </c>
      <c r="C4" s="29" t="s">
        <v>3</v>
      </c>
      <c r="D4" s="29" t="s">
        <v>4</v>
      </c>
      <c r="E4" s="29" t="s">
        <v>9</v>
      </c>
      <c r="F4" s="30" t="s">
        <v>11</v>
      </c>
      <c r="G4" s="2" t="s">
        <v>97</v>
      </c>
      <c r="H4" s="8" t="s">
        <v>93</v>
      </c>
    </row>
    <row r="5" spans="1:8" x14ac:dyDescent="0.25">
      <c r="A5" s="28" t="s">
        <v>5</v>
      </c>
      <c r="B5" s="28" t="s">
        <v>6</v>
      </c>
      <c r="C5" s="28" t="s">
        <v>7</v>
      </c>
      <c r="D5" s="28" t="s">
        <v>8</v>
      </c>
      <c r="E5" s="28" t="s">
        <v>10</v>
      </c>
      <c r="F5" s="10">
        <v>0</v>
      </c>
      <c r="G5" s="55">
        <v>40</v>
      </c>
      <c r="H5" s="15">
        <f>F5*G5</f>
        <v>0</v>
      </c>
    </row>
    <row r="6" spans="1:8" x14ac:dyDescent="0.25">
      <c r="A6" s="28" t="s">
        <v>12</v>
      </c>
      <c r="B6" s="28" t="s">
        <v>105</v>
      </c>
      <c r="C6" s="28" t="s">
        <v>7</v>
      </c>
      <c r="D6" s="28" t="s">
        <v>13</v>
      </c>
      <c r="E6" s="28" t="s">
        <v>14</v>
      </c>
      <c r="F6" s="10">
        <v>0</v>
      </c>
      <c r="G6" s="56">
        <v>14</v>
      </c>
      <c r="H6" s="15">
        <f t="shared" ref="H6:H23" si="0">F6*G6</f>
        <v>0</v>
      </c>
    </row>
    <row r="7" spans="1:8" x14ac:dyDescent="0.25">
      <c r="A7" s="28" t="s">
        <v>15</v>
      </c>
      <c r="B7" s="28" t="s">
        <v>17</v>
      </c>
      <c r="C7" s="28" t="s">
        <v>7</v>
      </c>
      <c r="D7" s="28" t="s">
        <v>13</v>
      </c>
      <c r="E7" s="28" t="s">
        <v>10</v>
      </c>
      <c r="F7" s="10">
        <v>0</v>
      </c>
      <c r="G7" s="57">
        <v>14</v>
      </c>
      <c r="H7" s="15">
        <f t="shared" si="0"/>
        <v>0</v>
      </c>
    </row>
    <row r="8" spans="1:8" x14ac:dyDescent="0.25">
      <c r="A8" s="28" t="s">
        <v>18</v>
      </c>
      <c r="B8" s="28" t="s">
        <v>16</v>
      </c>
      <c r="C8" s="28" t="s">
        <v>7</v>
      </c>
      <c r="D8" s="28" t="s">
        <v>8</v>
      </c>
      <c r="E8" s="28" t="s">
        <v>10</v>
      </c>
      <c r="F8" s="10">
        <v>0</v>
      </c>
      <c r="G8" s="58">
        <v>4</v>
      </c>
      <c r="H8" s="15">
        <f t="shared" si="0"/>
        <v>0</v>
      </c>
    </row>
    <row r="9" spans="1:8" x14ac:dyDescent="0.25">
      <c r="A9" s="28" t="s">
        <v>19</v>
      </c>
      <c r="B9" s="28" t="s">
        <v>59</v>
      </c>
      <c r="C9" s="28" t="s">
        <v>7</v>
      </c>
      <c r="D9" s="28" t="s">
        <v>8</v>
      </c>
      <c r="E9" s="28" t="s">
        <v>10</v>
      </c>
      <c r="F9" s="10">
        <v>0</v>
      </c>
      <c r="G9" s="57">
        <v>20</v>
      </c>
      <c r="H9" s="15">
        <f t="shared" si="0"/>
        <v>0</v>
      </c>
    </row>
    <row r="10" spans="1:8" x14ac:dyDescent="0.25">
      <c r="A10" s="28" t="s">
        <v>21</v>
      </c>
      <c r="B10" s="28" t="s">
        <v>60</v>
      </c>
      <c r="C10" s="28" t="s">
        <v>7</v>
      </c>
      <c r="D10" s="28" t="s">
        <v>13</v>
      </c>
      <c r="E10" s="28" t="s">
        <v>14</v>
      </c>
      <c r="F10" s="10">
        <v>0</v>
      </c>
      <c r="G10" s="57">
        <v>4</v>
      </c>
      <c r="H10" s="15">
        <f t="shared" si="0"/>
        <v>0</v>
      </c>
    </row>
    <row r="11" spans="1:8" x14ac:dyDescent="0.25">
      <c r="A11" s="28" t="s">
        <v>32</v>
      </c>
      <c r="B11" s="28" t="s">
        <v>20</v>
      </c>
      <c r="C11" s="28" t="s">
        <v>7</v>
      </c>
      <c r="D11" s="28" t="s">
        <v>8</v>
      </c>
      <c r="E11" s="28" t="s">
        <v>10</v>
      </c>
      <c r="F11" s="10">
        <v>0</v>
      </c>
      <c r="G11" s="57">
        <v>8</v>
      </c>
      <c r="H11" s="15">
        <f t="shared" si="0"/>
        <v>0</v>
      </c>
    </row>
    <row r="12" spans="1:8" x14ac:dyDescent="0.25">
      <c r="A12" s="28" t="s">
        <v>33</v>
      </c>
      <c r="B12" s="28" t="s">
        <v>22</v>
      </c>
      <c r="C12" s="28" t="s">
        <v>7</v>
      </c>
      <c r="D12" s="28" t="s">
        <v>8</v>
      </c>
      <c r="E12" s="28" t="s">
        <v>10</v>
      </c>
      <c r="F12" s="10">
        <v>0</v>
      </c>
      <c r="G12" s="57">
        <v>56</v>
      </c>
      <c r="H12" s="15">
        <f t="shared" si="0"/>
        <v>0</v>
      </c>
    </row>
    <row r="13" spans="1:8" x14ac:dyDescent="0.25">
      <c r="A13" s="28" t="s">
        <v>34</v>
      </c>
      <c r="B13" s="28" t="s">
        <v>41</v>
      </c>
      <c r="C13" s="28" t="s">
        <v>7</v>
      </c>
      <c r="D13" s="28" t="s">
        <v>8</v>
      </c>
      <c r="E13" s="28" t="s">
        <v>10</v>
      </c>
      <c r="F13" s="10">
        <v>0</v>
      </c>
      <c r="G13" s="57">
        <v>52</v>
      </c>
      <c r="H13" s="15">
        <f t="shared" si="0"/>
        <v>0</v>
      </c>
    </row>
    <row r="14" spans="1:8" x14ac:dyDescent="0.25">
      <c r="A14" s="59" t="s">
        <v>35</v>
      </c>
      <c r="B14" s="28" t="s">
        <v>23</v>
      </c>
      <c r="C14" s="28" t="s">
        <v>7</v>
      </c>
      <c r="D14" s="28" t="s">
        <v>13</v>
      </c>
      <c r="E14" s="28" t="s">
        <v>14</v>
      </c>
      <c r="F14" s="10">
        <v>0</v>
      </c>
      <c r="G14" s="57">
        <v>28</v>
      </c>
      <c r="H14" s="15">
        <f t="shared" si="0"/>
        <v>0</v>
      </c>
    </row>
    <row r="15" spans="1:8" x14ac:dyDescent="0.25">
      <c r="A15" s="28" t="s">
        <v>36</v>
      </c>
      <c r="B15" s="28" t="s">
        <v>119</v>
      </c>
      <c r="C15" s="28" t="s">
        <v>7</v>
      </c>
      <c r="D15" s="28" t="s">
        <v>8</v>
      </c>
      <c r="E15" s="28" t="s">
        <v>10</v>
      </c>
      <c r="F15" s="10">
        <v>0</v>
      </c>
      <c r="G15" s="57">
        <v>20</v>
      </c>
      <c r="H15" s="15">
        <f t="shared" si="0"/>
        <v>0</v>
      </c>
    </row>
    <row r="16" spans="1:8" x14ac:dyDescent="0.25">
      <c r="A16" s="28" t="s">
        <v>37</v>
      </c>
      <c r="B16" s="28" t="s">
        <v>120</v>
      </c>
      <c r="C16" s="29" t="s">
        <v>24</v>
      </c>
      <c r="D16" s="28" t="s">
        <v>13</v>
      </c>
      <c r="E16" s="28" t="s">
        <v>14</v>
      </c>
      <c r="F16" s="10">
        <v>0</v>
      </c>
      <c r="G16" s="57">
        <v>4</v>
      </c>
      <c r="H16" s="15">
        <f t="shared" si="0"/>
        <v>0</v>
      </c>
    </row>
    <row r="17" spans="1:121" ht="60" x14ac:dyDescent="0.25">
      <c r="A17" s="65" t="s">
        <v>38</v>
      </c>
      <c r="B17" s="64" t="s">
        <v>106</v>
      </c>
      <c r="C17" s="64" t="s">
        <v>7</v>
      </c>
      <c r="D17" s="28" t="s">
        <v>116</v>
      </c>
      <c r="E17" s="64" t="s">
        <v>115</v>
      </c>
      <c r="F17" s="10">
        <v>0</v>
      </c>
      <c r="G17" s="57">
        <v>20</v>
      </c>
      <c r="H17" s="15">
        <f t="shared" si="0"/>
        <v>0</v>
      </c>
    </row>
    <row r="18" spans="1:121" x14ac:dyDescent="0.25">
      <c r="A18" s="59" t="s">
        <v>39</v>
      </c>
      <c r="B18" s="28" t="s">
        <v>42</v>
      </c>
      <c r="C18" s="28" t="s">
        <v>7</v>
      </c>
      <c r="D18" s="28" t="s">
        <v>13</v>
      </c>
      <c r="E18" s="28" t="s">
        <v>14</v>
      </c>
      <c r="F18" s="10">
        <v>0</v>
      </c>
      <c r="G18" s="57">
        <v>4</v>
      </c>
      <c r="H18" s="15">
        <f t="shared" si="0"/>
        <v>0</v>
      </c>
    </row>
    <row r="19" spans="1:121" x14ac:dyDescent="0.25">
      <c r="A19" s="59" t="s">
        <v>112</v>
      </c>
      <c r="B19" s="28" t="s">
        <v>25</v>
      </c>
      <c r="C19" s="28" t="s">
        <v>26</v>
      </c>
      <c r="D19" s="28" t="s">
        <v>27</v>
      </c>
      <c r="E19" s="28" t="s">
        <v>14</v>
      </c>
      <c r="F19" s="10">
        <v>0</v>
      </c>
      <c r="G19" s="57">
        <v>44</v>
      </c>
      <c r="H19" s="15">
        <f t="shared" si="0"/>
        <v>0</v>
      </c>
    </row>
    <row r="20" spans="1:121" x14ac:dyDescent="0.25">
      <c r="A20" s="28" t="s">
        <v>43</v>
      </c>
      <c r="B20" s="28" t="s">
        <v>28</v>
      </c>
      <c r="C20" s="28" t="s">
        <v>26</v>
      </c>
      <c r="D20" s="28" t="s">
        <v>27</v>
      </c>
      <c r="E20" s="28" t="s">
        <v>14</v>
      </c>
      <c r="F20" s="10">
        <v>0</v>
      </c>
      <c r="G20" s="57">
        <v>44</v>
      </c>
      <c r="H20" s="15">
        <f t="shared" si="0"/>
        <v>0</v>
      </c>
    </row>
    <row r="21" spans="1:121" x14ac:dyDescent="0.25">
      <c r="A21" s="48" t="s">
        <v>44</v>
      </c>
      <c r="B21" s="48" t="s">
        <v>29</v>
      </c>
      <c r="C21" s="48" t="s">
        <v>26</v>
      </c>
      <c r="D21" s="48" t="s">
        <v>30</v>
      </c>
      <c r="E21" s="48" t="s">
        <v>10</v>
      </c>
      <c r="F21" s="10">
        <v>0</v>
      </c>
      <c r="G21" s="60">
        <v>24</v>
      </c>
      <c r="H21" s="15">
        <f t="shared" si="0"/>
        <v>0</v>
      </c>
    </row>
    <row r="22" spans="1:121" s="61" customFormat="1" x14ac:dyDescent="0.25">
      <c r="A22" s="28" t="s">
        <v>45</v>
      </c>
      <c r="B22" s="28" t="s">
        <v>31</v>
      </c>
      <c r="C22" s="28" t="s">
        <v>26</v>
      </c>
      <c r="D22" s="28" t="s">
        <v>30</v>
      </c>
      <c r="E22" s="28" t="s">
        <v>14</v>
      </c>
      <c r="F22" s="10">
        <v>0</v>
      </c>
      <c r="G22" s="57">
        <v>24</v>
      </c>
      <c r="H22" s="15">
        <f t="shared" si="0"/>
        <v>0</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ht="195" x14ac:dyDescent="0.25">
      <c r="A23" s="69" t="s">
        <v>61</v>
      </c>
      <c r="B23" s="43" t="s">
        <v>118</v>
      </c>
      <c r="C23" s="66" t="s">
        <v>94</v>
      </c>
      <c r="D23" s="66" t="s">
        <v>117</v>
      </c>
      <c r="E23" s="66" t="s">
        <v>14</v>
      </c>
      <c r="F23" s="10">
        <v>0</v>
      </c>
      <c r="G23" s="67">
        <v>8</v>
      </c>
      <c r="H23" s="68">
        <f t="shared" si="0"/>
        <v>0</v>
      </c>
    </row>
    <row r="24" spans="1:121" ht="30" x14ac:dyDescent="0.25">
      <c r="A24" s="38" t="s">
        <v>98</v>
      </c>
      <c r="B24" s="38"/>
      <c r="C24" s="38"/>
      <c r="D24" s="38"/>
      <c r="E24" s="38"/>
      <c r="F24" s="62"/>
      <c r="G24" s="63" t="s">
        <v>95</v>
      </c>
      <c r="H24" s="16">
        <f>SUM(H5:H23)</f>
        <v>0</v>
      </c>
    </row>
    <row r="25" spans="1:121" x14ac:dyDescent="0.25">
      <c r="A25" s="76" t="s">
        <v>96</v>
      </c>
      <c r="B25" s="76"/>
      <c r="C25" s="35"/>
      <c r="D25" s="35"/>
      <c r="E25" s="35"/>
      <c r="H25" s="9"/>
    </row>
  </sheetData>
  <sheetProtection algorithmName="SHA-512" hashValue="gGlBMaUV6eBfqRG+Ip5Hf1fOxj0F6aNThxQ9SXTQIKvnheryFz9NR+/bo7VaJNx+xXFbNWWqYecYULpBDKSpCg==" saltValue="SzmS+6pqImqcvumsG3AciQ==" spinCount="100000" sheet="1" objects="1" scenarios="1"/>
  <mergeCells count="3">
    <mergeCell ref="B1:H1"/>
    <mergeCell ref="A2:H2"/>
    <mergeCell ref="A25:B25"/>
  </mergeCells>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13D80-90CF-4AC7-B89E-4376B7158F14}">
  <dimension ref="A1:I13"/>
  <sheetViews>
    <sheetView zoomScale="90" zoomScaleNormal="90" workbookViewId="0">
      <selection activeCell="E19" sqref="E19"/>
    </sheetView>
  </sheetViews>
  <sheetFormatPr defaultColWidth="9.140625" defaultRowHeight="15" x14ac:dyDescent="0.25"/>
  <cols>
    <col min="1" max="1" width="32.7109375" customWidth="1"/>
    <col min="2" max="2" width="68.42578125" customWidth="1"/>
    <col min="3" max="3" width="37.140625" customWidth="1"/>
    <col min="4" max="4" width="23.5703125" customWidth="1"/>
    <col min="5" max="6" width="23.5703125" style="6" customWidth="1"/>
  </cols>
  <sheetData>
    <row r="1" spans="1:9" ht="204.75" customHeight="1" x14ac:dyDescent="0.25">
      <c r="A1" s="41" t="s">
        <v>0</v>
      </c>
      <c r="B1" s="77" t="s">
        <v>109</v>
      </c>
      <c r="C1" s="77"/>
      <c r="D1" s="77"/>
      <c r="E1" s="77"/>
      <c r="F1" s="77"/>
      <c r="G1" s="77"/>
      <c r="H1" s="77"/>
      <c r="I1" s="77"/>
    </row>
    <row r="2" spans="1:9" ht="19.899999999999999" customHeight="1" x14ac:dyDescent="0.25">
      <c r="A2" s="73" t="s">
        <v>63</v>
      </c>
      <c r="B2" s="74"/>
      <c r="C2" s="74"/>
      <c r="D2" s="74"/>
      <c r="E2" s="74"/>
      <c r="F2" s="74"/>
      <c r="G2" s="74"/>
      <c r="H2" s="74"/>
      <c r="I2" s="75"/>
    </row>
    <row r="3" spans="1:9" ht="37.9" customHeight="1" x14ac:dyDescent="0.25">
      <c r="A3" s="42" t="s">
        <v>46</v>
      </c>
      <c r="B3" s="43"/>
      <c r="C3" s="43"/>
      <c r="D3" s="43"/>
      <c r="E3" s="44"/>
      <c r="F3" s="44"/>
      <c r="G3" s="80"/>
      <c r="H3" s="80"/>
      <c r="I3" s="80"/>
    </row>
    <row r="4" spans="1:9" x14ac:dyDescent="0.25">
      <c r="A4" s="38"/>
      <c r="B4" s="38" t="s">
        <v>2</v>
      </c>
      <c r="C4" s="38" t="s">
        <v>4</v>
      </c>
      <c r="D4" s="38" t="s">
        <v>97</v>
      </c>
      <c r="E4" s="45" t="s">
        <v>11</v>
      </c>
      <c r="F4" s="46" t="s">
        <v>99</v>
      </c>
    </row>
    <row r="5" spans="1:9" x14ac:dyDescent="0.25">
      <c r="A5" s="28" t="s">
        <v>47</v>
      </c>
      <c r="B5" s="28" t="s">
        <v>48</v>
      </c>
      <c r="C5" s="28" t="s">
        <v>49</v>
      </c>
      <c r="D5" s="32">
        <v>60</v>
      </c>
      <c r="E5" s="10">
        <v>0</v>
      </c>
      <c r="F5" s="17">
        <f>D5*E5</f>
        <v>0</v>
      </c>
    </row>
    <row r="6" spans="1:9" x14ac:dyDescent="0.25">
      <c r="A6" s="28" t="s">
        <v>50</v>
      </c>
      <c r="B6" s="28" t="s">
        <v>51</v>
      </c>
      <c r="C6" s="28" t="s">
        <v>49</v>
      </c>
      <c r="D6" s="32">
        <v>10</v>
      </c>
      <c r="E6" s="10">
        <v>0</v>
      </c>
      <c r="F6" s="17">
        <f t="shared" ref="F6:F11" si="0">D6*E6</f>
        <v>0</v>
      </c>
    </row>
    <row r="7" spans="1:9" x14ac:dyDescent="0.25">
      <c r="A7" s="28" t="s">
        <v>113</v>
      </c>
      <c r="B7" s="28" t="s">
        <v>90</v>
      </c>
      <c r="C7" s="28" t="s">
        <v>49</v>
      </c>
      <c r="D7" s="32">
        <v>16</v>
      </c>
      <c r="E7" s="10">
        <v>0</v>
      </c>
      <c r="F7" s="17">
        <f t="shared" si="0"/>
        <v>0</v>
      </c>
    </row>
    <row r="8" spans="1:9" x14ac:dyDescent="0.25">
      <c r="A8" s="28" t="s">
        <v>52</v>
      </c>
      <c r="B8" s="28" t="s">
        <v>54</v>
      </c>
      <c r="C8" s="28" t="s">
        <v>49</v>
      </c>
      <c r="D8" s="32">
        <v>10</v>
      </c>
      <c r="E8" s="10">
        <v>0</v>
      </c>
      <c r="F8" s="17">
        <f t="shared" si="0"/>
        <v>0</v>
      </c>
    </row>
    <row r="9" spans="1:9" x14ac:dyDescent="0.25">
      <c r="A9" s="28" t="s">
        <v>53</v>
      </c>
      <c r="B9" s="28" t="s">
        <v>56</v>
      </c>
      <c r="C9" s="28" t="s">
        <v>49</v>
      </c>
      <c r="D9" s="32">
        <v>12</v>
      </c>
      <c r="E9" s="10">
        <v>0</v>
      </c>
      <c r="F9" s="17">
        <f t="shared" si="0"/>
        <v>0</v>
      </c>
    </row>
    <row r="10" spans="1:9" x14ac:dyDescent="0.25">
      <c r="A10" s="28" t="s">
        <v>55</v>
      </c>
      <c r="B10" s="28" t="s">
        <v>58</v>
      </c>
      <c r="C10" s="28" t="s">
        <v>49</v>
      </c>
      <c r="D10" s="32">
        <v>11</v>
      </c>
      <c r="E10" s="10">
        <v>0</v>
      </c>
      <c r="F10" s="17">
        <f t="shared" si="0"/>
        <v>0</v>
      </c>
    </row>
    <row r="11" spans="1:9" x14ac:dyDescent="0.25">
      <c r="A11" s="28" t="s">
        <v>57</v>
      </c>
      <c r="B11" s="28" t="s">
        <v>62</v>
      </c>
      <c r="C11" s="28" t="s">
        <v>49</v>
      </c>
      <c r="D11" s="32">
        <v>200</v>
      </c>
      <c r="E11" s="10">
        <v>0</v>
      </c>
      <c r="F11" s="17">
        <f t="shared" si="0"/>
        <v>0</v>
      </c>
    </row>
    <row r="12" spans="1:9" ht="30" x14ac:dyDescent="0.25">
      <c r="A12" s="47" t="s">
        <v>104</v>
      </c>
      <c r="B12" s="48" t="s">
        <v>1</v>
      </c>
      <c r="C12" s="48" t="s">
        <v>1</v>
      </c>
      <c r="D12" s="48" t="s">
        <v>102</v>
      </c>
      <c r="E12" s="49" t="s">
        <v>1</v>
      </c>
      <c r="F12" s="18">
        <f>SUM(F5:F11)</f>
        <v>0</v>
      </c>
    </row>
    <row r="13" spans="1:9" s="50" customFormat="1" x14ac:dyDescent="0.25">
      <c r="A13" s="78" t="s">
        <v>96</v>
      </c>
      <c r="B13" s="79"/>
      <c r="C13" s="34"/>
      <c r="D13" s="34"/>
      <c r="E13" s="51"/>
      <c r="F13" s="51"/>
    </row>
  </sheetData>
  <sheetProtection algorithmName="SHA-512" hashValue="Az+pUjP/8gYR67RH068MkurIYPoTiLYsT9xGK6oX9J4NejexQ+3IzL0fo98d17YJkxLtl/v3HusdfKVGjMTGYA==" saltValue="/kxl5/xedEewMurItIzFzA==" spinCount="100000" sheet="1" objects="1" scenarios="1"/>
  <mergeCells count="4">
    <mergeCell ref="B1:I1"/>
    <mergeCell ref="A13:B13"/>
    <mergeCell ref="A2:I2"/>
    <mergeCell ref="G3:I3"/>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44B2-0430-4D8E-85D6-DF2FE6AC2B85}">
  <dimension ref="A1:H9"/>
  <sheetViews>
    <sheetView topLeftCell="B1" zoomScaleNormal="100" workbookViewId="0">
      <selection activeCell="B1" sqref="B1:H1"/>
    </sheetView>
  </sheetViews>
  <sheetFormatPr defaultColWidth="9.140625" defaultRowHeight="15" x14ac:dyDescent="0.25"/>
  <cols>
    <col min="1" max="1" width="32.7109375" customWidth="1"/>
    <col min="2" max="2" width="68.42578125" customWidth="1"/>
    <col min="3" max="4" width="23.5703125" customWidth="1"/>
    <col min="5" max="5" width="31" style="6" customWidth="1"/>
    <col min="6" max="6" width="45.28515625" style="6" customWidth="1"/>
  </cols>
  <sheetData>
    <row r="1" spans="1:8" ht="194.25" customHeight="1" x14ac:dyDescent="0.25">
      <c r="A1" s="26" t="s">
        <v>0</v>
      </c>
      <c r="B1" s="83" t="s">
        <v>110</v>
      </c>
      <c r="C1" s="84"/>
      <c r="D1" s="84"/>
      <c r="E1" s="84"/>
      <c r="F1" s="84"/>
      <c r="G1" s="84"/>
      <c r="H1" s="85"/>
    </row>
    <row r="2" spans="1:8" ht="27.75" customHeight="1" x14ac:dyDescent="0.25">
      <c r="A2" s="73" t="s">
        <v>63</v>
      </c>
      <c r="B2" s="81"/>
      <c r="C2" s="81"/>
      <c r="D2" s="81"/>
      <c r="E2" s="81"/>
      <c r="F2" s="82"/>
    </row>
    <row r="3" spans="1:8" ht="49.5" customHeight="1" x14ac:dyDescent="0.25">
      <c r="A3" s="27" t="s">
        <v>64</v>
      </c>
      <c r="B3" s="88"/>
      <c r="C3" s="89"/>
      <c r="D3" s="89"/>
      <c r="E3" s="89"/>
      <c r="F3" s="90"/>
    </row>
    <row r="4" spans="1:8" ht="30" x14ac:dyDescent="0.25">
      <c r="A4" s="29"/>
      <c r="B4" s="29" t="s">
        <v>2</v>
      </c>
      <c r="C4" s="29" t="s">
        <v>4</v>
      </c>
      <c r="D4" s="29" t="s">
        <v>100</v>
      </c>
      <c r="E4" s="30" t="s">
        <v>11</v>
      </c>
      <c r="F4" s="8" t="s">
        <v>93</v>
      </c>
    </row>
    <row r="5" spans="1:8" x14ac:dyDescent="0.25">
      <c r="A5" s="28" t="s">
        <v>65</v>
      </c>
      <c r="B5" s="28" t="s">
        <v>66</v>
      </c>
      <c r="C5" s="28" t="s">
        <v>70</v>
      </c>
      <c r="D5" s="32">
        <v>108</v>
      </c>
      <c r="E5" s="10">
        <v>0</v>
      </c>
      <c r="F5" s="15">
        <f>D5*E5</f>
        <v>0</v>
      </c>
    </row>
    <row r="6" spans="1:8" x14ac:dyDescent="0.25">
      <c r="A6" s="28" t="s">
        <v>67</v>
      </c>
      <c r="B6" s="28" t="s">
        <v>68</v>
      </c>
      <c r="C6" s="28" t="s">
        <v>71</v>
      </c>
      <c r="D6" s="32">
        <v>24</v>
      </c>
      <c r="E6" s="11">
        <v>0</v>
      </c>
      <c r="F6" s="15">
        <f t="shared" ref="F6:F7" si="0">D6*E6</f>
        <v>0</v>
      </c>
    </row>
    <row r="7" spans="1:8" x14ac:dyDescent="0.25">
      <c r="A7" s="28" t="s">
        <v>69</v>
      </c>
      <c r="B7" s="28" t="s">
        <v>103</v>
      </c>
      <c r="C7" s="28" t="s">
        <v>72</v>
      </c>
      <c r="D7" s="32">
        <v>500</v>
      </c>
      <c r="E7" s="11">
        <v>0</v>
      </c>
      <c r="F7" s="15">
        <f t="shared" si="0"/>
        <v>0</v>
      </c>
    </row>
    <row r="8" spans="1:8" ht="30" x14ac:dyDescent="0.25">
      <c r="A8" s="38" t="s">
        <v>101</v>
      </c>
      <c r="B8" s="38"/>
      <c r="C8" s="38"/>
      <c r="D8" s="39"/>
      <c r="E8" s="40" t="s">
        <v>95</v>
      </c>
      <c r="F8" s="16">
        <f>SUM(F5:F7)</f>
        <v>0</v>
      </c>
    </row>
    <row r="9" spans="1:8" ht="18" customHeight="1" x14ac:dyDescent="0.25">
      <c r="A9" s="86" t="s">
        <v>96</v>
      </c>
      <c r="B9" s="87"/>
      <c r="C9" s="35"/>
      <c r="D9" s="35"/>
      <c r="F9" s="9"/>
    </row>
  </sheetData>
  <sheetProtection algorithmName="SHA-512" hashValue="0wpV4K5jLMPSmyjWzAYQ9MBQl8rNz90/VaUs4OpAUy1vk32d1zPH90VQqHaLyq4iZZ2+FEaJrGwnYSfc4+wiqw==" saltValue="cEkC3eD2RHO/ZYmfnmBMWA==" spinCount="100000" sheet="1" objects="1" scenarios="1"/>
  <mergeCells count="4">
    <mergeCell ref="A2:F2"/>
    <mergeCell ref="B1:H1"/>
    <mergeCell ref="A9:B9"/>
    <mergeCell ref="B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9422-6BF3-4DC5-B4BA-FB137D9EB91D}">
  <dimension ref="A1:J12"/>
  <sheetViews>
    <sheetView zoomScaleNormal="100" workbookViewId="0">
      <selection activeCell="E10" sqref="E10"/>
    </sheetView>
  </sheetViews>
  <sheetFormatPr defaultColWidth="9.140625" defaultRowHeight="15" x14ac:dyDescent="0.25"/>
  <cols>
    <col min="1" max="1" width="32.7109375" customWidth="1"/>
    <col min="2" max="2" width="68.42578125" customWidth="1"/>
    <col min="3" max="3" width="27.28515625" customWidth="1"/>
    <col min="4" max="4" width="17.28515625" customWidth="1"/>
    <col min="5" max="5" width="31.5703125" style="6" customWidth="1"/>
    <col min="6" max="6" width="31" style="6" customWidth="1"/>
    <col min="7" max="7" width="45.28515625" customWidth="1"/>
  </cols>
  <sheetData>
    <row r="1" spans="1:10" ht="197.25" customHeight="1" x14ac:dyDescent="0.25">
      <c r="A1" s="26" t="s">
        <v>0</v>
      </c>
      <c r="B1" s="70" t="s">
        <v>111</v>
      </c>
      <c r="C1" s="71"/>
      <c r="D1" s="71"/>
      <c r="E1" s="71"/>
      <c r="F1" s="71"/>
      <c r="G1" s="71"/>
      <c r="H1" s="71"/>
      <c r="I1" s="71"/>
      <c r="J1" s="72"/>
    </row>
    <row r="2" spans="1:10" ht="27.75" customHeight="1" x14ac:dyDescent="0.25">
      <c r="A2" s="91" t="s">
        <v>63</v>
      </c>
      <c r="B2" s="91"/>
      <c r="C2" s="91"/>
      <c r="D2" s="91"/>
      <c r="E2" s="91"/>
      <c r="F2" s="91"/>
      <c r="G2" s="91"/>
    </row>
    <row r="3" spans="1:10" ht="49.5" customHeight="1" x14ac:dyDescent="0.25">
      <c r="A3" s="27" t="s">
        <v>73</v>
      </c>
      <c r="B3" s="93"/>
      <c r="C3" s="93"/>
      <c r="D3" s="93"/>
      <c r="E3" s="93"/>
      <c r="F3" s="93"/>
      <c r="G3" s="1"/>
    </row>
    <row r="4" spans="1:10" x14ac:dyDescent="0.25">
      <c r="A4" s="29"/>
      <c r="B4" s="29" t="s">
        <v>2</v>
      </c>
      <c r="C4" s="29" t="s">
        <v>100</v>
      </c>
      <c r="D4" s="29" t="s">
        <v>4</v>
      </c>
      <c r="E4" s="30" t="s">
        <v>11</v>
      </c>
      <c r="F4" s="31" t="s">
        <v>99</v>
      </c>
      <c r="G4" s="4"/>
    </row>
    <row r="5" spans="1:10" x14ac:dyDescent="0.25">
      <c r="A5" s="28" t="s">
        <v>74</v>
      </c>
      <c r="B5" s="28" t="s">
        <v>87</v>
      </c>
      <c r="C5" s="32">
        <v>20</v>
      </c>
      <c r="D5" s="28" t="s">
        <v>75</v>
      </c>
      <c r="E5" s="36">
        <v>0</v>
      </c>
      <c r="F5" s="22">
        <f>C5*E5</f>
        <v>0</v>
      </c>
      <c r="G5" s="5"/>
    </row>
    <row r="6" spans="1:10" x14ac:dyDescent="0.25">
      <c r="A6" s="28" t="s">
        <v>76</v>
      </c>
      <c r="B6" s="28" t="s">
        <v>77</v>
      </c>
      <c r="C6" s="32">
        <v>5</v>
      </c>
      <c r="D6" s="28" t="s">
        <v>78</v>
      </c>
      <c r="E6" s="36">
        <v>0</v>
      </c>
      <c r="F6" s="22">
        <f t="shared" ref="F6:F10" si="0">C6*E6</f>
        <v>0</v>
      </c>
      <c r="G6" s="5"/>
    </row>
    <row r="7" spans="1:10" x14ac:dyDescent="0.25">
      <c r="A7" s="28" t="s">
        <v>79</v>
      </c>
      <c r="B7" s="28" t="s">
        <v>80</v>
      </c>
      <c r="C7" s="32">
        <v>20</v>
      </c>
      <c r="D7" s="28" t="s">
        <v>75</v>
      </c>
      <c r="E7" s="36">
        <v>0</v>
      </c>
      <c r="F7" s="25">
        <f>C7*E7</f>
        <v>0</v>
      </c>
      <c r="G7" s="24" t="s">
        <v>114</v>
      </c>
    </row>
    <row r="8" spans="1:10" x14ac:dyDescent="0.25">
      <c r="A8" s="28" t="s">
        <v>81</v>
      </c>
      <c r="B8" s="28" t="s">
        <v>82</v>
      </c>
      <c r="C8" s="32">
        <v>30</v>
      </c>
      <c r="D8" s="28" t="s">
        <v>75</v>
      </c>
      <c r="E8" s="36">
        <v>0</v>
      </c>
      <c r="F8" s="22">
        <f t="shared" si="0"/>
        <v>0</v>
      </c>
      <c r="G8" s="5"/>
    </row>
    <row r="9" spans="1:10" x14ac:dyDescent="0.25">
      <c r="A9" s="28" t="s">
        <v>83</v>
      </c>
      <c r="B9" s="28" t="s">
        <v>84</v>
      </c>
      <c r="C9" s="32">
        <v>10</v>
      </c>
      <c r="D9" s="28" t="s">
        <v>75</v>
      </c>
      <c r="E9" s="36">
        <v>0</v>
      </c>
      <c r="F9" s="22">
        <f t="shared" si="0"/>
        <v>0</v>
      </c>
      <c r="G9" s="5"/>
    </row>
    <row r="10" spans="1:10" x14ac:dyDescent="0.25">
      <c r="A10" s="28" t="s">
        <v>85</v>
      </c>
      <c r="B10" s="28" t="s">
        <v>86</v>
      </c>
      <c r="C10" s="32">
        <v>5</v>
      </c>
      <c r="D10" s="28" t="s">
        <v>75</v>
      </c>
      <c r="E10" s="36">
        <v>0</v>
      </c>
      <c r="F10" s="22">
        <f t="shared" si="0"/>
        <v>0</v>
      </c>
      <c r="G10" s="5"/>
    </row>
    <row r="11" spans="1:10" ht="30" x14ac:dyDescent="0.25">
      <c r="A11" s="29" t="s">
        <v>104</v>
      </c>
      <c r="B11" s="28"/>
      <c r="C11" s="28"/>
      <c r="D11" s="28"/>
      <c r="E11" s="33" t="s">
        <v>95</v>
      </c>
      <c r="F11" s="23">
        <f>SUM(F5+F6+F8+F9+F10)</f>
        <v>0</v>
      </c>
      <c r="G11" s="14"/>
    </row>
    <row r="12" spans="1:10" x14ac:dyDescent="0.25">
      <c r="A12" s="76" t="s">
        <v>96</v>
      </c>
      <c r="B12" s="92"/>
      <c r="C12" s="35"/>
      <c r="D12" s="35"/>
      <c r="G12" s="3"/>
    </row>
  </sheetData>
  <sheetProtection algorithmName="SHA-512" hashValue="OczKxCXmeFL/cm0qluYDQUd6qTsZ1xI3Mu89id0ceFv2dYd6hWctQTv+OL6+EfUOMSHZ1ndoFZ+PXXEm9OFOJQ==" saltValue="fLw1ncDHJFNchas8vmO/DQ==" spinCount="100000" sheet="1" selectLockedCells="1"/>
  <mergeCells count="4">
    <mergeCell ref="A2:G2"/>
    <mergeCell ref="B1:J1"/>
    <mergeCell ref="A12:B12"/>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8DF9D-BBEF-4DC0-89FC-45306B15466C}">
  <dimension ref="A1:G6"/>
  <sheetViews>
    <sheetView tabSelected="1" workbookViewId="0">
      <selection activeCell="A5" sqref="A5"/>
    </sheetView>
  </sheetViews>
  <sheetFormatPr defaultRowHeight="15" x14ac:dyDescent="0.25"/>
  <cols>
    <col min="1" max="1" width="91.42578125" customWidth="1"/>
    <col min="2" max="2" width="17.7109375" style="6" customWidth="1"/>
  </cols>
  <sheetData>
    <row r="1" spans="1:7" x14ac:dyDescent="0.25">
      <c r="A1" s="2" t="s">
        <v>88</v>
      </c>
      <c r="B1" s="19">
        <f>'Deel A'!H24</f>
        <v>0</v>
      </c>
    </row>
    <row r="2" spans="1:7" x14ac:dyDescent="0.25">
      <c r="A2" s="2" t="s">
        <v>91</v>
      </c>
      <c r="B2" s="19">
        <f>'Deel B'!F12</f>
        <v>0</v>
      </c>
      <c r="D2" s="12" t="s">
        <v>1</v>
      </c>
      <c r="E2" s="12"/>
      <c r="F2" s="12"/>
      <c r="G2" s="12"/>
    </row>
    <row r="3" spans="1:7" x14ac:dyDescent="0.25">
      <c r="A3" s="2" t="s">
        <v>89</v>
      </c>
      <c r="B3" s="19">
        <f>'Deel C'!F8</f>
        <v>0</v>
      </c>
      <c r="D3" s="12"/>
      <c r="E3" s="12"/>
      <c r="F3" s="12"/>
      <c r="G3" s="12"/>
    </row>
    <row r="4" spans="1:7" x14ac:dyDescent="0.25">
      <c r="A4" s="2" t="s">
        <v>92</v>
      </c>
      <c r="B4" s="19">
        <f>'Deel D'!F11</f>
        <v>0</v>
      </c>
      <c r="D4" s="12"/>
      <c r="E4" s="12"/>
      <c r="F4" s="12"/>
      <c r="G4" s="12"/>
    </row>
    <row r="5" spans="1:7" ht="96" x14ac:dyDescent="0.4">
      <c r="A5" s="13" t="s">
        <v>107</v>
      </c>
      <c r="B5" s="20">
        <f>B1+B2+B3+B4</f>
        <v>0</v>
      </c>
      <c r="D5" s="12" t="s">
        <v>1</v>
      </c>
    </row>
    <row r="6" spans="1:7" x14ac:dyDescent="0.25">
      <c r="A6" s="21" t="str">
        <f>IF(B5&gt;420000,"ONGELDIG: bedrag hoger dan €420.000","")</f>
        <v/>
      </c>
    </row>
  </sheetData>
  <sheetProtection sheet="1" objects="1" scenarios="1"/>
  <conditionalFormatting sqref="B5">
    <cfRule type="expression" dxfId="0" priority="1">
      <formula>B5&gt;420000</formula>
    </cfRule>
  </conditionalFormatting>
  <dataValidations count="1">
    <dataValidation type="decimal" operator="lessThanOrEqual" allowBlank="1" showInputMessage="1" showErrorMessage="1" errorTitle="Ongeldige inschrijving" error="Het totaalbedrag per 4 jaar mag niet hoger zijn dan € 420.000. Pas uw prijzen aan." sqref="B5" xr:uid="{7EB14B36-3C00-434F-A2A2-A94FFEA68C22}">
      <formula1>420000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Deel A</vt:lpstr>
      <vt:lpstr>Deel B</vt:lpstr>
      <vt:lpstr>Deel C</vt:lpstr>
      <vt:lpstr>Deel D</vt:lpstr>
      <vt:lpstr>Totaaloverzicht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Strijbos, Serge (SPJ)</dc:creator>
  <cp:lastModifiedBy>Kessels, Luc (LWJ)</cp:lastModifiedBy>
  <dcterms:created xsi:type="dcterms:W3CDTF">2026-04-30T06:53:34Z</dcterms:created>
  <dcterms:modified xsi:type="dcterms:W3CDTF">2026-08-20T11:53:09Z</dcterms:modified>
</cp:coreProperties>
</file>