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enstF3\Inkoop\TE 202504 Chemicalien\50. Aanbesteding\"/>
    </mc:Choice>
  </mc:AlternateContent>
  <xr:revisionPtr revIDLastSave="0" documentId="14_{37F76750-B8C2-4132-B133-4369D6FBEFEF}" xr6:coauthVersionLast="47" xr6:coauthVersionMax="47" xr10:uidLastSave="{00000000-0000-0000-0000-000000000000}"/>
  <bookViews>
    <workbookView xWindow="-28920" yWindow="-120" windowWidth="29040" windowHeight="15720" xr2:uid="{26A0E56A-9CA4-EB40-BF12-5B4691CBE874}"/>
  </bookViews>
  <sheets>
    <sheet name="Punten kwalitei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2" l="1"/>
  <c r="F41" i="2" s="1"/>
  <c r="E36" i="2" l="1"/>
  <c r="E35" i="2"/>
  <c r="E34" i="2"/>
  <c r="E33" i="2"/>
  <c r="D36" i="2"/>
  <c r="D35" i="2"/>
  <c r="D34" i="2"/>
  <c r="D33" i="2"/>
  <c r="C36" i="2"/>
  <c r="C35" i="2"/>
  <c r="C34" i="2"/>
  <c r="C33" i="2"/>
  <c r="B36" i="2"/>
  <c r="B35" i="2"/>
  <c r="B34" i="2"/>
  <c r="B33" i="2"/>
  <c r="E12" i="2" l="1"/>
  <c r="D12" i="2"/>
  <c r="C12" i="2"/>
  <c r="B12" i="2"/>
  <c r="B15" i="2" l="1"/>
  <c r="B16" i="2"/>
  <c r="B14" i="2"/>
  <c r="B13" i="2"/>
  <c r="C14" i="2"/>
  <c r="C15" i="2"/>
  <c r="C13" i="2"/>
  <c r="C16" i="2"/>
  <c r="D16" i="2"/>
  <c r="D13" i="2"/>
  <c r="D15" i="2"/>
  <c r="D14" i="2"/>
  <c r="E16" i="2"/>
  <c r="E14" i="2"/>
  <c r="E15" i="2"/>
  <c r="E13" i="2"/>
  <c r="D22" i="2"/>
  <c r="E22" i="2"/>
  <c r="B22" i="2"/>
  <c r="F22" i="2"/>
  <c r="C22" i="2"/>
  <c r="D32" i="2"/>
  <c r="E32" i="2"/>
  <c r="B32" i="2"/>
  <c r="K6" i="2"/>
  <c r="C32" i="2"/>
  <c r="D25" i="2" l="1"/>
  <c r="D26" i="2"/>
  <c r="D24" i="2"/>
  <c r="D23" i="2"/>
  <c r="F26" i="2"/>
  <c r="F24" i="2"/>
  <c r="F25" i="2"/>
  <c r="F23" i="2"/>
  <c r="B25" i="2"/>
  <c r="B24" i="2"/>
  <c r="B23" i="2"/>
  <c r="B26" i="2"/>
  <c r="E26" i="2"/>
  <c r="E23" i="2"/>
  <c r="E25" i="2"/>
  <c r="E24" i="2"/>
  <c r="C26" i="2"/>
  <c r="C23" i="2"/>
  <c r="C24" i="2"/>
  <c r="C25" i="2"/>
  <c r="G23" i="2"/>
  <c r="F33" i="2"/>
  <c r="F13" i="2"/>
  <c r="E39" i="2" s="1"/>
</calcChain>
</file>

<file path=xl/sharedStrings.xml><?xml version="1.0" encoding="utf-8"?>
<sst xmlns="http://schemas.openxmlformats.org/spreadsheetml/2006/main" count="81" uniqueCount="47">
  <si>
    <t>Totaal:</t>
  </si>
  <si>
    <t>Percentage</t>
  </si>
  <si>
    <t>SCORE</t>
  </si>
  <si>
    <t>Totaal te behalen punten kwaliteit</t>
  </si>
  <si>
    <t>1. Efficiëntie en gebruikersgemak bestelsysteem / webshop</t>
  </si>
  <si>
    <t>2. Service: klanttevredenheid, continuïteit, leveringszekerheid</t>
  </si>
  <si>
    <t>3. Duurzaamheid: CO₂-uitstoot, levermomenten en bio based alternatieven</t>
  </si>
  <si>
    <t>4. Marktconformiteit prijs niet-standaardartikelen</t>
  </si>
  <si>
    <t>1. Communicatie: helpfuncties, zoekfuncties, automatische tips en ondersteuning</t>
  </si>
  <si>
    <t>2. Bestelproces: algehele gebruiksvriendelijkheid (Goed / Voldoende / Matig)</t>
  </si>
  <si>
    <t>3. Bestelproces: aantal klikken van inloggen tot afronden bestelling</t>
  </si>
  <si>
    <t>4. Bestelproces: logische opbouw schermen en eenvoud opzet (praktijkscenario's)</t>
  </si>
  <si>
    <t>5. Inrichting webshop: standaardassortiment als eerste bestelstap zichtbaar (Ja/Nee)</t>
  </si>
  <si>
    <t>A. Leverproces en voorraadbeheer</t>
  </si>
  <si>
    <t>B. Leveringszekerheid en continuïteit</t>
  </si>
  <si>
    <t>C. Klanttevredenheid</t>
  </si>
  <si>
    <t>D. Managementinformatie en KPI's</t>
  </si>
  <si>
    <t>A. CO₂ rapportage</t>
  </si>
  <si>
    <t>B. Levermomenten</t>
  </si>
  <si>
    <t>C. Bio based</t>
  </si>
  <si>
    <t>D. Afvalreductie</t>
  </si>
  <si>
    <t>E. Meetbaarheid &amp; borging</t>
  </si>
  <si>
    <t>A. Prijsvormingsmethodiek en marktconformiteitsborging</t>
  </si>
  <si>
    <t>B. Communicatie bij prijsvergelijkingen</t>
  </si>
  <si>
    <t>C. Benchmarking, periodiciteit en herleidbaarheid</t>
  </si>
  <si>
    <t>D. Controleerbaarheid en verifieerbaarheid</t>
  </si>
  <si>
    <t>Goed</t>
  </si>
  <si>
    <t>Voldoende</t>
  </si>
  <si>
    <t>Matig</t>
  </si>
  <si>
    <t>Minder dan 5 klikken</t>
  </si>
  <si>
    <t>5 of meer klikken</t>
  </si>
  <si>
    <t>Helpfuncties, zoekfuncties, automatische tips en geautomatiseerde ondersteuning aanwezig.</t>
  </si>
  <si>
    <t>Helpfuncties en zoekfuncties aanwezig; automatische tips en geautomatiseerde ondersteuning ontbreken.</t>
  </si>
  <si>
    <t>Geen helpfunctie of geen tips aanwezig.</t>
  </si>
  <si>
    <t>Ja</t>
  </si>
  <si>
    <t>Nee</t>
  </si>
  <si>
    <t>10 Uitstekend</t>
  </si>
  <si>
    <t>8 Goed</t>
  </si>
  <si>
    <t>6 Voldoende</t>
  </si>
  <si>
    <t>4 Matig</t>
  </si>
  <si>
    <t>2 Onvoldoende</t>
  </si>
  <si>
    <t>0 Niet beantwoord</t>
  </si>
  <si>
    <t>Indien Inschrijver minder dan 15 punten scoort op dit onderdeel dan volgt uitsluiting.</t>
  </si>
  <si>
    <t>Subgunningscriterium Kwaliteit Europese openbare aanbesteding voor de levering van chemicaliën en laboratoriumartikelen Fontys 2026</t>
  </si>
  <si>
    <t>UITSLUITING</t>
  </si>
  <si>
    <t>Totaal te behalen punten prijs</t>
  </si>
  <si>
    <t>Totaal te behalen punten (kwaliteit + prijs)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</si>
</sst>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\ * #,##0.00_);_(&quot;€&quot;\ * \(#,##0.00\);_(&quot;€&quot;\ * &quot;-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16"/>
      <color theme="0"/>
      <name val="Verdana"/>
      <family val="2"/>
    </font>
    <font>
      <b/>
      <sz val="12"/>
      <color theme="0"/>
      <name val="Verdana"/>
      <family val="2"/>
    </font>
    <font>
      <b/>
      <sz val="8"/>
      <color theme="0"/>
      <name val="Verdana"/>
      <family val="2"/>
    </font>
    <font>
      <b/>
      <sz val="16"/>
      <color rgb="FF2E4A7B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1A2A4A"/>
        <bgColor indexed="64"/>
      </patternFill>
    </fill>
    <fill>
      <patternFill patternType="solid">
        <fgColor rgb="FF0D4E5C"/>
        <bgColor indexed="64"/>
      </patternFill>
    </fill>
    <fill>
      <patternFill patternType="solid">
        <fgColor rgb="FFD7EEF3"/>
        <bgColor indexed="64"/>
      </patternFill>
    </fill>
    <fill>
      <patternFill patternType="solid">
        <fgColor rgb="FF1E4E79"/>
        <bgColor indexed="64"/>
      </patternFill>
    </fill>
    <fill>
      <patternFill patternType="solid">
        <fgColor rgb="FFD6E4F1"/>
        <bgColor indexed="64"/>
      </patternFill>
    </fill>
    <fill>
      <patternFill patternType="solid">
        <fgColor rgb="FF195B38"/>
        <bgColor indexed="64"/>
      </patternFill>
    </fill>
    <fill>
      <patternFill patternType="solid">
        <fgColor rgb="FFD7EBD0"/>
        <bgColor indexed="64"/>
      </patternFill>
    </fill>
    <fill>
      <patternFill patternType="solid">
        <fgColor rgb="FF3A2A6B"/>
        <bgColor indexed="64"/>
      </patternFill>
    </fill>
    <fill>
      <patternFill patternType="solid">
        <fgColor rgb="FFEBE6F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D75B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ED7C31"/>
        <bgColor indexed="64"/>
      </patternFill>
    </fill>
    <fill>
      <patternFill patternType="solid">
        <fgColor rgb="FFC0010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4CAF72"/>
        <bgColor indexed="64"/>
      </patternFill>
    </fill>
    <fill>
      <patternFill patternType="solid">
        <fgColor rgb="FF2D7D4F"/>
        <bgColor indexed="64"/>
      </patternFill>
    </fill>
    <fill>
      <patternFill patternType="solid">
        <fgColor rgb="FF5E4B8B"/>
        <bgColor indexed="64"/>
      </patternFill>
    </fill>
    <fill>
      <patternFill patternType="solid">
        <fgColor rgb="FF7E6BAD"/>
        <bgColor indexed="64"/>
      </patternFill>
    </fill>
    <fill>
      <patternFill patternType="solid">
        <fgColor rgb="FF2E4A7B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1" xfId="0" applyFont="1" applyBorder="1"/>
    <xf numFmtId="0" fontId="7" fillId="0" borderId="0" xfId="0" applyFont="1"/>
    <xf numFmtId="164" fontId="2" fillId="0" borderId="0" xfId="2" applyFont="1"/>
    <xf numFmtId="2" fontId="0" fillId="0" borderId="0" xfId="0" applyNumberFormat="1"/>
    <xf numFmtId="2" fontId="3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2" fontId="11" fillId="4" borderId="4" xfId="0" applyNumberFormat="1" applyFont="1" applyFill="1" applyBorder="1" applyAlignment="1">
      <alignment vertical="center"/>
    </xf>
    <xf numFmtId="9" fontId="2" fillId="0" borderId="1" xfId="1" applyFont="1" applyBorder="1" applyAlignment="1">
      <alignment horizontal="center" vertical="center"/>
    </xf>
    <xf numFmtId="9" fontId="11" fillId="4" borderId="4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horizontal="justify" vertical="center" wrapText="1"/>
    </xf>
    <xf numFmtId="0" fontId="6" fillId="8" borderId="1" xfId="0" applyFont="1" applyFill="1" applyBorder="1" applyAlignment="1">
      <alignment horizontal="center" vertical="center" wrapText="1"/>
    </xf>
    <xf numFmtId="9" fontId="6" fillId="8" borderId="2" xfId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6" fillId="10" borderId="1" xfId="0" applyFont="1" applyFill="1" applyBorder="1" applyAlignment="1">
      <alignment horizontal="center" vertical="center" wrapText="1"/>
    </xf>
    <xf numFmtId="9" fontId="6" fillId="10" borderId="2" xfId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justify" vertical="center" wrapText="1"/>
    </xf>
    <xf numFmtId="0" fontId="6" fillId="12" borderId="1" xfId="0" applyFont="1" applyFill="1" applyBorder="1" applyAlignment="1">
      <alignment horizontal="center" vertical="center" wrapText="1"/>
    </xf>
    <xf numFmtId="9" fontId="6" fillId="12" borderId="2" xfId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center" wrapText="1"/>
    </xf>
    <xf numFmtId="9" fontId="2" fillId="0" borderId="0" xfId="1" applyFont="1" applyBorder="1" applyAlignment="1">
      <alignment horizontal="center" vertical="center"/>
    </xf>
    <xf numFmtId="0" fontId="13" fillId="7" borderId="1" xfId="0" applyFont="1" applyFill="1" applyBorder="1" applyAlignment="1">
      <alignment horizontal="justify" vertical="center" wrapText="1"/>
    </xf>
    <xf numFmtId="0" fontId="13" fillId="14" borderId="1" xfId="0" applyFont="1" applyFill="1" applyBorder="1" applyAlignment="1">
      <alignment horizontal="justify" vertical="center" wrapText="1"/>
    </xf>
    <xf numFmtId="0" fontId="13" fillId="15" borderId="1" xfId="0" applyFont="1" applyFill="1" applyBorder="1" applyAlignment="1">
      <alignment horizontal="justify" vertical="center" wrapText="1"/>
    </xf>
    <xf numFmtId="0" fontId="13" fillId="16" borderId="1" xfId="0" applyFont="1" applyFill="1" applyBorder="1" applyAlignment="1">
      <alignment horizontal="justify" vertical="center" wrapText="1"/>
    </xf>
    <xf numFmtId="0" fontId="13" fillId="17" borderId="1" xfId="0" applyFont="1" applyFill="1" applyBorder="1" applyAlignment="1">
      <alignment horizontal="justify" vertical="center" wrapText="1"/>
    </xf>
    <xf numFmtId="0" fontId="13" fillId="18" borderId="1" xfId="0" applyFont="1" applyFill="1" applyBorder="1" applyAlignment="1">
      <alignment horizontal="justify" vertical="center" wrapText="1"/>
    </xf>
    <xf numFmtId="0" fontId="13" fillId="19" borderId="1" xfId="0" applyFont="1" applyFill="1" applyBorder="1" applyAlignment="1">
      <alignment horizontal="justify" vertical="center" wrapText="1"/>
    </xf>
    <xf numFmtId="0" fontId="13" fillId="20" borderId="1" xfId="0" applyFont="1" applyFill="1" applyBorder="1" applyAlignment="1">
      <alignment horizontal="justify" vertical="center" wrapText="1"/>
    </xf>
    <xf numFmtId="0" fontId="13" fillId="9" borderId="1" xfId="0" applyFont="1" applyFill="1" applyBorder="1" applyAlignment="1">
      <alignment horizontal="justify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justify" vertical="center" wrapText="1"/>
    </xf>
    <xf numFmtId="0" fontId="13" fillId="21" borderId="1" xfId="0" applyFont="1" applyFill="1" applyBorder="1" applyAlignment="1">
      <alignment horizontal="justify" vertical="center" wrapText="1"/>
    </xf>
    <xf numFmtId="0" fontId="13" fillId="22" borderId="1" xfId="0" applyFont="1" applyFill="1" applyBorder="1" applyAlignment="1">
      <alignment horizontal="justify" vertical="center" wrapText="1"/>
    </xf>
    <xf numFmtId="0" fontId="11" fillId="23" borderId="3" xfId="0" applyFont="1" applyFill="1" applyBorder="1" applyAlignment="1">
      <alignment vertical="center"/>
    </xf>
    <xf numFmtId="0" fontId="11" fillId="23" borderId="4" xfId="0" applyFont="1" applyFill="1" applyBorder="1" applyAlignment="1">
      <alignment vertical="center"/>
    </xf>
    <xf numFmtId="9" fontId="14" fillId="23" borderId="4" xfId="0" applyNumberFormat="1" applyFont="1" applyFill="1" applyBorder="1" applyAlignment="1">
      <alignment vertical="center"/>
    </xf>
    <xf numFmtId="2" fontId="11" fillId="23" borderId="4" xfId="0" applyNumberFormat="1" applyFont="1" applyFill="1" applyBorder="1" applyAlignment="1">
      <alignment vertical="center"/>
    </xf>
    <xf numFmtId="9" fontId="11" fillId="23" borderId="4" xfId="0" applyNumberFormat="1" applyFont="1" applyFill="1" applyBorder="1" applyAlignment="1">
      <alignment vertical="center"/>
    </xf>
    <xf numFmtId="0" fontId="12" fillId="11" borderId="5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7E6BAD"/>
      <color rgb="FF5E4B8B"/>
      <color rgb="FF3A2A6B"/>
      <color rgb="FF195B38"/>
      <color rgb="FF2D7D4F"/>
      <color rgb="FF4CAF72"/>
      <color rgb="FF7F7F7F"/>
      <color rgb="FFC00100"/>
      <color rgb="FFED7C31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dimension ref="A1:O41"/>
  <sheetViews>
    <sheetView showGridLines="0" tabSelected="1" topLeftCell="A29" zoomScale="140" zoomScaleNormal="140" workbookViewId="0">
      <selection activeCell="G40" sqref="G40"/>
    </sheetView>
  </sheetViews>
  <sheetFormatPr defaultColWidth="11" defaultRowHeight="15.75" x14ac:dyDescent="0.25"/>
  <cols>
    <col min="1" max="1" width="30.875" customWidth="1"/>
    <col min="2" max="11" width="25.875" customWidth="1"/>
    <col min="12" max="13" width="20.875" customWidth="1"/>
    <col min="14" max="16" width="25.875" customWidth="1"/>
  </cols>
  <sheetData>
    <row r="1" spans="1:15" ht="51.95" customHeight="1" thickBot="1" x14ac:dyDescent="0.3">
      <c r="A1" s="62" t="s">
        <v>43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5" ht="16.5" thickBot="1" x14ac:dyDescent="0.3">
      <c r="A2" s="8"/>
      <c r="B2" s="8"/>
      <c r="C2" s="8"/>
      <c r="D2" s="8"/>
      <c r="E2" s="8"/>
      <c r="F2" s="8"/>
      <c r="G2" s="3"/>
      <c r="H2" s="3"/>
    </row>
    <row r="3" spans="1:15" s="10" customFormat="1" ht="45.95" customHeight="1" thickBot="1" x14ac:dyDescent="0.3">
      <c r="A3" s="51" t="s">
        <v>4</v>
      </c>
      <c r="B3" s="52"/>
      <c r="C3" s="52"/>
      <c r="D3" s="52"/>
      <c r="E3" s="52"/>
      <c r="F3" s="53"/>
      <c r="G3" s="9"/>
      <c r="H3" s="9"/>
    </row>
    <row r="4" spans="1:15" ht="35.1" customHeight="1" thickBot="1" x14ac:dyDescent="0.3">
      <c r="A4" s="57" t="s">
        <v>8</v>
      </c>
      <c r="B4" s="58"/>
      <c r="C4" s="57" t="s">
        <v>9</v>
      </c>
      <c r="D4" s="58"/>
      <c r="E4" s="57" t="s">
        <v>10</v>
      </c>
      <c r="F4" s="58"/>
      <c r="G4" s="57" t="s">
        <v>11</v>
      </c>
      <c r="H4" s="58"/>
      <c r="I4" s="57" t="s">
        <v>12</v>
      </c>
      <c r="J4" s="58"/>
      <c r="K4" s="2" t="s">
        <v>0</v>
      </c>
      <c r="L4" s="1"/>
      <c r="M4" s="1"/>
      <c r="N4" s="1"/>
      <c r="O4" s="1"/>
    </row>
    <row r="5" spans="1:15" ht="39.950000000000003" customHeight="1" thickBot="1" x14ac:dyDescent="0.3">
      <c r="A5" s="25" t="s">
        <v>31</v>
      </c>
      <c r="B5" s="36">
        <v>5</v>
      </c>
      <c r="C5" s="25" t="s">
        <v>26</v>
      </c>
      <c r="D5" s="36">
        <v>5</v>
      </c>
      <c r="E5" s="25" t="s">
        <v>29</v>
      </c>
      <c r="F5" s="36">
        <v>5</v>
      </c>
      <c r="G5" s="25" t="s">
        <v>26</v>
      </c>
      <c r="H5" s="36">
        <v>5</v>
      </c>
      <c r="I5" s="6" t="s">
        <v>34</v>
      </c>
      <c r="J5" s="36">
        <v>5</v>
      </c>
      <c r="K5" s="37">
        <v>25</v>
      </c>
      <c r="L5" s="64" t="s">
        <v>42</v>
      </c>
      <c r="M5" s="65"/>
      <c r="N5" s="1"/>
      <c r="O5" s="1"/>
    </row>
    <row r="6" spans="1:15" ht="39.950000000000003" customHeight="1" thickBot="1" x14ac:dyDescent="0.3">
      <c r="A6" s="25" t="s">
        <v>32</v>
      </c>
      <c r="B6" s="6">
        <v>3</v>
      </c>
      <c r="C6" s="25" t="s">
        <v>27</v>
      </c>
      <c r="D6" s="6">
        <v>3</v>
      </c>
      <c r="E6" s="25" t="s">
        <v>30</v>
      </c>
      <c r="F6" s="6">
        <v>0</v>
      </c>
      <c r="G6" s="25" t="s">
        <v>27</v>
      </c>
      <c r="H6" s="6">
        <v>3</v>
      </c>
      <c r="I6" s="6" t="s">
        <v>35</v>
      </c>
      <c r="J6" s="6">
        <v>0</v>
      </c>
      <c r="K6" s="14">
        <f>K5/$F$39</f>
        <v>0.41666666666666669</v>
      </c>
      <c r="L6" s="66"/>
      <c r="M6" s="67"/>
    </row>
    <row r="7" spans="1:15" ht="39.950000000000003" customHeight="1" thickBot="1" x14ac:dyDescent="0.3">
      <c r="A7" s="25" t="s">
        <v>33</v>
      </c>
      <c r="B7" s="6">
        <v>0</v>
      </c>
      <c r="C7" s="25" t="s">
        <v>28</v>
      </c>
      <c r="D7" s="6">
        <v>0</v>
      </c>
      <c r="E7" s="49"/>
      <c r="F7" s="50"/>
      <c r="G7" s="25" t="s">
        <v>28</v>
      </c>
      <c r="H7" s="6">
        <v>0</v>
      </c>
      <c r="I7" s="49"/>
      <c r="J7" s="50"/>
      <c r="K7" s="5"/>
    </row>
    <row r="8" spans="1:15" ht="16.5" thickBot="1" x14ac:dyDescent="0.3">
      <c r="A8" s="3"/>
      <c r="B8" s="3"/>
      <c r="C8" s="3"/>
      <c r="D8" s="3"/>
      <c r="E8" s="3"/>
      <c r="F8" s="3"/>
      <c r="G8" s="3"/>
      <c r="H8" s="3"/>
    </row>
    <row r="9" spans="1:15" s="10" customFormat="1" ht="39" customHeight="1" thickBot="1" x14ac:dyDescent="0.3">
      <c r="A9" s="54" t="s">
        <v>5</v>
      </c>
      <c r="B9" s="55"/>
      <c r="C9" s="55"/>
      <c r="D9" s="55"/>
      <c r="E9" s="55"/>
      <c r="F9" s="56"/>
      <c r="G9" s="9"/>
      <c r="H9" s="9"/>
    </row>
    <row r="10" spans="1:15" ht="24.95" customHeight="1" thickBot="1" x14ac:dyDescent="0.3">
      <c r="A10" s="16" t="s">
        <v>2</v>
      </c>
      <c r="B10" s="17" t="s">
        <v>13</v>
      </c>
      <c r="C10" s="17" t="s">
        <v>14</v>
      </c>
      <c r="D10" s="17" t="s">
        <v>15</v>
      </c>
      <c r="E10" s="17" t="s">
        <v>16</v>
      </c>
      <c r="F10" s="2" t="s">
        <v>0</v>
      </c>
      <c r="G10" s="1"/>
      <c r="H10" s="1"/>
      <c r="I10" s="1"/>
      <c r="J10" s="1"/>
    </row>
    <row r="11" spans="1:15" ht="16.5" thickBot="1" x14ac:dyDescent="0.3">
      <c r="A11" s="16" t="s">
        <v>1</v>
      </c>
      <c r="B11" s="18">
        <v>0.25</v>
      </c>
      <c r="C11" s="18">
        <v>0.3</v>
      </c>
      <c r="D11" s="18">
        <v>0.2</v>
      </c>
      <c r="E11" s="18">
        <v>0.25</v>
      </c>
      <c r="F11" s="2"/>
      <c r="G11" s="1"/>
      <c r="H11" s="1"/>
      <c r="I11" s="1"/>
      <c r="J11" s="1"/>
    </row>
    <row r="12" spans="1:15" ht="21.95" customHeight="1" thickBot="1" x14ac:dyDescent="0.3">
      <c r="A12" s="27" t="s">
        <v>36</v>
      </c>
      <c r="B12" s="36">
        <f>$F$12*B11</f>
        <v>3.75</v>
      </c>
      <c r="C12" s="36">
        <f>$F$12*C11</f>
        <v>4.5</v>
      </c>
      <c r="D12" s="36">
        <f>$F$12*D11</f>
        <v>3</v>
      </c>
      <c r="E12" s="36">
        <f>$F$12*E11</f>
        <v>3.75</v>
      </c>
      <c r="F12" s="37">
        <v>15</v>
      </c>
      <c r="I12" s="1"/>
      <c r="J12" s="1"/>
    </row>
    <row r="13" spans="1:15" ht="21.95" customHeight="1" thickBot="1" x14ac:dyDescent="0.3">
      <c r="A13" s="28" t="s">
        <v>37</v>
      </c>
      <c r="B13" s="6">
        <f>B12*0.8</f>
        <v>3</v>
      </c>
      <c r="C13" s="6">
        <f>C12*0.8</f>
        <v>3.6</v>
      </c>
      <c r="D13" s="6">
        <f>D12*0.8</f>
        <v>2.4000000000000004</v>
      </c>
      <c r="E13" s="6">
        <f>E12*0.8</f>
        <v>3</v>
      </c>
      <c r="F13" s="14">
        <f>F12/$F$39</f>
        <v>0.25</v>
      </c>
    </row>
    <row r="14" spans="1:15" ht="21.95" customHeight="1" thickBot="1" x14ac:dyDescent="0.3">
      <c r="A14" s="29" t="s">
        <v>38</v>
      </c>
      <c r="B14" s="6">
        <f>B12*0.6</f>
        <v>2.25</v>
      </c>
      <c r="C14" s="6">
        <f>C12*0.6</f>
        <v>2.6999999999999997</v>
      </c>
      <c r="D14" s="6">
        <f>D12*0.6</f>
        <v>1.7999999999999998</v>
      </c>
      <c r="E14" s="6">
        <f>E12*0.6</f>
        <v>2.25</v>
      </c>
      <c r="F14" s="26"/>
    </row>
    <row r="15" spans="1:15" ht="21.95" customHeight="1" thickBot="1" x14ac:dyDescent="0.3">
      <c r="A15" s="30" t="s">
        <v>39</v>
      </c>
      <c r="B15" s="6">
        <f>B12*0.4</f>
        <v>1.5</v>
      </c>
      <c r="C15" s="6">
        <f>C12*0.4</f>
        <v>1.8</v>
      </c>
      <c r="D15" s="6">
        <f>D12*0.4</f>
        <v>1.2000000000000002</v>
      </c>
      <c r="E15" s="6">
        <f>E12*0.4</f>
        <v>1.5</v>
      </c>
      <c r="F15" s="5"/>
    </row>
    <row r="16" spans="1:15" ht="21.95" customHeight="1" thickBot="1" x14ac:dyDescent="0.3">
      <c r="A16" s="31" t="s">
        <v>40</v>
      </c>
      <c r="B16" s="6">
        <f>B12*0.2</f>
        <v>0.75</v>
      </c>
      <c r="C16" s="6">
        <f>C12*0.2</f>
        <v>0.9</v>
      </c>
      <c r="D16" s="6">
        <f>D12*0.2</f>
        <v>0.60000000000000009</v>
      </c>
      <c r="E16" s="6">
        <f>E12*0.2</f>
        <v>0.75</v>
      </c>
      <c r="F16" s="5"/>
    </row>
    <row r="17" spans="1:11" ht="21.95" customHeight="1" thickBot="1" x14ac:dyDescent="0.3">
      <c r="A17" s="32" t="s">
        <v>41</v>
      </c>
      <c r="B17" s="7" t="s">
        <v>44</v>
      </c>
      <c r="C17" s="7" t="s">
        <v>44</v>
      </c>
      <c r="D17" s="7" t="s">
        <v>44</v>
      </c>
      <c r="E17" s="7" t="s">
        <v>44</v>
      </c>
      <c r="F17" s="5"/>
    </row>
    <row r="18" spans="1:11" ht="16.5" thickBot="1" x14ac:dyDescent="0.3">
      <c r="A18" s="3"/>
      <c r="B18" s="3"/>
      <c r="C18" s="3"/>
      <c r="D18" s="3"/>
      <c r="E18" s="3"/>
      <c r="F18" s="3"/>
      <c r="G18" s="3"/>
      <c r="H18" s="3"/>
    </row>
    <row r="19" spans="1:11" s="10" customFormat="1" ht="44.1" customHeight="1" thickBot="1" x14ac:dyDescent="0.3">
      <c r="A19" s="59" t="s">
        <v>6</v>
      </c>
      <c r="B19" s="60"/>
      <c r="C19" s="60"/>
      <c r="D19" s="60"/>
      <c r="E19" s="60"/>
      <c r="F19" s="61"/>
      <c r="G19" s="9"/>
      <c r="H19" s="9"/>
    </row>
    <row r="20" spans="1:11" ht="24.95" customHeight="1" thickBot="1" x14ac:dyDescent="0.3">
      <c r="A20" s="19" t="s">
        <v>2</v>
      </c>
      <c r="B20" s="20" t="s">
        <v>17</v>
      </c>
      <c r="C20" s="20" t="s">
        <v>18</v>
      </c>
      <c r="D20" s="20" t="s">
        <v>19</v>
      </c>
      <c r="E20" s="20" t="s">
        <v>20</v>
      </c>
      <c r="F20" s="20" t="s">
        <v>21</v>
      </c>
      <c r="G20" s="2" t="s">
        <v>0</v>
      </c>
      <c r="H20" s="1"/>
      <c r="I20" s="1"/>
      <c r="J20" s="1"/>
      <c r="K20" s="1"/>
    </row>
    <row r="21" spans="1:11" ht="16.5" thickBot="1" x14ac:dyDescent="0.3">
      <c r="A21" s="19" t="s">
        <v>1</v>
      </c>
      <c r="B21" s="21">
        <v>0.2</v>
      </c>
      <c r="C21" s="21">
        <v>0.2</v>
      </c>
      <c r="D21" s="21">
        <v>0.25</v>
      </c>
      <c r="E21" s="21">
        <v>0.2</v>
      </c>
      <c r="F21" s="21">
        <v>0.15</v>
      </c>
      <c r="G21" s="2"/>
      <c r="H21" s="1"/>
      <c r="I21" s="1"/>
      <c r="J21" s="1"/>
    </row>
    <row r="22" spans="1:11" ht="21.95" customHeight="1" thickBot="1" x14ac:dyDescent="0.3">
      <c r="A22" s="35" t="s">
        <v>36</v>
      </c>
      <c r="B22" s="36">
        <f>$G22*B21</f>
        <v>2</v>
      </c>
      <c r="C22" s="36">
        <f>$G22*C21</f>
        <v>2</v>
      </c>
      <c r="D22" s="36">
        <f>$G22*D21</f>
        <v>2.5</v>
      </c>
      <c r="E22" s="36">
        <f>$G22*E21</f>
        <v>2</v>
      </c>
      <c r="F22" s="36">
        <f>$G22*F21</f>
        <v>1.5</v>
      </c>
      <c r="G22" s="37">
        <v>10</v>
      </c>
      <c r="J22" s="1"/>
      <c r="K22" s="1"/>
    </row>
    <row r="23" spans="1:11" ht="21.95" customHeight="1" thickBot="1" x14ac:dyDescent="0.3">
      <c r="A23" s="34" t="s">
        <v>37</v>
      </c>
      <c r="B23" s="6">
        <f>B22*0.8</f>
        <v>1.6</v>
      </c>
      <c r="C23" s="6">
        <f>C22*0.8</f>
        <v>1.6</v>
      </c>
      <c r="D23" s="6">
        <f>D22*0.8</f>
        <v>2</v>
      </c>
      <c r="E23" s="6">
        <f>E22*0.8</f>
        <v>1.6</v>
      </c>
      <c r="F23" s="6">
        <f>F22*0.8</f>
        <v>1.2000000000000002</v>
      </c>
      <c r="G23" s="14">
        <f>G22/$F$39</f>
        <v>0.16666666666666666</v>
      </c>
    </row>
    <row r="24" spans="1:11" ht="21.95" customHeight="1" thickBot="1" x14ac:dyDescent="0.3">
      <c r="A24" s="33" t="s">
        <v>38</v>
      </c>
      <c r="B24" s="6">
        <f>B22*0.6</f>
        <v>1.2</v>
      </c>
      <c r="C24" s="6">
        <f>C22*0.6</f>
        <v>1.2</v>
      </c>
      <c r="D24" s="6">
        <f>D22*0.6</f>
        <v>1.5</v>
      </c>
      <c r="E24" s="6">
        <f>E22*0.6</f>
        <v>1.2</v>
      </c>
      <c r="F24" s="6">
        <f>F22*0.6</f>
        <v>0.89999999999999991</v>
      </c>
      <c r="G24" s="5"/>
    </row>
    <row r="25" spans="1:11" ht="21.95" customHeight="1" thickBot="1" x14ac:dyDescent="0.3">
      <c r="A25" s="30" t="s">
        <v>39</v>
      </c>
      <c r="B25" s="6">
        <f>B22*0.4</f>
        <v>0.8</v>
      </c>
      <c r="C25" s="6">
        <f>C22*0.4</f>
        <v>0.8</v>
      </c>
      <c r="D25" s="6">
        <f>D22*0.4</f>
        <v>1</v>
      </c>
      <c r="E25" s="6">
        <f>E22*0.4</f>
        <v>0.8</v>
      </c>
      <c r="F25" s="6">
        <f>F22*0.4</f>
        <v>0.60000000000000009</v>
      </c>
      <c r="G25" s="5"/>
    </row>
    <row r="26" spans="1:11" ht="21.95" customHeight="1" thickBot="1" x14ac:dyDescent="0.3">
      <c r="A26" s="31" t="s">
        <v>40</v>
      </c>
      <c r="B26" s="6">
        <f>B22*0.2</f>
        <v>0.4</v>
      </c>
      <c r="C26" s="6">
        <f>C22*0.2</f>
        <v>0.4</v>
      </c>
      <c r="D26" s="6">
        <f>D22*0.2</f>
        <v>0.5</v>
      </c>
      <c r="E26" s="6">
        <f>E22*0.2</f>
        <v>0.4</v>
      </c>
      <c r="F26" s="6">
        <f>F22*0.2</f>
        <v>0.30000000000000004</v>
      </c>
      <c r="G26" s="5"/>
    </row>
    <row r="27" spans="1:11" ht="21.95" customHeight="1" thickBot="1" x14ac:dyDescent="0.3">
      <c r="A27" s="32" t="s">
        <v>41</v>
      </c>
      <c r="B27" s="7" t="s">
        <v>44</v>
      </c>
      <c r="C27" s="7" t="s">
        <v>44</v>
      </c>
      <c r="D27" s="7" t="s">
        <v>44</v>
      </c>
      <c r="E27" s="7" t="s">
        <v>44</v>
      </c>
      <c r="F27" s="7" t="s">
        <v>44</v>
      </c>
      <c r="G27" s="5"/>
    </row>
    <row r="28" spans="1:11" ht="16.5" thickBot="1" x14ac:dyDescent="0.3">
      <c r="A28" s="3"/>
      <c r="B28" s="3"/>
      <c r="C28" s="3"/>
      <c r="D28" s="3"/>
      <c r="E28" s="3"/>
      <c r="F28" s="3"/>
      <c r="G28" s="3"/>
      <c r="H28" s="3"/>
    </row>
    <row r="29" spans="1:11" s="10" customFormat="1" ht="50.1" customHeight="1" thickBot="1" x14ac:dyDescent="0.3">
      <c r="A29" s="46" t="s">
        <v>7</v>
      </c>
      <c r="B29" s="47"/>
      <c r="C29" s="47"/>
      <c r="D29" s="47"/>
      <c r="E29" s="47"/>
      <c r="F29" s="48"/>
      <c r="G29" s="9"/>
      <c r="H29" s="9"/>
    </row>
    <row r="30" spans="1:11" ht="21.75" thickBot="1" x14ac:dyDescent="0.3">
      <c r="A30" s="22" t="s">
        <v>2</v>
      </c>
      <c r="B30" s="23" t="s">
        <v>22</v>
      </c>
      <c r="C30" s="23" t="s">
        <v>23</v>
      </c>
      <c r="D30" s="23" t="s">
        <v>24</v>
      </c>
      <c r="E30" s="23" t="s">
        <v>25</v>
      </c>
      <c r="F30" s="2" t="s">
        <v>0</v>
      </c>
      <c r="G30" s="1"/>
      <c r="H30" s="1"/>
      <c r="I30" s="1"/>
      <c r="J30" s="1"/>
    </row>
    <row r="31" spans="1:11" ht="16.5" thickBot="1" x14ac:dyDescent="0.3">
      <c r="A31" s="22" t="s">
        <v>1</v>
      </c>
      <c r="B31" s="24">
        <v>0.35</v>
      </c>
      <c r="C31" s="24">
        <v>0.2</v>
      </c>
      <c r="D31" s="24">
        <v>0.25</v>
      </c>
      <c r="E31" s="24">
        <v>0.2</v>
      </c>
      <c r="F31" s="2"/>
      <c r="G31" s="1"/>
      <c r="H31" s="1"/>
      <c r="I31" s="1"/>
      <c r="J31" s="1"/>
    </row>
    <row r="32" spans="1:11" ht="21.95" customHeight="1" thickBot="1" x14ac:dyDescent="0.3">
      <c r="A32" s="38" t="s">
        <v>36</v>
      </c>
      <c r="B32" s="36">
        <f>$F$32*B31</f>
        <v>3.5</v>
      </c>
      <c r="C32" s="36">
        <f>$F$32*C31</f>
        <v>2</v>
      </c>
      <c r="D32" s="36">
        <f>$F$32*D31</f>
        <v>2.5</v>
      </c>
      <c r="E32" s="36">
        <f>$F$32*E31</f>
        <v>2</v>
      </c>
      <c r="F32" s="37">
        <v>10</v>
      </c>
      <c r="I32" s="1"/>
      <c r="J32" s="1"/>
    </row>
    <row r="33" spans="1:10" ht="21.95" customHeight="1" thickBot="1" x14ac:dyDescent="0.3">
      <c r="A33" s="39" t="s">
        <v>37</v>
      </c>
      <c r="B33" s="6">
        <f>B32*0.8</f>
        <v>2.8000000000000003</v>
      </c>
      <c r="C33" s="6">
        <f>C32*0.8</f>
        <v>1.6</v>
      </c>
      <c r="D33" s="6">
        <f>D32*0.8</f>
        <v>2</v>
      </c>
      <c r="E33" s="6">
        <f>E32*0.8</f>
        <v>1.6</v>
      </c>
      <c r="F33" s="14">
        <f>F32/$F$39</f>
        <v>0.16666666666666666</v>
      </c>
    </row>
    <row r="34" spans="1:10" ht="21.95" customHeight="1" thickBot="1" x14ac:dyDescent="0.3">
      <c r="A34" s="40" t="s">
        <v>38</v>
      </c>
      <c r="B34" s="6">
        <f>B32*0.6</f>
        <v>2.1</v>
      </c>
      <c r="C34" s="6">
        <f>C32*0.6</f>
        <v>1.2</v>
      </c>
      <c r="D34" s="6">
        <f>D32*0.6</f>
        <v>1.5</v>
      </c>
      <c r="E34" s="6">
        <f>E32*0.6</f>
        <v>1.2</v>
      </c>
      <c r="F34" s="5"/>
    </row>
    <row r="35" spans="1:10" ht="21.95" customHeight="1" thickBot="1" x14ac:dyDescent="0.3">
      <c r="A35" s="30" t="s">
        <v>39</v>
      </c>
      <c r="B35" s="6">
        <f>B32*0.4</f>
        <v>1.4000000000000001</v>
      </c>
      <c r="C35" s="6">
        <f>C32*0.4</f>
        <v>0.8</v>
      </c>
      <c r="D35" s="6">
        <f>D32*0.4</f>
        <v>1</v>
      </c>
      <c r="E35" s="6">
        <f>E32*0.4</f>
        <v>0.8</v>
      </c>
      <c r="F35" s="5"/>
    </row>
    <row r="36" spans="1:10" ht="21.95" customHeight="1" thickBot="1" x14ac:dyDescent="0.3">
      <c r="A36" s="31" t="s">
        <v>40</v>
      </c>
      <c r="B36" s="6">
        <f>B32*0.2</f>
        <v>0.70000000000000007</v>
      </c>
      <c r="C36" s="6">
        <f>C32*0.2</f>
        <v>0.4</v>
      </c>
      <c r="D36" s="6">
        <f>D32*0.2</f>
        <v>0.5</v>
      </c>
      <c r="E36" s="6">
        <f>E32*0.2</f>
        <v>0.4</v>
      </c>
      <c r="F36" s="5"/>
    </row>
    <row r="37" spans="1:10" ht="21.95" customHeight="1" thickBot="1" x14ac:dyDescent="0.3">
      <c r="A37" s="32" t="s">
        <v>41</v>
      </c>
      <c r="B37" s="7" t="s">
        <v>44</v>
      </c>
      <c r="C37" s="7" t="s">
        <v>44</v>
      </c>
      <c r="D37" s="7" t="s">
        <v>44</v>
      </c>
      <c r="E37" s="7" t="s">
        <v>44</v>
      </c>
      <c r="F37" s="5"/>
    </row>
    <row r="38" spans="1:10" x14ac:dyDescent="0.25">
      <c r="A38" s="3"/>
      <c r="B38" s="3"/>
      <c r="C38" s="3"/>
      <c r="D38" s="3"/>
      <c r="E38" s="3"/>
      <c r="F38" s="3"/>
      <c r="G38" s="3"/>
      <c r="H38" s="3"/>
    </row>
    <row r="39" spans="1:10" ht="54" customHeight="1" thickBot="1" x14ac:dyDescent="0.3">
      <c r="A39" s="41" t="s">
        <v>3</v>
      </c>
      <c r="B39" s="42"/>
      <c r="C39" s="42"/>
      <c r="D39" s="42"/>
      <c r="E39" s="43">
        <f>K6+F13+G23+F33</f>
        <v>1</v>
      </c>
      <c r="F39" s="44">
        <f>K5+F12+G22+F32</f>
        <v>60</v>
      </c>
      <c r="G39" s="3"/>
      <c r="H39" s="1"/>
      <c r="I39" s="4"/>
      <c r="J39" s="1"/>
    </row>
    <row r="40" spans="1:10" ht="54" customHeight="1" thickBot="1" x14ac:dyDescent="0.3">
      <c r="A40" s="41" t="s">
        <v>45</v>
      </c>
      <c r="B40" s="42"/>
      <c r="C40" s="42"/>
      <c r="D40" s="42"/>
      <c r="E40" s="45"/>
      <c r="F40" s="44">
        <v>40</v>
      </c>
      <c r="G40" s="3"/>
      <c r="H40" s="1"/>
      <c r="I40" s="4"/>
      <c r="J40" s="1"/>
    </row>
    <row r="41" spans="1:10" ht="54" customHeight="1" thickBot="1" x14ac:dyDescent="0.3">
      <c r="A41" s="11" t="s">
        <v>46</v>
      </c>
      <c r="B41" s="12"/>
      <c r="C41" s="12"/>
      <c r="D41" s="12"/>
      <c r="E41" s="15"/>
      <c r="F41" s="13">
        <f>F39+F40</f>
        <v>100</v>
      </c>
      <c r="G41" s="3"/>
      <c r="H41" s="1"/>
      <c r="I41" s="4"/>
      <c r="J41" s="1"/>
    </row>
  </sheetData>
  <mergeCells count="13">
    <mergeCell ref="A1:M1"/>
    <mergeCell ref="G4:H4"/>
    <mergeCell ref="I4:J4"/>
    <mergeCell ref="I7:J7"/>
    <mergeCell ref="L5:M6"/>
    <mergeCell ref="A29:F29"/>
    <mergeCell ref="E7:F7"/>
    <mergeCell ref="A3:F3"/>
    <mergeCell ref="A9:F9"/>
    <mergeCell ref="A4:B4"/>
    <mergeCell ref="C4:D4"/>
    <mergeCell ref="E4:F4"/>
    <mergeCell ref="A19:F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36E80EC69AE4996FD4E632E01C292" ma:contentTypeVersion="11" ma:contentTypeDescription="Een nieuw document maken." ma:contentTypeScope="" ma:versionID="09e0cc0553c196f4d71c8af998e86ba9">
  <xsd:schema xmlns:xsd="http://www.w3.org/2001/XMLSchema" xmlns:xs="http://www.w3.org/2001/XMLSchema" xmlns:p="http://schemas.microsoft.com/office/2006/metadata/properties" xmlns:ns2="44260c59-9a87-47e6-aa92-44c84b7b2707" xmlns:ns3="ed4d4185-e8f7-44c1-89da-e3f5d2227fce" targetNamespace="http://schemas.microsoft.com/office/2006/metadata/properties" ma:root="true" ma:fieldsID="7e10731cb4669af4b59d1f3b0dabc850" ns2:_="" ns3:_="">
    <xsd:import namespace="44260c59-9a87-47e6-aa92-44c84b7b2707"/>
    <xsd:import namespace="ed4d4185-e8f7-44c1-89da-e3f5d2227f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60c59-9a87-47e6-aa92-44c84b7b2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1cf77c6f-7d90-4f59-9429-7beb73260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d4185-e8f7-44c1-89da-e3f5d2227fc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200af45-573a-4491-9322-3d4aa5e89e1d}" ma:internalName="TaxCatchAll" ma:showField="CatchAllData" ma:web="ed4d4185-e8f7-44c1-89da-e3f5d2227f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260c59-9a87-47e6-aa92-44c84b7b2707">
      <Terms xmlns="http://schemas.microsoft.com/office/infopath/2007/PartnerControls"/>
    </lcf76f155ced4ddcb4097134ff3c332f>
    <TaxCatchAll xmlns="ed4d4185-e8f7-44c1-89da-e3f5d2227fce" xsi:nil="true"/>
  </documentManagement>
</p:properties>
</file>

<file path=customXml/itemProps1.xml><?xml version="1.0" encoding="utf-8"?>
<ds:datastoreItem xmlns:ds="http://schemas.openxmlformats.org/officeDocument/2006/customXml" ds:itemID="{FFCF98FD-7543-469D-ABB1-48EDC29004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82D18F-31EB-45F4-ABA0-2A906FB9F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60c59-9a87-47e6-aa92-44c84b7b2707"/>
    <ds:schemaRef ds:uri="ed4d4185-e8f7-44c1-89da-e3f5d2227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C09C1E-40FD-4C2C-9586-0FDDF1F5903F}">
  <ds:schemaRefs>
    <ds:schemaRef ds:uri="http://purl.org/dc/dcmitype/"/>
    <ds:schemaRef ds:uri="44260c59-9a87-47e6-aa92-44c84b7b2707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ed4d4185-e8f7-44c1-89da-e3f5d2227f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Punten kwaliteit</vt:lpstr>
    </vt:vector>
  </TitlesOfParts>
  <Manager/>
  <Company/>
  <LinksUpToDate>false</LinksUpToDate>
  <SharedDoc>false</SharedDoc>
  <HyperlinkBase>www.bic-bv.nl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>Linden,Lonneke L. van der</cp:lastModifiedBy>
  <cp:revision/>
  <dcterms:created xsi:type="dcterms:W3CDTF">2020-03-23T12:24:07Z</dcterms:created>
  <dcterms:modified xsi:type="dcterms:W3CDTF">2026-06-23T11:09:59Z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0x0101006A036E80EC69AE4996FD4E632E01C292</vt:lpwstr>
  </property>
  <property fmtid="{D5CDD505-2E9C-101B-9397-08002B2CF9AE}" pid="3" name="MediaServiceImageTags">
    <vt:lpwstr/>
  </property>
</Properties>
</file>