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lokaalinkopennl-my.sharepoint.com/personal/info_lokaalinkopen_nl/Documents/Documenten/Lokaal Inkopen/Opdrachten/gemeente Heusden/2026/Fiets lease regeling/Aanbesteding/"/>
    </mc:Choice>
  </mc:AlternateContent>
  <xr:revisionPtr revIDLastSave="7" documentId="8_{F5C91FA9-6C32-4A14-BD3B-3A3D4304776D}" xr6:coauthVersionLast="47" xr6:coauthVersionMax="47" xr10:uidLastSave="{4940A5E2-6229-408F-A5A5-33801FF1106B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Blad1!$A$1:$N$57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1" l="1"/>
  <c r="G56" i="1" s="1"/>
  <c r="H56" i="1" s="1"/>
  <c r="F55" i="1"/>
  <c r="G55" i="1" s="1"/>
  <c r="H55" i="1" s="1"/>
  <c r="F54" i="1"/>
  <c r="G54" i="1" s="1"/>
  <c r="H54" i="1" s="1"/>
  <c r="F53" i="1"/>
  <c r="G53" i="1" s="1"/>
  <c r="H53" i="1" s="1"/>
  <c r="F52" i="1"/>
  <c r="G52" i="1" s="1"/>
  <c r="H52" i="1" s="1"/>
  <c r="F51" i="1"/>
  <c r="G51" i="1" s="1"/>
  <c r="H51" i="1" s="1"/>
  <c r="F50" i="1"/>
  <c r="G50" i="1" s="1"/>
  <c r="H50" i="1" s="1"/>
  <c r="F49" i="1"/>
  <c r="G49" i="1" s="1"/>
  <c r="H49" i="1" s="1"/>
  <c r="F48" i="1"/>
  <c r="G48" i="1" s="1"/>
  <c r="H48" i="1" s="1"/>
  <c r="F47" i="1"/>
  <c r="G47" i="1" s="1"/>
  <c r="H47" i="1" s="1"/>
  <c r="F46" i="1"/>
  <c r="G46" i="1" s="1"/>
  <c r="H46" i="1" s="1"/>
  <c r="F45" i="1"/>
  <c r="G45" i="1" s="1"/>
  <c r="H45" i="1" s="1"/>
  <c r="F44" i="1"/>
  <c r="G44" i="1" s="1"/>
  <c r="H44" i="1" s="1"/>
  <c r="F43" i="1"/>
  <c r="G43" i="1" s="1"/>
  <c r="H43" i="1" s="1"/>
  <c r="F42" i="1"/>
  <c r="G42" i="1" s="1"/>
  <c r="H42" i="1" s="1"/>
  <c r="F41" i="1"/>
  <c r="G41" i="1" s="1"/>
  <c r="H41" i="1" s="1"/>
  <c r="F40" i="1"/>
  <c r="G40" i="1" s="1"/>
  <c r="H40" i="1" s="1"/>
  <c r="F39" i="1"/>
  <c r="G39" i="1" s="1"/>
  <c r="H39" i="1" s="1"/>
  <c r="F38" i="1"/>
  <c r="G38" i="1" s="1"/>
  <c r="H38" i="1" s="1"/>
  <c r="F37" i="1"/>
  <c r="G37" i="1" s="1"/>
  <c r="H37" i="1" s="1"/>
  <c r="F36" i="1"/>
  <c r="G36" i="1" s="1"/>
  <c r="H36" i="1" s="1"/>
  <c r="F35" i="1"/>
  <c r="G35" i="1" s="1"/>
  <c r="H35" i="1" s="1"/>
  <c r="F34" i="1"/>
  <c r="G34" i="1" s="1"/>
  <c r="H34" i="1" s="1"/>
  <c r="F33" i="1"/>
  <c r="G33" i="1" s="1"/>
  <c r="H33" i="1" s="1"/>
  <c r="F32" i="1"/>
  <c r="G32" i="1" s="1"/>
  <c r="H32" i="1" s="1"/>
  <c r="F31" i="1"/>
  <c r="G31" i="1" s="1"/>
  <c r="H31" i="1" s="1"/>
  <c r="F30" i="1"/>
  <c r="G30" i="1" s="1"/>
  <c r="H30" i="1" s="1"/>
  <c r="F29" i="1"/>
  <c r="G29" i="1" s="1"/>
  <c r="H29" i="1" s="1"/>
  <c r="F28" i="1"/>
  <c r="G28" i="1" s="1"/>
  <c r="H28" i="1" s="1"/>
  <c r="F27" i="1"/>
  <c r="G27" i="1" s="1"/>
  <c r="H27" i="1" s="1"/>
  <c r="F26" i="1"/>
  <c r="G26" i="1" s="1"/>
  <c r="H26" i="1" s="1"/>
  <c r="F25" i="1"/>
  <c r="G25" i="1" s="1"/>
  <c r="H25" i="1" s="1"/>
  <c r="F24" i="1"/>
  <c r="G24" i="1" s="1"/>
  <c r="H24" i="1" s="1"/>
  <c r="F23" i="1"/>
  <c r="G23" i="1" s="1"/>
  <c r="H23" i="1" s="1"/>
  <c r="F22" i="1"/>
  <c r="G22" i="1" s="1"/>
  <c r="H22" i="1" s="1"/>
  <c r="F21" i="1"/>
  <c r="G21" i="1" s="1"/>
  <c r="H21" i="1" s="1"/>
  <c r="F20" i="1"/>
  <c r="G20" i="1" s="1"/>
  <c r="H20" i="1" s="1"/>
  <c r="F19" i="1"/>
  <c r="G19" i="1" s="1"/>
  <c r="H19" i="1" s="1"/>
  <c r="F18" i="1"/>
  <c r="G18" i="1" s="1"/>
  <c r="H18" i="1" s="1"/>
  <c r="F17" i="1"/>
  <c r="G17" i="1" s="1"/>
  <c r="H17" i="1" s="1"/>
  <c r="F16" i="1"/>
  <c r="G16" i="1" s="1"/>
  <c r="H16" i="1" s="1"/>
  <c r="F15" i="1"/>
  <c r="G15" i="1" s="1"/>
  <c r="H15" i="1" s="1"/>
  <c r="F14" i="1"/>
  <c r="G14" i="1" s="1"/>
  <c r="H14" i="1" s="1"/>
  <c r="B57" i="1"/>
  <c r="H57" i="1" l="1"/>
</calcChain>
</file>

<file path=xl/sharedStrings.xml><?xml version="1.0" encoding="utf-8"?>
<sst xmlns="http://schemas.openxmlformats.org/spreadsheetml/2006/main" count="37" uniqueCount="37">
  <si>
    <t>Inschrijver</t>
  </si>
  <si>
    <t xml:space="preserve">Inschrijver vult de onderstaande gele cellen in. </t>
  </si>
  <si>
    <t>Er kunnen geen rechten worden ontleend aan de aantallen.</t>
  </si>
  <si>
    <t>Omschrijving</t>
  </si>
  <si>
    <t>Gemeente Heusden</t>
  </si>
  <si>
    <t xml:space="preserve">Aantallen </t>
  </si>
  <si>
    <t>Stadsfietsen</t>
  </si>
  <si>
    <t>Cataloguswaarde 
inclusief BTW</t>
  </si>
  <si>
    <t xml:space="preserve">Totaal leasebedrag per maand </t>
  </si>
  <si>
    <t xml:space="preserve">Totaal 36 maanden </t>
  </si>
  <si>
    <t>E-Bikes 25 km/uur</t>
  </si>
  <si>
    <t>Sportfietsen:
     Racefietsen 
     Mountainbikes
     Gravelbikes</t>
  </si>
  <si>
    <t>Elektrische transportfietsen:
     Bakfietsen</t>
  </si>
  <si>
    <t>Totaal</t>
  </si>
  <si>
    <t>Totale inschrijvingsprijs</t>
  </si>
  <si>
    <t>Aldus naar waarheid ingevuld</t>
  </si>
  <si>
    <t>Plaats</t>
  </si>
  <si>
    <t>Datum</t>
  </si>
  <si>
    <t>Naam rechtsgeldige vertegenwoordiger</t>
  </si>
  <si>
    <t>Functie</t>
  </si>
  <si>
    <t>Handtekening</t>
  </si>
  <si>
    <r>
      <t xml:space="preserve">Alle bedragen dienen </t>
    </r>
    <r>
      <rPr>
        <b/>
        <i/>
        <sz val="10"/>
        <color theme="1"/>
        <rFont val="Arial"/>
        <family val="2"/>
      </rPr>
      <t>inclusief BTW</t>
    </r>
    <r>
      <rPr>
        <i/>
        <sz val="10"/>
        <color theme="1"/>
        <rFont val="Arial"/>
        <family val="2"/>
      </rPr>
      <t xml:space="preserve"> te worden aangeboden</t>
    </r>
  </si>
  <si>
    <r>
      <t>Maandelijks leasebedrag</t>
    </r>
    <r>
      <rPr>
        <b/>
        <sz val="10"/>
        <color theme="0"/>
        <rFont val="Calibri"/>
        <family val="2"/>
      </rPr>
      <t>¹</t>
    </r>
    <r>
      <rPr>
        <b/>
        <sz val="10"/>
        <color theme="0"/>
        <rFont val="Arial"/>
        <family val="2"/>
      </rPr>
      <t xml:space="preserve"> </t>
    </r>
  </si>
  <si>
    <t>Maandelijks bedrag Individuele pechhulp²</t>
  </si>
  <si>
    <r>
      <rPr>
        <sz val="10"/>
        <color theme="1"/>
        <rFont val="Arial"/>
        <family val="2"/>
      </rPr>
      <t>²</t>
    </r>
    <r>
      <rPr>
        <i/>
        <sz val="10"/>
        <color theme="1"/>
        <rFont val="Arial"/>
        <family val="2"/>
      </rPr>
      <t xml:space="preserve"> Optioneel te bepalen door Medewerker</t>
    </r>
  </si>
  <si>
    <r>
      <rPr>
        <sz val="10"/>
        <color theme="1"/>
        <rFont val="Arial"/>
        <family val="2"/>
      </rPr>
      <t>³</t>
    </r>
    <r>
      <rPr>
        <i/>
        <sz val="10"/>
        <color theme="1"/>
        <rFont val="Arial"/>
        <family val="2"/>
      </rPr>
      <t xml:space="preserve"> Optioneel te bepalen door Medewerker
  het is de medewerker toegestaan om voor maximaal van 15% van het totale leasebedrag accessoires toe te voegen </t>
    </r>
  </si>
  <si>
    <t>Door ondertekening verklaart inschrijver</t>
  </si>
  <si>
    <r>
      <t xml:space="preserve">1. Dat de inschrijving voldoet aan alle voorwaarden zoals die zijn gesteld in het aanbestedingsdocument met zaaknummer </t>
    </r>
    <r>
      <rPr>
        <i/>
        <sz val="10"/>
        <color rgb="FFFF0000"/>
        <rFont val="Arial"/>
        <family val="2"/>
      </rPr>
      <t>2161945</t>
    </r>
    <r>
      <rPr>
        <i/>
        <sz val="10"/>
        <color theme="1"/>
        <rFont val="Arial"/>
        <family val="2"/>
      </rPr>
      <t>, bijbehorende bijlagen en de bijbehorende Nota(‘s) van Inlichtingen.</t>
    </r>
  </si>
  <si>
    <t>2. Dat hij/zij borg staat voor een correcte uitvoering van de opdracht tegen de aangegeven kosten.</t>
  </si>
  <si>
    <t>3. Dat hij/zij deze verklaring en het Uniform Europees Aanbestedingsdocument naar waarheid heeft ingevuld.</t>
  </si>
  <si>
    <t>Toelichting:</t>
  </si>
  <si>
    <t>Leasefietsregeling</t>
  </si>
  <si>
    <r>
      <rPr>
        <sz val="10"/>
        <color theme="1"/>
        <rFont val="Calibri"/>
        <family val="2"/>
      </rPr>
      <t>¹</t>
    </r>
    <r>
      <rPr>
        <i/>
        <sz val="10"/>
        <color theme="1"/>
        <rFont val="Arial"/>
        <family val="2"/>
      </rPr>
      <t xml:space="preserve"> een vast maandelijks ‘all-in’ leasebedrag (full service) dat bestaat uit de volgende kosten:  
   • Afschrijving en rente fiets; 
   • Verzekering tegen diefstal en schade; 
   • Service, reparatie, onderhoud en banden;
     - Categorie A, B, D en E realistische kosten per jaar.
     - Categorie C Sportfietsen, een realistisch gelimiteerd onderhoudsbudget (een vast bedrag per jaar) bij overschrijding rekening medewerker
   • Schade; 
   • Vervangend vervoer; 
   • Transport;  
   • Overhead, administratie.</t>
    </r>
  </si>
  <si>
    <t>Maandelijks bedrag accessoires max 15%³</t>
  </si>
  <si>
    <t>Zaaknummer: 2161945</t>
  </si>
  <si>
    <t>Speed Pedelecs</t>
  </si>
  <si>
    <t>Prijzenblad na 1e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</si>
</sst>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i/>
      <sz val="10"/>
      <color theme="1"/>
      <name val="Arial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05C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3" borderId="0" xfId="0" applyFont="1" applyFill="1"/>
    <xf numFmtId="0" fontId="4" fillId="0" borderId="0" xfId="0" applyFont="1"/>
    <xf numFmtId="44" fontId="4" fillId="0" borderId="0" xfId="1" applyFont="1"/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9" fillId="0" borderId="1" xfId="0" applyFont="1" applyBorder="1" applyAlignment="1">
      <alignment wrapText="1"/>
    </xf>
    <xf numFmtId="164" fontId="9" fillId="4" borderId="1" xfId="0" applyNumberFormat="1" applyFont="1" applyFill="1" applyBorder="1" applyAlignment="1">
      <alignment wrapText="1"/>
    </xf>
    <xf numFmtId="164" fontId="4" fillId="0" borderId="1" xfId="0" applyNumberFormat="1" applyFont="1" applyBorder="1"/>
    <xf numFmtId="44" fontId="3" fillId="0" borderId="1" xfId="1" applyFont="1" applyFill="1" applyBorder="1"/>
    <xf numFmtId="164" fontId="9" fillId="2" borderId="1" xfId="0" applyNumberFormat="1" applyFont="1" applyFill="1" applyBorder="1" applyAlignment="1">
      <alignment wrapText="1"/>
    </xf>
    <xf numFmtId="44" fontId="3" fillId="2" borderId="1" xfId="1" applyFont="1" applyFill="1" applyBorder="1"/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164" fontId="2" fillId="5" borderId="1" xfId="0" applyNumberFormat="1" applyFont="1" applyFill="1" applyBorder="1"/>
    <xf numFmtId="0" fontId="4" fillId="0" borderId="0" xfId="0" applyFont="1" applyAlignment="1">
      <alignment vertical="top"/>
    </xf>
    <xf numFmtId="0" fontId="2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3" fillId="0" borderId="0" xfId="0" applyFont="1"/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vertical="center" wrapText="1"/>
    </xf>
    <xf numFmtId="44" fontId="2" fillId="5" borderId="7" xfId="1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66FF"/>
      <color rgb="FF005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960461</xdr:colOff>
      <xdr:row>0</xdr:row>
      <xdr:rowOff>60325</xdr:rowOff>
    </xdr:from>
    <xdr:to>
      <xdr:col>5</xdr:col>
      <xdr:colOff>1308002</xdr:colOff>
      <xdr:row>6</xdr:row>
      <xdr:rowOff>88509</xdr:rowOff>
    </xdr:to>
    <xdr:pic>
      <xdr:nvPicPr>
        <xdr:cNvPr id="3" name="Afbeelding 2" descr="Afbeelding met tekst, Graphics, Lettertype, grafische vormgeving&#10;&#10;Automatisch gegenereerde beschrijving">
          <a:extLst>
            <a:ext uri="{FF2B5EF4-FFF2-40B4-BE49-F238E27FC236}">
              <a16:creationId xmlns:a16="http://schemas.microsoft.com/office/drawing/2014/main" id="{698F3902-3C61-2FA5-BE84-3915C5841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6436" y="60325"/>
          <a:ext cx="1753431" cy="1024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Heusden Huijsstijl">
      <a:dk1>
        <a:sysClr val="windowText" lastClr="000000"/>
      </a:dk1>
      <a:lt1>
        <a:sysClr val="window" lastClr="FFFFFF"/>
      </a:lt1>
      <a:dk2>
        <a:srgbClr val="00505C"/>
      </a:dk2>
      <a:lt2>
        <a:srgbClr val="E8E8E8"/>
      </a:lt2>
      <a:accent1>
        <a:srgbClr val="00505C"/>
      </a:accent1>
      <a:accent2>
        <a:srgbClr val="69BE28"/>
      </a:accent2>
      <a:accent3>
        <a:srgbClr val="B6BF00"/>
      </a:accent3>
      <a:accent4>
        <a:srgbClr val="007C92"/>
      </a:accent4>
      <a:accent5>
        <a:srgbClr val="009FDA"/>
      </a:accent5>
      <a:accent6>
        <a:srgbClr val="65CFE9"/>
      </a:accent6>
      <a:hlink>
        <a:srgbClr val="000000"/>
      </a:hlink>
      <a:folHlink>
        <a:srgbClr val="69BE28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zoomScaleNormal="100" workbookViewId="0">
      <selection activeCell="F9" sqref="F9"/>
    </sheetView>
  </sheetViews>
  <sheetFormatPr defaultColWidth="8.7109375" defaultRowHeight="12.75" x14ac:dyDescent="0.2"/>
  <cols>
    <col min="1" max="1" width="36.28515625" style="2" customWidth="1"/>
    <col min="2" max="2" width="10.28515625" style="2" customWidth="1"/>
    <col min="3" max="3" width="17.85546875" style="3" customWidth="1"/>
    <col min="4" max="4" width="21.140625" style="3" customWidth="1"/>
    <col min="5" max="6" width="21.140625" style="2" customWidth="1"/>
    <col min="7" max="7" width="19.28515625" style="2" customWidth="1"/>
    <col min="8" max="8" width="17.85546875" style="2" customWidth="1"/>
    <col min="9" max="16384" width="8.7109375" style="2"/>
  </cols>
  <sheetData>
    <row r="1" spans="1:8" x14ac:dyDescent="0.2">
      <c r="A1" s="1" t="s">
        <v>4</v>
      </c>
    </row>
    <row r="2" spans="1:8" ht="15" x14ac:dyDescent="0.2">
      <c r="A2" s="20" t="s">
        <v>31</v>
      </c>
    </row>
    <row r="3" spans="1:8" x14ac:dyDescent="0.2">
      <c r="A3" s="44" t="s">
        <v>36</v>
      </c>
    </row>
    <row r="4" spans="1:8" x14ac:dyDescent="0.2">
      <c r="A4" s="21" t="s">
        <v>34</v>
      </c>
    </row>
    <row r="5" spans="1:8" x14ac:dyDescent="0.2">
      <c r="A5" s="22">
        <v>46177</v>
      </c>
    </row>
    <row r="7" spans="1:8" ht="23.25" customHeight="1" x14ac:dyDescent="0.2">
      <c r="A7" s="18" t="s">
        <v>0</v>
      </c>
      <c r="B7" s="35"/>
      <c r="C7" s="36"/>
      <c r="D7" s="37"/>
    </row>
    <row r="9" spans="1:8" x14ac:dyDescent="0.2">
      <c r="A9" s="4" t="s">
        <v>1</v>
      </c>
    </row>
    <row r="10" spans="1:8" x14ac:dyDescent="0.2">
      <c r="A10" s="4" t="s">
        <v>2</v>
      </c>
    </row>
    <row r="11" spans="1:8" x14ac:dyDescent="0.2">
      <c r="A11" s="4" t="s">
        <v>21</v>
      </c>
    </row>
    <row r="13" spans="1:8" ht="25.5" x14ac:dyDescent="0.2">
      <c r="A13" s="23" t="s">
        <v>3</v>
      </c>
      <c r="B13" s="24" t="s">
        <v>5</v>
      </c>
      <c r="C13" s="24" t="s">
        <v>7</v>
      </c>
      <c r="D13" s="24" t="s">
        <v>22</v>
      </c>
      <c r="E13" s="24" t="s">
        <v>23</v>
      </c>
      <c r="F13" s="24" t="s">
        <v>33</v>
      </c>
      <c r="G13" s="24" t="s">
        <v>8</v>
      </c>
      <c r="H13" s="25" t="s">
        <v>9</v>
      </c>
    </row>
    <row r="14" spans="1:8" ht="15" x14ac:dyDescent="0.25">
      <c r="A14" s="38" t="s">
        <v>6</v>
      </c>
      <c r="B14" s="8">
        <v>1</v>
      </c>
      <c r="C14" s="9">
        <v>750</v>
      </c>
      <c r="D14" s="12"/>
      <c r="E14" s="13"/>
      <c r="F14" s="11">
        <f>D14*15%</f>
        <v>0</v>
      </c>
      <c r="G14" s="10">
        <f>SUM(D14:F14)</f>
        <v>0</v>
      </c>
      <c r="H14" s="10">
        <f>B14*G14*36</f>
        <v>0</v>
      </c>
    </row>
    <row r="15" spans="1:8" ht="15" x14ac:dyDescent="0.25">
      <c r="A15" s="38"/>
      <c r="B15" s="8">
        <v>1</v>
      </c>
      <c r="C15" s="9">
        <v>1000</v>
      </c>
      <c r="D15" s="12"/>
      <c r="E15" s="13"/>
      <c r="F15" s="11">
        <f t="shared" ref="F15:F56" si="0">D15*15%</f>
        <v>0</v>
      </c>
      <c r="G15" s="10">
        <f t="shared" ref="G15:G56" si="1">SUM(D15:F15)</f>
        <v>0</v>
      </c>
      <c r="H15" s="10">
        <f t="shared" ref="H15:H56" si="2">B15*G15*36</f>
        <v>0</v>
      </c>
    </row>
    <row r="16" spans="1:8" ht="15" x14ac:dyDescent="0.25">
      <c r="A16" s="38"/>
      <c r="B16" s="8">
        <v>1</v>
      </c>
      <c r="C16" s="9">
        <v>1500</v>
      </c>
      <c r="D16" s="12"/>
      <c r="E16" s="13"/>
      <c r="F16" s="11">
        <f t="shared" si="0"/>
        <v>0</v>
      </c>
      <c r="G16" s="10">
        <f t="shared" si="1"/>
        <v>0</v>
      </c>
      <c r="H16" s="10">
        <f t="shared" si="2"/>
        <v>0</v>
      </c>
    </row>
    <row r="17" spans="1:8" ht="15" x14ac:dyDescent="0.25">
      <c r="A17" s="38"/>
      <c r="B17" s="8">
        <v>1</v>
      </c>
      <c r="C17" s="9">
        <v>2000</v>
      </c>
      <c r="D17" s="12"/>
      <c r="E17" s="13"/>
      <c r="F17" s="11">
        <f t="shared" si="0"/>
        <v>0</v>
      </c>
      <c r="G17" s="10">
        <f t="shared" si="1"/>
        <v>0</v>
      </c>
      <c r="H17" s="10">
        <f t="shared" si="2"/>
        <v>0</v>
      </c>
    </row>
    <row r="18" spans="1:8" ht="15" x14ac:dyDescent="0.25">
      <c r="A18" s="38"/>
      <c r="B18" s="8">
        <v>1</v>
      </c>
      <c r="C18" s="9">
        <v>2500</v>
      </c>
      <c r="D18" s="12"/>
      <c r="E18" s="13"/>
      <c r="F18" s="11">
        <f t="shared" si="0"/>
        <v>0</v>
      </c>
      <c r="G18" s="10">
        <f t="shared" si="1"/>
        <v>0</v>
      </c>
      <c r="H18" s="10">
        <f t="shared" si="2"/>
        <v>0</v>
      </c>
    </row>
    <row r="19" spans="1:8" ht="15" x14ac:dyDescent="0.25">
      <c r="A19" s="38"/>
      <c r="B19" s="8">
        <v>1</v>
      </c>
      <c r="C19" s="9">
        <v>3000</v>
      </c>
      <c r="D19" s="12"/>
      <c r="E19" s="13"/>
      <c r="F19" s="11">
        <f t="shared" si="0"/>
        <v>0</v>
      </c>
      <c r="G19" s="10">
        <f t="shared" si="1"/>
        <v>0</v>
      </c>
      <c r="H19" s="10">
        <f t="shared" si="2"/>
        <v>0</v>
      </c>
    </row>
    <row r="20" spans="1:8" ht="15" x14ac:dyDescent="0.25">
      <c r="A20" s="38"/>
      <c r="B20" s="8">
        <v>1</v>
      </c>
      <c r="C20" s="9">
        <v>3500</v>
      </c>
      <c r="D20" s="12"/>
      <c r="E20" s="13"/>
      <c r="F20" s="11">
        <f t="shared" si="0"/>
        <v>0</v>
      </c>
      <c r="G20" s="10">
        <f t="shared" si="1"/>
        <v>0</v>
      </c>
      <c r="H20" s="10">
        <f t="shared" si="2"/>
        <v>0</v>
      </c>
    </row>
    <row r="21" spans="1:8" ht="15" x14ac:dyDescent="0.25">
      <c r="A21" s="31" t="s">
        <v>10</v>
      </c>
      <c r="B21" s="8">
        <v>1</v>
      </c>
      <c r="C21" s="9">
        <v>1500</v>
      </c>
      <c r="D21" s="12"/>
      <c r="E21" s="13"/>
      <c r="F21" s="11">
        <f t="shared" si="0"/>
        <v>0</v>
      </c>
      <c r="G21" s="10">
        <f t="shared" si="1"/>
        <v>0</v>
      </c>
      <c r="H21" s="10">
        <f t="shared" si="2"/>
        <v>0</v>
      </c>
    </row>
    <row r="22" spans="1:8" ht="15" x14ac:dyDescent="0.25">
      <c r="A22" s="31"/>
      <c r="B22" s="8">
        <v>2</v>
      </c>
      <c r="C22" s="9">
        <v>2000</v>
      </c>
      <c r="D22" s="12"/>
      <c r="E22" s="13"/>
      <c r="F22" s="11">
        <f t="shared" si="0"/>
        <v>0</v>
      </c>
      <c r="G22" s="10">
        <f t="shared" si="1"/>
        <v>0</v>
      </c>
      <c r="H22" s="10">
        <f t="shared" si="2"/>
        <v>0</v>
      </c>
    </row>
    <row r="23" spans="1:8" ht="15" x14ac:dyDescent="0.25">
      <c r="A23" s="31"/>
      <c r="B23" s="8">
        <v>3</v>
      </c>
      <c r="C23" s="9">
        <v>2500</v>
      </c>
      <c r="D23" s="12"/>
      <c r="E23" s="13"/>
      <c r="F23" s="11">
        <f t="shared" si="0"/>
        <v>0</v>
      </c>
      <c r="G23" s="10">
        <f t="shared" si="1"/>
        <v>0</v>
      </c>
      <c r="H23" s="10">
        <f t="shared" si="2"/>
        <v>0</v>
      </c>
    </row>
    <row r="24" spans="1:8" ht="15" x14ac:dyDescent="0.25">
      <c r="A24" s="31"/>
      <c r="B24" s="8">
        <v>3</v>
      </c>
      <c r="C24" s="9">
        <v>3000</v>
      </c>
      <c r="D24" s="12"/>
      <c r="E24" s="13"/>
      <c r="F24" s="11">
        <f t="shared" si="0"/>
        <v>0</v>
      </c>
      <c r="G24" s="10">
        <f t="shared" si="1"/>
        <v>0</v>
      </c>
      <c r="H24" s="10">
        <f t="shared" si="2"/>
        <v>0</v>
      </c>
    </row>
    <row r="25" spans="1:8" ht="15" x14ac:dyDescent="0.25">
      <c r="A25" s="31"/>
      <c r="B25" s="8">
        <v>2</v>
      </c>
      <c r="C25" s="9">
        <v>3500</v>
      </c>
      <c r="D25" s="12"/>
      <c r="E25" s="13"/>
      <c r="F25" s="11">
        <f t="shared" si="0"/>
        <v>0</v>
      </c>
      <c r="G25" s="10">
        <f t="shared" si="1"/>
        <v>0</v>
      </c>
      <c r="H25" s="10">
        <f t="shared" si="2"/>
        <v>0</v>
      </c>
    </row>
    <row r="26" spans="1:8" ht="15" x14ac:dyDescent="0.25">
      <c r="A26" s="31"/>
      <c r="B26" s="8">
        <v>2</v>
      </c>
      <c r="C26" s="9">
        <v>4000</v>
      </c>
      <c r="D26" s="12"/>
      <c r="E26" s="13"/>
      <c r="F26" s="11">
        <f t="shared" si="0"/>
        <v>0</v>
      </c>
      <c r="G26" s="10">
        <f t="shared" si="1"/>
        <v>0</v>
      </c>
      <c r="H26" s="10">
        <f t="shared" si="2"/>
        <v>0</v>
      </c>
    </row>
    <row r="27" spans="1:8" ht="15" x14ac:dyDescent="0.25">
      <c r="A27" s="31"/>
      <c r="B27" s="8">
        <v>1</v>
      </c>
      <c r="C27" s="9">
        <v>4500</v>
      </c>
      <c r="D27" s="12"/>
      <c r="E27" s="13"/>
      <c r="F27" s="11">
        <f t="shared" si="0"/>
        <v>0</v>
      </c>
      <c r="G27" s="10">
        <f t="shared" si="1"/>
        <v>0</v>
      </c>
      <c r="H27" s="10">
        <f t="shared" si="2"/>
        <v>0</v>
      </c>
    </row>
    <row r="28" spans="1:8" ht="15" x14ac:dyDescent="0.25">
      <c r="A28" s="31"/>
      <c r="B28" s="8">
        <v>1</v>
      </c>
      <c r="C28" s="9">
        <v>5000</v>
      </c>
      <c r="D28" s="12"/>
      <c r="E28" s="13"/>
      <c r="F28" s="11">
        <f t="shared" si="0"/>
        <v>0</v>
      </c>
      <c r="G28" s="10">
        <f t="shared" si="1"/>
        <v>0</v>
      </c>
      <c r="H28" s="10">
        <f t="shared" si="2"/>
        <v>0</v>
      </c>
    </row>
    <row r="29" spans="1:8" ht="15" x14ac:dyDescent="0.25">
      <c r="A29" s="31"/>
      <c r="B29" s="8">
        <v>1</v>
      </c>
      <c r="C29" s="9">
        <v>5500</v>
      </c>
      <c r="D29" s="12"/>
      <c r="E29" s="13"/>
      <c r="F29" s="11">
        <f t="shared" si="0"/>
        <v>0</v>
      </c>
      <c r="G29" s="10">
        <f t="shared" si="1"/>
        <v>0</v>
      </c>
      <c r="H29" s="10">
        <f t="shared" si="2"/>
        <v>0</v>
      </c>
    </row>
    <row r="30" spans="1:8" ht="15" x14ac:dyDescent="0.25">
      <c r="A30" s="31"/>
      <c r="B30" s="8">
        <v>1</v>
      </c>
      <c r="C30" s="9">
        <v>6000</v>
      </c>
      <c r="D30" s="12"/>
      <c r="E30" s="13"/>
      <c r="F30" s="11">
        <f t="shared" si="0"/>
        <v>0</v>
      </c>
      <c r="G30" s="10">
        <f t="shared" si="1"/>
        <v>0</v>
      </c>
      <c r="H30" s="10">
        <f t="shared" si="2"/>
        <v>0</v>
      </c>
    </row>
    <row r="31" spans="1:8" ht="15" x14ac:dyDescent="0.25">
      <c r="A31" s="31"/>
      <c r="B31" s="8">
        <v>1</v>
      </c>
      <c r="C31" s="9">
        <v>6500</v>
      </c>
      <c r="D31" s="12"/>
      <c r="E31" s="13"/>
      <c r="F31" s="11">
        <f t="shared" si="0"/>
        <v>0</v>
      </c>
      <c r="G31" s="10">
        <f t="shared" si="1"/>
        <v>0</v>
      </c>
      <c r="H31" s="10">
        <f t="shared" si="2"/>
        <v>0</v>
      </c>
    </row>
    <row r="32" spans="1:8" ht="15" x14ac:dyDescent="0.25">
      <c r="A32" s="31"/>
      <c r="B32" s="8">
        <v>1</v>
      </c>
      <c r="C32" s="9">
        <v>7000</v>
      </c>
      <c r="D32" s="12"/>
      <c r="E32" s="13"/>
      <c r="F32" s="11">
        <f t="shared" si="0"/>
        <v>0</v>
      </c>
      <c r="G32" s="10">
        <f t="shared" si="1"/>
        <v>0</v>
      </c>
      <c r="H32" s="10">
        <f t="shared" si="2"/>
        <v>0</v>
      </c>
    </row>
    <row r="33" spans="1:8" ht="15" x14ac:dyDescent="0.25">
      <c r="A33" s="31" t="s">
        <v>11</v>
      </c>
      <c r="B33" s="8">
        <v>1</v>
      </c>
      <c r="C33" s="9">
        <v>1500</v>
      </c>
      <c r="D33" s="12"/>
      <c r="E33" s="13"/>
      <c r="F33" s="11">
        <f t="shared" si="0"/>
        <v>0</v>
      </c>
      <c r="G33" s="10">
        <f t="shared" si="1"/>
        <v>0</v>
      </c>
      <c r="H33" s="10">
        <f t="shared" si="2"/>
        <v>0</v>
      </c>
    </row>
    <row r="34" spans="1:8" ht="15" x14ac:dyDescent="0.25">
      <c r="A34" s="31"/>
      <c r="B34" s="8">
        <v>1</v>
      </c>
      <c r="C34" s="9">
        <v>2000</v>
      </c>
      <c r="D34" s="12"/>
      <c r="E34" s="13"/>
      <c r="F34" s="11">
        <f t="shared" si="0"/>
        <v>0</v>
      </c>
      <c r="G34" s="10">
        <f t="shared" si="1"/>
        <v>0</v>
      </c>
      <c r="H34" s="10">
        <f t="shared" si="2"/>
        <v>0</v>
      </c>
    </row>
    <row r="35" spans="1:8" ht="15" x14ac:dyDescent="0.25">
      <c r="A35" s="31"/>
      <c r="B35" s="8">
        <v>1</v>
      </c>
      <c r="C35" s="9">
        <v>2500</v>
      </c>
      <c r="D35" s="12"/>
      <c r="E35" s="13"/>
      <c r="F35" s="11">
        <f t="shared" si="0"/>
        <v>0</v>
      </c>
      <c r="G35" s="10">
        <f t="shared" si="1"/>
        <v>0</v>
      </c>
      <c r="H35" s="10">
        <f t="shared" si="2"/>
        <v>0</v>
      </c>
    </row>
    <row r="36" spans="1:8" ht="15" x14ac:dyDescent="0.25">
      <c r="A36" s="31"/>
      <c r="B36" s="8">
        <v>1</v>
      </c>
      <c r="C36" s="9">
        <v>3000</v>
      </c>
      <c r="D36" s="12"/>
      <c r="E36" s="13"/>
      <c r="F36" s="11">
        <f t="shared" si="0"/>
        <v>0</v>
      </c>
      <c r="G36" s="10">
        <f t="shared" si="1"/>
        <v>0</v>
      </c>
      <c r="H36" s="10">
        <f t="shared" si="2"/>
        <v>0</v>
      </c>
    </row>
    <row r="37" spans="1:8" ht="15" x14ac:dyDescent="0.25">
      <c r="A37" s="31"/>
      <c r="B37" s="8">
        <v>1</v>
      </c>
      <c r="C37" s="9">
        <v>3500</v>
      </c>
      <c r="D37" s="12"/>
      <c r="E37" s="13"/>
      <c r="F37" s="11">
        <f t="shared" si="0"/>
        <v>0</v>
      </c>
      <c r="G37" s="10">
        <f t="shared" si="1"/>
        <v>0</v>
      </c>
      <c r="H37" s="10">
        <f t="shared" si="2"/>
        <v>0</v>
      </c>
    </row>
    <row r="38" spans="1:8" ht="15" x14ac:dyDescent="0.25">
      <c r="A38" s="31"/>
      <c r="B38" s="8">
        <v>1</v>
      </c>
      <c r="C38" s="9">
        <v>4000</v>
      </c>
      <c r="D38" s="12"/>
      <c r="E38" s="13"/>
      <c r="F38" s="11">
        <f t="shared" si="0"/>
        <v>0</v>
      </c>
      <c r="G38" s="10">
        <f t="shared" si="1"/>
        <v>0</v>
      </c>
      <c r="H38" s="10">
        <f t="shared" si="2"/>
        <v>0</v>
      </c>
    </row>
    <row r="39" spans="1:8" ht="15" x14ac:dyDescent="0.25">
      <c r="A39" s="31"/>
      <c r="B39" s="8">
        <v>1</v>
      </c>
      <c r="C39" s="9">
        <v>4500</v>
      </c>
      <c r="D39" s="12"/>
      <c r="E39" s="13"/>
      <c r="F39" s="11">
        <f t="shared" si="0"/>
        <v>0</v>
      </c>
      <c r="G39" s="10">
        <f t="shared" si="1"/>
        <v>0</v>
      </c>
      <c r="H39" s="10">
        <f t="shared" si="2"/>
        <v>0</v>
      </c>
    </row>
    <row r="40" spans="1:8" ht="15" x14ac:dyDescent="0.25">
      <c r="A40" s="31"/>
      <c r="B40" s="8">
        <v>1</v>
      </c>
      <c r="C40" s="9">
        <v>5000</v>
      </c>
      <c r="D40" s="12"/>
      <c r="E40" s="13"/>
      <c r="F40" s="11">
        <f t="shared" si="0"/>
        <v>0</v>
      </c>
      <c r="G40" s="10">
        <f t="shared" si="1"/>
        <v>0</v>
      </c>
      <c r="H40" s="10">
        <f t="shared" si="2"/>
        <v>0</v>
      </c>
    </row>
    <row r="41" spans="1:8" ht="15" x14ac:dyDescent="0.25">
      <c r="A41" s="43" t="s">
        <v>35</v>
      </c>
      <c r="B41" s="8">
        <v>1</v>
      </c>
      <c r="C41" s="9">
        <v>4500</v>
      </c>
      <c r="D41" s="12"/>
      <c r="E41" s="13"/>
      <c r="F41" s="11">
        <f t="shared" si="0"/>
        <v>0</v>
      </c>
      <c r="G41" s="10">
        <f t="shared" si="1"/>
        <v>0</v>
      </c>
      <c r="H41" s="10">
        <f t="shared" si="2"/>
        <v>0</v>
      </c>
    </row>
    <row r="42" spans="1:8" ht="15" x14ac:dyDescent="0.25">
      <c r="A42" s="43"/>
      <c r="B42" s="8">
        <v>1</v>
      </c>
      <c r="C42" s="9">
        <v>5000</v>
      </c>
      <c r="D42" s="12"/>
      <c r="E42" s="13"/>
      <c r="F42" s="11">
        <f t="shared" si="0"/>
        <v>0</v>
      </c>
      <c r="G42" s="10">
        <f t="shared" si="1"/>
        <v>0</v>
      </c>
      <c r="H42" s="10">
        <f t="shared" si="2"/>
        <v>0</v>
      </c>
    </row>
    <row r="43" spans="1:8" ht="15" x14ac:dyDescent="0.25">
      <c r="A43" s="43"/>
      <c r="B43" s="8">
        <v>1</v>
      </c>
      <c r="C43" s="9">
        <v>5500</v>
      </c>
      <c r="D43" s="12"/>
      <c r="E43" s="13"/>
      <c r="F43" s="11">
        <f t="shared" si="0"/>
        <v>0</v>
      </c>
      <c r="G43" s="10">
        <f t="shared" si="1"/>
        <v>0</v>
      </c>
      <c r="H43" s="10">
        <f t="shared" si="2"/>
        <v>0</v>
      </c>
    </row>
    <row r="44" spans="1:8" ht="15" x14ac:dyDescent="0.25">
      <c r="A44" s="43"/>
      <c r="B44" s="8">
        <v>1</v>
      </c>
      <c r="C44" s="9">
        <v>6000</v>
      </c>
      <c r="D44" s="12"/>
      <c r="E44" s="13"/>
      <c r="F44" s="11">
        <f t="shared" si="0"/>
        <v>0</v>
      </c>
      <c r="G44" s="10">
        <f t="shared" si="1"/>
        <v>0</v>
      </c>
      <c r="H44" s="10">
        <f t="shared" si="2"/>
        <v>0</v>
      </c>
    </row>
    <row r="45" spans="1:8" ht="15" x14ac:dyDescent="0.25">
      <c r="A45" s="43"/>
      <c r="B45" s="8">
        <v>1</v>
      </c>
      <c r="C45" s="9">
        <v>6500</v>
      </c>
      <c r="D45" s="12"/>
      <c r="E45" s="13"/>
      <c r="F45" s="11">
        <f t="shared" si="0"/>
        <v>0</v>
      </c>
      <c r="G45" s="10">
        <f t="shared" si="1"/>
        <v>0</v>
      </c>
      <c r="H45" s="10">
        <f t="shared" si="2"/>
        <v>0</v>
      </c>
    </row>
    <row r="46" spans="1:8" ht="15" x14ac:dyDescent="0.25">
      <c r="A46" s="43"/>
      <c r="B46" s="8">
        <v>1</v>
      </c>
      <c r="C46" s="9">
        <v>7000</v>
      </c>
      <c r="D46" s="12"/>
      <c r="E46" s="13"/>
      <c r="F46" s="11">
        <f t="shared" si="0"/>
        <v>0</v>
      </c>
      <c r="G46" s="10">
        <f t="shared" si="1"/>
        <v>0</v>
      </c>
      <c r="H46" s="10">
        <f t="shared" si="2"/>
        <v>0</v>
      </c>
    </row>
    <row r="47" spans="1:8" ht="15" x14ac:dyDescent="0.25">
      <c r="A47" s="31" t="s">
        <v>12</v>
      </c>
      <c r="B47" s="8">
        <v>1</v>
      </c>
      <c r="C47" s="9">
        <v>2000</v>
      </c>
      <c r="D47" s="12"/>
      <c r="E47" s="13"/>
      <c r="F47" s="11">
        <f t="shared" si="0"/>
        <v>0</v>
      </c>
      <c r="G47" s="10">
        <f t="shared" si="1"/>
        <v>0</v>
      </c>
      <c r="H47" s="10">
        <f t="shared" si="2"/>
        <v>0</v>
      </c>
    </row>
    <row r="48" spans="1:8" ht="15" x14ac:dyDescent="0.25">
      <c r="A48" s="31"/>
      <c r="B48" s="8">
        <v>1</v>
      </c>
      <c r="C48" s="9">
        <v>2500</v>
      </c>
      <c r="D48" s="12"/>
      <c r="E48" s="13"/>
      <c r="F48" s="11">
        <f t="shared" si="0"/>
        <v>0</v>
      </c>
      <c r="G48" s="10">
        <f t="shared" si="1"/>
        <v>0</v>
      </c>
      <c r="H48" s="10">
        <f t="shared" si="2"/>
        <v>0</v>
      </c>
    </row>
    <row r="49" spans="1:8" ht="15" x14ac:dyDescent="0.25">
      <c r="A49" s="31"/>
      <c r="B49" s="8">
        <v>1</v>
      </c>
      <c r="C49" s="9">
        <v>3000</v>
      </c>
      <c r="D49" s="12"/>
      <c r="E49" s="13"/>
      <c r="F49" s="11">
        <f t="shared" si="0"/>
        <v>0</v>
      </c>
      <c r="G49" s="10">
        <f t="shared" si="1"/>
        <v>0</v>
      </c>
      <c r="H49" s="10">
        <f t="shared" si="2"/>
        <v>0</v>
      </c>
    </row>
    <row r="50" spans="1:8" ht="15" x14ac:dyDescent="0.25">
      <c r="A50" s="31"/>
      <c r="B50" s="8">
        <v>1</v>
      </c>
      <c r="C50" s="9">
        <v>3500</v>
      </c>
      <c r="D50" s="12"/>
      <c r="E50" s="13"/>
      <c r="F50" s="11">
        <f t="shared" si="0"/>
        <v>0</v>
      </c>
      <c r="G50" s="10">
        <f t="shared" si="1"/>
        <v>0</v>
      </c>
      <c r="H50" s="10">
        <f t="shared" si="2"/>
        <v>0</v>
      </c>
    </row>
    <row r="51" spans="1:8" ht="15" x14ac:dyDescent="0.25">
      <c r="A51" s="31"/>
      <c r="B51" s="8">
        <v>1</v>
      </c>
      <c r="C51" s="9">
        <v>4000</v>
      </c>
      <c r="D51" s="12"/>
      <c r="E51" s="13"/>
      <c r="F51" s="11">
        <f t="shared" si="0"/>
        <v>0</v>
      </c>
      <c r="G51" s="10">
        <f t="shared" si="1"/>
        <v>0</v>
      </c>
      <c r="H51" s="10">
        <f t="shared" si="2"/>
        <v>0</v>
      </c>
    </row>
    <row r="52" spans="1:8" ht="15" x14ac:dyDescent="0.25">
      <c r="A52" s="31"/>
      <c r="B52" s="8">
        <v>1</v>
      </c>
      <c r="C52" s="9">
        <v>4500</v>
      </c>
      <c r="D52" s="12"/>
      <c r="E52" s="13"/>
      <c r="F52" s="11">
        <f t="shared" si="0"/>
        <v>0</v>
      </c>
      <c r="G52" s="10">
        <f t="shared" si="1"/>
        <v>0</v>
      </c>
      <c r="H52" s="10">
        <f t="shared" si="2"/>
        <v>0</v>
      </c>
    </row>
    <row r="53" spans="1:8" ht="15" x14ac:dyDescent="0.25">
      <c r="A53" s="31"/>
      <c r="B53" s="8">
        <v>1</v>
      </c>
      <c r="C53" s="9">
        <v>5000</v>
      </c>
      <c r="D53" s="12"/>
      <c r="E53" s="13"/>
      <c r="F53" s="11">
        <f t="shared" si="0"/>
        <v>0</v>
      </c>
      <c r="G53" s="10">
        <f t="shared" si="1"/>
        <v>0</v>
      </c>
      <c r="H53" s="10">
        <f t="shared" si="2"/>
        <v>0</v>
      </c>
    </row>
    <row r="54" spans="1:8" ht="15" x14ac:dyDescent="0.25">
      <c r="A54" s="31"/>
      <c r="B54" s="8">
        <v>1</v>
      </c>
      <c r="C54" s="9">
        <v>5500</v>
      </c>
      <c r="D54" s="12"/>
      <c r="E54" s="13"/>
      <c r="F54" s="11">
        <f t="shared" si="0"/>
        <v>0</v>
      </c>
      <c r="G54" s="10">
        <f t="shared" si="1"/>
        <v>0</v>
      </c>
      <c r="H54" s="10">
        <f t="shared" si="2"/>
        <v>0</v>
      </c>
    </row>
    <row r="55" spans="1:8" ht="15" x14ac:dyDescent="0.25">
      <c r="A55" s="31"/>
      <c r="B55" s="8">
        <v>1</v>
      </c>
      <c r="C55" s="9">
        <v>6000</v>
      </c>
      <c r="D55" s="12"/>
      <c r="E55" s="13"/>
      <c r="F55" s="11">
        <f t="shared" si="0"/>
        <v>0</v>
      </c>
      <c r="G55" s="10">
        <f t="shared" si="1"/>
        <v>0</v>
      </c>
      <c r="H55" s="10">
        <f t="shared" si="2"/>
        <v>0</v>
      </c>
    </row>
    <row r="56" spans="1:8" ht="15" x14ac:dyDescent="0.25">
      <c r="A56" s="31"/>
      <c r="B56" s="8">
        <v>1</v>
      </c>
      <c r="C56" s="9">
        <v>6500</v>
      </c>
      <c r="D56" s="12"/>
      <c r="E56" s="13"/>
      <c r="F56" s="11">
        <f t="shared" si="0"/>
        <v>0</v>
      </c>
      <c r="G56" s="10">
        <f t="shared" si="1"/>
        <v>0</v>
      </c>
      <c r="H56" s="10">
        <f t="shared" si="2"/>
        <v>0</v>
      </c>
    </row>
    <row r="57" spans="1:8" ht="15" customHeight="1" x14ac:dyDescent="0.2">
      <c r="A57" s="14" t="s">
        <v>13</v>
      </c>
      <c r="B57" s="15">
        <f>SUM(B14:B56)</f>
        <v>50</v>
      </c>
      <c r="C57" s="32" t="s">
        <v>14</v>
      </c>
      <c r="D57" s="33"/>
      <c r="E57" s="33"/>
      <c r="F57" s="33"/>
      <c r="G57" s="34"/>
      <c r="H57" s="16">
        <f>SUM(H14:H56)</f>
        <v>0</v>
      </c>
    </row>
    <row r="59" spans="1:8" s="5" customFormat="1" x14ac:dyDescent="0.2">
      <c r="A59" s="39" t="s">
        <v>30</v>
      </c>
      <c r="B59" s="39"/>
      <c r="C59" s="39"/>
      <c r="D59" s="39"/>
      <c r="E59" s="39"/>
      <c r="F59" s="39"/>
      <c r="G59" s="39"/>
      <c r="H59" s="39"/>
    </row>
    <row r="60" spans="1:8" s="5" customFormat="1" ht="102.75" customHeight="1" x14ac:dyDescent="0.2">
      <c r="A60" s="39" t="s">
        <v>32</v>
      </c>
      <c r="B60" s="39"/>
      <c r="C60" s="39"/>
      <c r="D60" s="39"/>
      <c r="E60" s="39"/>
      <c r="F60" s="39"/>
      <c r="G60" s="39"/>
      <c r="H60" s="39"/>
    </row>
    <row r="61" spans="1:8" x14ac:dyDescent="0.2">
      <c r="A61" s="39" t="s">
        <v>24</v>
      </c>
      <c r="B61" s="39"/>
      <c r="C61" s="39"/>
      <c r="D61" s="39"/>
      <c r="E61" s="39"/>
      <c r="F61" s="39"/>
      <c r="G61" s="39"/>
      <c r="H61" s="39"/>
    </row>
    <row r="62" spans="1:8" ht="28.5" customHeight="1" x14ac:dyDescent="0.2">
      <c r="A62" s="39" t="s">
        <v>25</v>
      </c>
      <c r="B62" s="39"/>
      <c r="C62" s="39"/>
      <c r="D62" s="39"/>
      <c r="E62" s="39"/>
      <c r="F62" s="39"/>
      <c r="G62" s="39"/>
      <c r="H62" s="39"/>
    </row>
    <row r="63" spans="1:8" x14ac:dyDescent="0.2">
      <c r="A63" s="19"/>
      <c r="B63" s="19"/>
      <c r="C63" s="19"/>
      <c r="D63" s="19"/>
      <c r="E63" s="19"/>
      <c r="F63" s="19"/>
      <c r="G63" s="19"/>
      <c r="H63" s="19"/>
    </row>
    <row r="64" spans="1:8" x14ac:dyDescent="0.2">
      <c r="A64" s="19" t="s">
        <v>26</v>
      </c>
      <c r="B64" s="19"/>
      <c r="C64" s="19"/>
      <c r="D64" s="19"/>
      <c r="E64" s="19"/>
      <c r="F64" s="19"/>
      <c r="G64" s="19"/>
      <c r="H64" s="19"/>
    </row>
    <row r="65" spans="1:8" x14ac:dyDescent="0.2">
      <c r="A65" s="39" t="s">
        <v>27</v>
      </c>
      <c r="B65" s="39"/>
      <c r="C65" s="39"/>
      <c r="D65" s="39"/>
      <c r="E65" s="39"/>
      <c r="F65" s="39"/>
      <c r="G65" s="39"/>
      <c r="H65" s="39"/>
    </row>
    <row r="66" spans="1:8" x14ac:dyDescent="0.2">
      <c r="A66" s="40" t="s">
        <v>28</v>
      </c>
      <c r="B66" s="40"/>
      <c r="C66" s="40"/>
      <c r="D66" s="40"/>
      <c r="E66" s="40"/>
      <c r="F66" s="40"/>
      <c r="G66" s="40"/>
      <c r="H66" s="40"/>
    </row>
    <row r="67" spans="1:8" x14ac:dyDescent="0.2">
      <c r="A67" s="30" t="s">
        <v>29</v>
      </c>
      <c r="B67" s="30"/>
      <c r="C67" s="30"/>
      <c r="D67" s="30"/>
      <c r="E67" s="30"/>
      <c r="F67" s="30"/>
      <c r="G67" s="30"/>
      <c r="H67" s="30"/>
    </row>
    <row r="68" spans="1:8" x14ac:dyDescent="0.2">
      <c r="A68" s="7"/>
      <c r="B68" s="6"/>
      <c r="C68" s="6"/>
      <c r="D68" s="6"/>
    </row>
    <row r="69" spans="1:8" x14ac:dyDescent="0.2">
      <c r="A69" s="17" t="s">
        <v>15</v>
      </c>
      <c r="B69" s="6"/>
      <c r="C69" s="6"/>
      <c r="D69" s="6"/>
    </row>
    <row r="70" spans="1:8" x14ac:dyDescent="0.2">
      <c r="A70" s="17"/>
      <c r="B70" s="6"/>
      <c r="C70" s="6"/>
      <c r="D70" s="6"/>
    </row>
    <row r="71" spans="1:8" ht="27.75" customHeight="1" x14ac:dyDescent="0.2">
      <c r="A71" s="26" t="s">
        <v>16</v>
      </c>
      <c r="B71" s="41"/>
      <c r="C71" s="41"/>
      <c r="D71" s="41"/>
    </row>
    <row r="72" spans="1:8" ht="27.75" customHeight="1" x14ac:dyDescent="0.2">
      <c r="A72" s="27" t="s">
        <v>17</v>
      </c>
      <c r="B72" s="41"/>
      <c r="C72" s="41"/>
      <c r="D72" s="41"/>
    </row>
    <row r="73" spans="1:8" ht="27.75" customHeight="1" x14ac:dyDescent="0.2">
      <c r="A73" s="28" t="s">
        <v>18</v>
      </c>
      <c r="B73" s="41"/>
      <c r="C73" s="41"/>
      <c r="D73" s="41"/>
    </row>
    <row r="74" spans="1:8" ht="27.75" customHeight="1" x14ac:dyDescent="0.2">
      <c r="A74" s="27" t="s">
        <v>19</v>
      </c>
      <c r="B74" s="41"/>
      <c r="C74" s="41"/>
      <c r="D74" s="41"/>
    </row>
    <row r="75" spans="1:8" ht="73.5" customHeight="1" x14ac:dyDescent="0.2">
      <c r="A75" s="29" t="s">
        <v>20</v>
      </c>
      <c r="B75" s="42"/>
      <c r="C75" s="42"/>
      <c r="D75" s="42"/>
    </row>
    <row r="76" spans="1:8" x14ac:dyDescent="0.2">
      <c r="A76" s="17"/>
      <c r="B76" s="6"/>
      <c r="C76" s="6"/>
      <c r="D76" s="6"/>
    </row>
  </sheetData>
  <sheetProtection algorithmName="SHA-512" hashValue="GCKu5K4JjxZzfAbxYbn0kk1r+Zk9ZSIv/2t8xKUTpDinL+08XAgV1ooqDs7bkQTKrq4dXnB6/9WZLdQRn3XPkg==" saltValue="7JZrEIw7jezu19Nu9ThFKQ==" spinCount="100000" sheet="1" objects="1" scenarios="1"/>
  <protectedRanges>
    <protectedRange sqref="B71:D75" name="Range3"/>
    <protectedRange sqref="D14:E56" name="Range2"/>
    <protectedRange sqref="B7" name="Range1"/>
  </protectedRanges>
  <mergeCells count="19">
    <mergeCell ref="B71:D71"/>
    <mergeCell ref="B72:D72"/>
    <mergeCell ref="B73:D73"/>
    <mergeCell ref="B74:D74"/>
    <mergeCell ref="B75:D75"/>
    <mergeCell ref="A67:H67"/>
    <mergeCell ref="A47:A56"/>
    <mergeCell ref="C57:G57"/>
    <mergeCell ref="B7:D7"/>
    <mergeCell ref="A41:A46"/>
    <mergeCell ref="A33:A40"/>
    <mergeCell ref="A21:A32"/>
    <mergeCell ref="A14:A20"/>
    <mergeCell ref="A59:H59"/>
    <mergeCell ref="A60:H60"/>
    <mergeCell ref="A61:H61"/>
    <mergeCell ref="A62:H62"/>
    <mergeCell ref="A66:H66"/>
    <mergeCell ref="A65:H65"/>
  </mergeCells>
  <pageMargins left="0.7" right="0.7" top="0.75" bottom="0.75" header="0.3" footer="0.3"/>
  <pageSetup paperSize="9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SD Document" ma:contentTypeID="0x0101006F6134927FCC74469222751B4107407A00A030E80DC2535E469D69FA5705EE57F1" ma:contentTypeVersion="4" ma:contentTypeDescription="Basis inhoudstype gemeente Heusden op documentniveau" ma:contentTypeScope="" ma:versionID="4e1df91f73b1f88f08b88c04475da7cf">
  <xsd:schema xmlns:xsd="http://www.w3.org/2001/XMLSchema" xmlns:xs="http://www.w3.org/2001/XMLSchema" xmlns:p="http://schemas.microsoft.com/office/2006/metadata/properties" xmlns:ns2="25530604-74eb-4181-9596-7c6b12b4bd83" targetNamespace="http://schemas.microsoft.com/office/2006/metadata/properties" ma:root="true" ma:fieldsID="d9d4bdbe103bf6042e43ffd5b7fc047a" ns2:_="">
    <xsd:import namespace="25530604-74eb-4181-9596-7c6b12b4bd83"/>
    <xsd:element name="properties">
      <xsd:complexType>
        <xsd:sequence>
          <xsd:element name="documentManagement">
            <xsd:complexType>
              <xsd:all>
                <xsd:element ref="ns2:Archiefvormer"/>
                <xsd:element ref="ns2:Taal"/>
                <xsd:element ref="ns2:Externe_x0020_referent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30604-74eb-4181-9596-7c6b12b4bd83" elementFormDefault="qualified">
    <xsd:import namespace="http://schemas.microsoft.com/office/2006/documentManagement/types"/>
    <xsd:import namespace="http://schemas.microsoft.com/office/infopath/2007/PartnerControls"/>
    <xsd:element name="Archiefvormer" ma:index="8" ma:displayName="Archiefvormer" ma:default="Gemeente Heusden" ma:description="MDTO 20. Archiefvormer" ma:internalName="Archiefvormer">
      <xsd:simpleType>
        <xsd:restriction base="dms:Text">
          <xsd:maxLength value="255"/>
        </xsd:restriction>
      </xsd:simpleType>
    </xsd:element>
    <xsd:element name="Taal" ma:index="9" ma:displayName="Taal" ma:default="nl" ma:description="MDTO 10. Taal" ma:internalName="Taal">
      <xsd:simpleType>
        <xsd:restriction base="dms:Text">
          <xsd:maxLength value="255"/>
        </xsd:restriction>
      </xsd:simpleType>
    </xsd:element>
    <xsd:element name="Externe_x0020_referentie" ma:index="10" nillable="true" ma:displayName="Externe referentie" ma:default="" ma:description="Een referentie naar een externe applicatie/dossier" ma:internalName="Externe_x0020_referenti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405a5eb8-8d31-4c57-81b3-b2db67deb07a" ContentTypeId="0x0101006F6134927FCC74469222751B4107407A" PreviousValue="false" LastSyncTimeStamp="2026-02-10T09:48:24.29Z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al xmlns="25530604-74eb-4181-9596-7c6b12b4bd83">nl</Taal>
    <Archiefvormer xmlns="25530604-74eb-4181-9596-7c6b12b4bd83">Gemeente Heusden</Archiefvormer>
    <Externe_x0020_referentie xmlns="25530604-74eb-4181-9596-7c6b12b4bd83" xsi:nil="true"/>
  </documentManagement>
</p:properties>
</file>

<file path=customXml/itemProps1.xml><?xml version="1.0" encoding="utf-8"?>
<ds:datastoreItem xmlns:ds="http://schemas.openxmlformats.org/officeDocument/2006/customXml" ds:itemID="{8AF53BD4-47C4-4EFD-8990-7E6FF7CF5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530604-74eb-4181-9596-7c6b12b4bd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969C59-F2AD-4288-8A2F-BE0C06EF22A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F523C4B-42A9-4BAC-8C46-D3B6F9BD0EE9}">
  <ds:schemaRefs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5530604-74eb-4181-9596-7c6b12b4bd8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Johan van Loenhout</cp:lastModifiedBy>
  <cp:revision/>
  <cp:lastPrinted>2025-06-05T14:00:38Z</cp:lastPrinted>
  <dcterms:created xsi:type="dcterms:W3CDTF">2017-12-28T15:05:00Z</dcterms:created>
  <dcterms:modified xsi:type="dcterms:W3CDTF">2026-07-01T14:49:17Z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0x0101006F6134927FCC74469222751B4107407A00A030E80DC2535E469D69FA5705EE57F1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