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showInkAnnotation="0" updateLinks="never" defaultThemeVersion="124226"/>
  <mc:AlternateContent xmlns:mc="http://schemas.openxmlformats.org/markup-compatibility/2006">
    <mc:Choice Requires="x15">
      <x15ac:absPath xmlns:x15ac="http://schemas.microsoft.com/office/spreadsheetml/2010/11/ac" url="H:\Desktop\te publiceren bestanden\"/>
    </mc:Choice>
  </mc:AlternateContent>
  <xr:revisionPtr revIDLastSave="0" documentId="13_ncr:1_{0904B230-1678-4AA3-8352-6C6333C3DC5D}" xr6:coauthVersionLast="47" xr6:coauthVersionMax="47" xr10:uidLastSave="{00000000-0000-0000-0000-000000000000}"/>
  <bookViews>
    <workbookView xWindow="-110" yWindow="-110" windowWidth="19420" windowHeight="11500" activeTab="1" xr2:uid="{00000000-000D-0000-FFFF-FFFF00000000}"/>
  </bookViews>
  <sheets>
    <sheet name="Prijssheet " sheetId="1" r:id="rId1"/>
    <sheet name="Toelichting" sheetId="2" r:id="rId2"/>
    <sheet name="Opschaalbaarheid" sheetId="3" r:id="rId3"/>
  </sheets>
  <definedNames>
    <definedName name="_xlnm.Print_Area" localSheetId="0">'Prijssheet '!$B$2:$N$137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3" i="1" l="1"/>
  <c r="H122" i="1"/>
  <c r="H60" i="1"/>
  <c r="H120" i="1"/>
  <c r="H119" i="1"/>
  <c r="H118" i="1"/>
  <c r="H117" i="1"/>
  <c r="H116" i="1"/>
  <c r="H42" i="1"/>
  <c r="J42" i="1"/>
  <c r="H108" i="1"/>
  <c r="K34" i="1"/>
  <c r="M34" i="1" s="1"/>
  <c r="H17" i="1"/>
  <c r="J95" i="1"/>
  <c r="J53" i="1"/>
  <c r="M51" i="1"/>
  <c r="L51" i="1"/>
  <c r="K91" i="1"/>
  <c r="L91" i="1" s="1"/>
  <c r="K93" i="1"/>
  <c r="M93" i="1" s="1"/>
  <c r="K48" i="1"/>
  <c r="L48" i="1" s="1"/>
  <c r="M65" i="1"/>
  <c r="M58" i="1"/>
  <c r="K50" i="1"/>
  <c r="M50" i="1" s="1"/>
  <c r="K23" i="1"/>
  <c r="L23" i="1" s="1"/>
  <c r="K24" i="1"/>
  <c r="L24" i="1" s="1"/>
  <c r="K25" i="1"/>
  <c r="L25" i="1" s="1"/>
  <c r="K27" i="1"/>
  <c r="L27" i="1" s="1"/>
  <c r="K28" i="1"/>
  <c r="L28" i="1" s="1"/>
  <c r="K29" i="1"/>
  <c r="L29" i="1" s="1"/>
  <c r="K30" i="1"/>
  <c r="M30" i="1" s="1"/>
  <c r="K31" i="1"/>
  <c r="L31" i="1" s="1"/>
  <c r="K32" i="1"/>
  <c r="M32" i="1" s="1"/>
  <c r="K33" i="1"/>
  <c r="M33" i="1" s="1"/>
  <c r="K22" i="1"/>
  <c r="M22" i="1" s="1"/>
  <c r="J76" i="1"/>
  <c r="K76" i="1" s="1"/>
  <c r="L76" i="1" s="1"/>
  <c r="J77" i="1"/>
  <c r="K77" i="1" s="1"/>
  <c r="L77" i="1" s="1"/>
  <c r="J78" i="1"/>
  <c r="K78" i="1" s="1"/>
  <c r="L78" i="1" s="1"/>
  <c r="J79" i="1"/>
  <c r="K79" i="1" s="1"/>
  <c r="L79" i="1" s="1"/>
  <c r="J80" i="1"/>
  <c r="K80" i="1" s="1"/>
  <c r="L80" i="1" s="1"/>
  <c r="J81" i="1"/>
  <c r="K81" i="1" s="1"/>
  <c r="L81" i="1" s="1"/>
  <c r="J82" i="1"/>
  <c r="K82" i="1" s="1"/>
  <c r="L82" i="1" s="1"/>
  <c r="J83" i="1"/>
  <c r="K83" i="1" s="1"/>
  <c r="L83" i="1" s="1"/>
  <c r="J75" i="1"/>
  <c r="K75" i="1" s="1"/>
  <c r="L75" i="1" s="1"/>
  <c r="H69" i="1"/>
  <c r="H109" i="1" s="1"/>
  <c r="M15" i="1"/>
  <c r="M14" i="1"/>
  <c r="K42" i="1" l="1"/>
  <c r="I106" i="1" s="1"/>
  <c r="L34" i="1"/>
  <c r="K53" i="1"/>
  <c r="M91" i="1"/>
  <c r="M95" i="1" s="1"/>
  <c r="K112" i="1" s="1"/>
  <c r="K95" i="1"/>
  <c r="I112" i="1" s="1"/>
  <c r="L93" i="1"/>
  <c r="L95" i="1" s="1"/>
  <c r="J112" i="1" s="1"/>
  <c r="H104" i="1"/>
  <c r="M83" i="1"/>
  <c r="M69" i="1"/>
  <c r="M82" i="1"/>
  <c r="M81" i="1"/>
  <c r="M79" i="1"/>
  <c r="M78" i="1"/>
  <c r="M77" i="1"/>
  <c r="M76" i="1"/>
  <c r="M80" i="1"/>
  <c r="M75" i="1"/>
  <c r="M60" i="1"/>
  <c r="L50" i="1"/>
  <c r="L53" i="1" s="1"/>
  <c r="M48" i="1"/>
  <c r="L33" i="1"/>
  <c r="L32" i="1"/>
  <c r="L30" i="1"/>
  <c r="M25" i="1"/>
  <c r="M24" i="1"/>
  <c r="M23" i="1"/>
  <c r="M29" i="1"/>
  <c r="M28" i="1"/>
  <c r="M31" i="1"/>
  <c r="M27" i="1"/>
  <c r="M17" i="1"/>
  <c r="L22" i="1"/>
  <c r="L85" i="1"/>
  <c r="J114" i="1" s="1"/>
  <c r="K85" i="1"/>
  <c r="I114" i="1" s="1"/>
  <c r="M42" i="1" l="1"/>
  <c r="K106" i="1" s="1"/>
  <c r="L106" i="1" s="1"/>
  <c r="L42" i="1"/>
  <c r="J106" i="1" s="1"/>
  <c r="M53" i="1"/>
  <c r="K111" i="1" s="1"/>
  <c r="L111" i="1" s="1"/>
  <c r="I107" i="1"/>
  <c r="I111" i="1"/>
  <c r="J107" i="1"/>
  <c r="J111" i="1"/>
  <c r="L112" i="1"/>
  <c r="M85" i="1"/>
  <c r="K114" i="1" l="1"/>
  <c r="L114" i="1" s="1"/>
  <c r="K97" i="1"/>
  <c r="K107" i="1"/>
  <c r="L107" i="1" s="1"/>
</calcChain>
</file>

<file path=xl/sharedStrings.xml><?xml version="1.0" encoding="utf-8"?>
<sst xmlns="http://schemas.openxmlformats.org/spreadsheetml/2006/main" count="414" uniqueCount="215">
  <si>
    <t xml:space="preserve">Handtekening: </t>
  </si>
  <si>
    <t xml:space="preserve">Rechtsgeldig ondertekend door: </t>
  </si>
  <si>
    <t>Naam Inschrijver:</t>
  </si>
  <si>
    <t>Inschrijversinstructie</t>
  </si>
  <si>
    <t xml:space="preserve">Periode waarin prijzen vast staan: </t>
  </si>
  <si>
    <t>Datum:</t>
  </si>
  <si>
    <t>Uurtarief</t>
  </si>
  <si>
    <t xml:space="preserve"> </t>
  </si>
  <si>
    <t>DSU Managed Hosting en Beheer</t>
  </si>
  <si>
    <t>48 maanden</t>
  </si>
  <si>
    <t>Initieel</t>
  </si>
  <si>
    <t xml:space="preserve">Total Cost of Ownership </t>
  </si>
  <si>
    <t>Kosten</t>
  </si>
  <si>
    <t>TCO (10 jaar)</t>
  </si>
  <si>
    <t>Per jaar</t>
  </si>
  <si>
    <t>Per maand</t>
  </si>
  <si>
    <t>Eenmalige kosten</t>
  </si>
  <si>
    <t>Over 4 jaar</t>
  </si>
  <si>
    <t>Initieel/variabel</t>
  </si>
  <si>
    <t>4 jaar periode</t>
  </si>
  <si>
    <t xml:space="preserve"> 4 jaar periode</t>
  </si>
  <si>
    <t>Archtiect - Solution - per uur, exclusief BTW en All In</t>
  </si>
  <si>
    <t>Senior engineer - per uur, exclusief BTW en All In</t>
  </si>
  <si>
    <t>Medior engineer - per uur, exclusief BTW en All In</t>
  </si>
  <si>
    <t>Service manager -per uur, exclusief BTW en All In</t>
  </si>
  <si>
    <t>Security engineer - per uur, exclusief BTW en All In</t>
  </si>
  <si>
    <t>Technische projectleider - per uur, exclusief BTW en All In</t>
  </si>
  <si>
    <t>Adviseur/consultant - per uur, exclusief BTW en All In</t>
  </si>
  <si>
    <t>Trainer - per uur, exclusief BTW en All In</t>
  </si>
  <si>
    <t>Projectmanager - per uur, exclusief BTW en All In</t>
  </si>
  <si>
    <t>Innovatie en doorontwikkeling (dialoog)</t>
  </si>
  <si>
    <t>Gegevens Inschrijver</t>
  </si>
  <si>
    <t>Per jaar/1880 uren</t>
  </si>
  <si>
    <t>Per maand/160 uren</t>
  </si>
  <si>
    <t>Kosten over 4 jaar</t>
  </si>
  <si>
    <t>12 maanden</t>
  </si>
  <si>
    <t>Type</t>
  </si>
  <si>
    <t>Eenheid</t>
  </si>
  <si>
    <t>vast</t>
  </si>
  <si>
    <t>eenmalig</t>
  </si>
  <si>
    <t>maand</t>
  </si>
  <si>
    <t>Monitoring</t>
  </si>
  <si>
    <t>Aantal</t>
  </si>
  <si>
    <t>Incidentbeheer</t>
  </si>
  <si>
    <t>Wijzigingsbeheer</t>
  </si>
  <si>
    <t>Probleembeheer</t>
  </si>
  <si>
    <t>Servicedesk</t>
  </si>
  <si>
    <t>Vulnerability scans</t>
  </si>
  <si>
    <t>Governance en samenwerking</t>
  </si>
  <si>
    <t>dialoog</t>
  </si>
  <si>
    <t>uur</t>
  </si>
  <si>
    <t>Governance en samenwerking (dialoog)</t>
  </si>
  <si>
    <t>Prijs</t>
  </si>
  <si>
    <t>exclusief BTW</t>
  </si>
  <si>
    <t>project</t>
  </si>
  <si>
    <t>Innovatie en doorontwikkeling</t>
  </si>
  <si>
    <r>
      <t>Enkel de door de Inschrijver ingevulde prijzen in de</t>
    </r>
    <r>
      <rPr>
        <b/>
        <sz val="9"/>
        <rFont val="Verdana"/>
        <family val="2"/>
      </rPr>
      <t xml:space="preserve"> </t>
    </r>
    <r>
      <rPr>
        <b/>
        <sz val="9"/>
        <color theme="4"/>
        <rFont val="Verdana"/>
        <family val="2"/>
      </rPr>
      <t>lichtblauwe cellen</t>
    </r>
    <r>
      <rPr>
        <b/>
        <sz val="9"/>
        <rFont val="Verdana"/>
        <family val="2"/>
      </rPr>
      <t xml:space="preserve"> </t>
    </r>
    <r>
      <rPr>
        <sz val="9"/>
        <rFont val="Verdana"/>
        <family val="2"/>
      </rPr>
      <t xml:space="preserve">gelden in de situatie dat er een opdracht wordt verleend naar aanleiding van deze EU aanbesteding. </t>
    </r>
    <r>
      <rPr>
        <sz val="9"/>
        <color rgb="FFFF0000"/>
        <rFont val="Verdana"/>
        <family val="2"/>
      </rPr>
      <t>Het aanpassen van de niet lichtblauwe cellen door de inschrijver is niet toegestaan en leidt tot uitsluiting van deze aanbesteding.</t>
    </r>
    <r>
      <rPr>
        <sz val="9"/>
        <rFont val="Verdana"/>
        <family val="2"/>
      </rPr>
      <t xml:space="preserve"> Aanbestedende Dienst vragt Inschrijver ook de onderstaande uurtarieven wilt opgeven van de functies ten aanzien van deze opdracht. Echter als deze enorm uurtarieven afwijken van het marktconforme gemiddelde, kunnen deze tarieven extern worden getoetst, bij grote afwijkingen kan dit een reden zijn van uitsluiting. De prijzen en uurtarieven dienen markt conform te zijn en mogen volgens artikel </t>
    </r>
    <r>
      <rPr>
        <b/>
        <sz val="9"/>
        <rFont val="Verdana"/>
        <family val="2"/>
      </rPr>
      <t>x</t>
    </r>
    <r>
      <rPr>
        <sz val="9"/>
        <rFont val="Verdana"/>
        <family val="2"/>
      </rPr>
      <t xml:space="preserve"> mbt indexatie in de Overeenkomst worden geindexeerd. </t>
    </r>
    <r>
      <rPr>
        <sz val="9"/>
        <color rgb="FFFF0000"/>
        <rFont val="Verdana"/>
        <family val="2"/>
      </rPr>
      <t xml:space="preserve">Prijs met een waarde van 0 (nul) is niet toegestaan. Innschrijver dient in dat geval een bedrag van </t>
    </r>
    <r>
      <rPr>
        <b/>
        <sz val="9"/>
        <color rgb="FFFF0000"/>
        <rFont val="Verdana"/>
        <family val="2"/>
      </rPr>
      <t xml:space="preserve">€0,01 </t>
    </r>
    <r>
      <rPr>
        <sz val="9"/>
        <color rgb="FFFF0000"/>
        <rFont val="Verdana"/>
        <family val="2"/>
      </rPr>
      <t>in te voeren.</t>
    </r>
  </si>
  <si>
    <t>Uurtarieven (dialoog)</t>
  </si>
  <si>
    <t>Variabel</t>
  </si>
  <si>
    <t>Total Cost of Ownership (TCO) over 10 jaar</t>
  </si>
  <si>
    <t>Overzicht kosten voor Aanbestedende Dienst</t>
  </si>
  <si>
    <t>1 - Virtualisatieplatform</t>
  </si>
  <si>
    <t>2 - 32 vCPU</t>
  </si>
  <si>
    <t>3 - 128 GB RAM</t>
  </si>
  <si>
    <t>5 TB storage</t>
  </si>
  <si>
    <t>6 - VM hosting</t>
  </si>
  <si>
    <t>Datacenterdienst - Uitbreiding: extra 1 kWh x 24 uur x 30 dagen</t>
  </si>
  <si>
    <t>Hostingdienst - Uitbreiding capaciteit: per vCPU/maand</t>
  </si>
  <si>
    <t>Hostingdienst - Uitbreiding capaciteit: per 128 GB RAM/maand</t>
  </si>
  <si>
    <t>Hostingdienst - Uitbreiding capaciteit: per VM hosting/maand</t>
  </si>
  <si>
    <t xml:space="preserve">Datacenterdienst </t>
  </si>
  <si>
    <t>Hostingdienst - Basispakket</t>
  </si>
  <si>
    <t>Datacenterdienst - Basispakket</t>
  </si>
  <si>
    <t>24x7 support</t>
  </si>
  <si>
    <t>1 - 24x7 support</t>
  </si>
  <si>
    <t>2 - Servicedesk</t>
  </si>
  <si>
    <t>3 - Monitoring</t>
  </si>
  <si>
    <t>4 - Incidentbeheer</t>
  </si>
  <si>
    <t>5 - Wijzigingsbeheer</t>
  </si>
  <si>
    <t>6 -Probleembeheer</t>
  </si>
  <si>
    <t>1 - Kantoortijden support</t>
  </si>
  <si>
    <t>7 -Patchmanagement</t>
  </si>
  <si>
    <t>8 -OS beheer</t>
  </si>
  <si>
    <t>9 -Platform beheer</t>
  </si>
  <si>
    <t>10 -Rapportage (SLA en Lifecycle)</t>
  </si>
  <si>
    <t>5 - Basis netwerk - VLAN, IP's</t>
  </si>
  <si>
    <t>1 - 1 x dedicatged serverkast - 42U/47U - 19 inch standaard</t>
  </si>
  <si>
    <t>3 - Stroom -en koelingvoorziening: 2 x A/B feed redundant - inclusief 2 kWh x 24 uur x 30 dagen</t>
  </si>
  <si>
    <t>5 - Fysiek beveiliging: Toegangscontrole + Camerabewaking + Security/Beveiliger</t>
  </si>
  <si>
    <t>2 - 48 poorts patchpaneel of 24 poorts patchpaneel</t>
  </si>
  <si>
    <t>P1 reactie ≤ 15 min</t>
  </si>
  <si>
    <t>P1 oplossing ≤ 4 uur</t>
  </si>
  <si>
    <t>RPO ≤ 4 uur</t>
  </si>
  <si>
    <t>RTO ≤ 24 uur</t>
  </si>
  <si>
    <t>11 - P1 reactie ≤ 15 min</t>
  </si>
  <si>
    <t>14 - RTO ≤ 24 uur</t>
  </si>
  <si>
    <t>13 - RPO ≤ 4 uur</t>
  </si>
  <si>
    <t>12 - P1 oplossing ≤ 4 uur</t>
  </si>
  <si>
    <t>Beheer- en servicedienst</t>
  </si>
  <si>
    <t>Beheer -en servicedienst - Managed services 24/7</t>
  </si>
  <si>
    <t>Beheer -en servicedienst - Managed services kantoortijden</t>
  </si>
  <si>
    <t>Hostingdienst IaaS</t>
  </si>
  <si>
    <t>Beheer -en servicedienst &amp; Security</t>
  </si>
  <si>
    <t>1 - Ddos protectie</t>
  </si>
  <si>
    <t>2 - Antivirus / malware</t>
  </si>
  <si>
    <t>3 - Vulnerability scans</t>
  </si>
  <si>
    <t>4 - Encryptie (in transite en at rest)</t>
  </si>
  <si>
    <t>5 -MFA (Multi-Factor Authentication) / SSO (Single Sign On)</t>
  </si>
  <si>
    <t>6 -Basis compliance (ISO27001)</t>
  </si>
  <si>
    <t>Security Basispakket</t>
  </si>
  <si>
    <t>Datacenter en Hosting IaaS</t>
  </si>
  <si>
    <t>7 - Rapportage (SLA en Lifecycle)</t>
  </si>
  <si>
    <t>Security en servicedienst</t>
  </si>
  <si>
    <t>jaar</t>
  </si>
  <si>
    <t>Indicatief inhuurkosten per jaar o.b.v. 1880 uren, exclusief weekenden en feestdagen</t>
  </si>
  <si>
    <t>11 - Beschikbaarheid - Norm: ≥ 99,98%</t>
  </si>
  <si>
    <t>12 - P1 reactie ≤ 15 min</t>
  </si>
  <si>
    <t>13 - P1 oplossing ≤ 4 uur</t>
  </si>
  <si>
    <t>14 - RPO ≤ 4 uur</t>
  </si>
  <si>
    <t>15 - RTO ≤ 24 uur</t>
  </si>
  <si>
    <t>8 - Beschikbaarheid - Norm: ≥ 99,98%</t>
  </si>
  <si>
    <t>9 - P1 reactie ≤ 15 min</t>
  </si>
  <si>
    <t>10 - P1 oplossing ≤ 4 uur</t>
  </si>
  <si>
    <t>11 - RPO ≤ 4 uur</t>
  </si>
  <si>
    <t>12 - RTO ≤ 24 uur</t>
  </si>
  <si>
    <t>DSU huidige beheer IaaS</t>
  </si>
  <si>
    <t>Ja/Nee/Wens</t>
  </si>
  <si>
    <t>Wens</t>
  </si>
  <si>
    <t>Ja</t>
  </si>
  <si>
    <t>Nee</t>
  </si>
  <si>
    <t>Ja/Nee?</t>
  </si>
  <si>
    <t>D - Exit en overdracht - Exitplan</t>
  </si>
  <si>
    <t xml:space="preserve">C - Migratie en transitie - Acceptatie en nazorg </t>
  </si>
  <si>
    <t>B - Migratie en transitie - Lift &amp; Shift migratie</t>
  </si>
  <si>
    <t>A - Migratie en transitie - Migratieplan, inclusief rollbackscenario</t>
  </si>
  <si>
    <t>E - Exit en overdracht - Exit ondersteuning</t>
  </si>
  <si>
    <t xml:space="preserve">F - Compliance en audit - Auditondersteuning Opdrachtgever </t>
  </si>
  <si>
    <t>G - Compliance en audit - AVG/DPIA ondersteuning</t>
  </si>
  <si>
    <t>H - Compliance en audit - BIO/BIO2, NIS2, DORA mapping</t>
  </si>
  <si>
    <t>J - Service Management - SLA en DAP -&gt; o.b.v samenwerkingsvisie plan van Opdrachtgever</t>
  </si>
  <si>
    <t>ID</t>
  </si>
  <si>
    <t>1 x dedicatged serverkast - 42U/47U - 19 inch standaard</t>
  </si>
  <si>
    <t>48 poorts patchpaneel of 24 poorts patchpaneel</t>
  </si>
  <si>
    <t>Stroom -en koelingvoorziening: 2 x A/B feed redundant - inclusief 2 kWh x 24 uur x 30 dagen</t>
  </si>
  <si>
    <t xml:space="preserve">Netwerk: 1Gbps uplink + pachting + cross-connects </t>
  </si>
  <si>
    <t>Fysiek beveiliging: Toegangscontrole + Camerabewaking + Security/Beveiliger</t>
  </si>
  <si>
    <t>Installatie en configuratie</t>
  </si>
  <si>
    <t>Virtualisatieplatform</t>
  </si>
  <si>
    <t>32 vCPU</t>
  </si>
  <si>
    <t>128 GB RAM</t>
  </si>
  <si>
    <t>Basis netwerk - VLAN, IP's</t>
  </si>
  <si>
    <t>VM hosting</t>
  </si>
  <si>
    <t>Kantoortijden support</t>
  </si>
  <si>
    <t>Patchmanagement</t>
  </si>
  <si>
    <t>OS beheer</t>
  </si>
  <si>
    <t>Platform beheer</t>
  </si>
  <si>
    <t>Rapportage (SLA en Lifecycle)</t>
  </si>
  <si>
    <t>Beschikbaarheid - Norm: ≥ 99,98%</t>
  </si>
  <si>
    <t>Ddos protectie</t>
  </si>
  <si>
    <t>Antivirus / malware</t>
  </si>
  <si>
    <t>Encryptie (in transite en at rest)</t>
  </si>
  <si>
    <t>MFA (Multi-Factor Authentication) / SSO (Single Sign On)</t>
  </si>
  <si>
    <t>Basis compliance (ISO27001)</t>
  </si>
  <si>
    <t>PO ≤ 4 uur</t>
  </si>
  <si>
    <t>Eenmalige -en variabele kosten</t>
  </si>
  <si>
    <t>Datacenterdienst - Uitbreiding: Extra 10 Gbps uplink per stuk/maand</t>
  </si>
  <si>
    <t xml:space="preserve">4 - Netwerk: 10 Gbps uplink + pachting + cross-connects </t>
  </si>
  <si>
    <t>Hostingdienst - Uitbreiding capaciteit: per 5 TB SSD storage/maand</t>
  </si>
  <si>
    <t>4 - 5 TB SSD storage</t>
  </si>
  <si>
    <t xml:space="preserve">10 jaar </t>
  </si>
  <si>
    <t>TCO, excl. 21% BTW</t>
  </si>
  <si>
    <t>TCO incl. 21% BTW</t>
  </si>
  <si>
    <t>Kosten, excl. 21% BTW</t>
  </si>
  <si>
    <t>Beheer -en servicedienst &amp; Security kantoortijden x 5 werkdagen</t>
  </si>
  <si>
    <t>Beheer -en servicedienst &amp; Security 24 uur x 7 dagen per week (optioneel)</t>
  </si>
  <si>
    <r>
      <t xml:space="preserve">Managed IaaS platform inclusief beheer en security 24x7 - </t>
    </r>
    <r>
      <rPr>
        <b/>
        <sz val="10"/>
        <rFont val="Verdana"/>
        <family val="2"/>
      </rPr>
      <t>Optioneel</t>
    </r>
  </si>
  <si>
    <r>
      <t>Managed IaaS platform inclusief beheer en security kantoortijden -</t>
    </r>
    <r>
      <rPr>
        <b/>
        <sz val="10"/>
        <rFont val="Verdana"/>
        <family val="2"/>
      </rPr>
      <t xml:space="preserve"> Vereist</t>
    </r>
  </si>
  <si>
    <t>Migratie en transitie - Ontzorging van migratie en transitie van huidige -naar nieuwe hostingomgeving</t>
  </si>
  <si>
    <t>Compliance en audit - Compliance en audit omvatten audits, AVG/DPIA, ISO27001 ketenborging en BIO, NIS2 en DORA.</t>
  </si>
  <si>
    <t>Exit en overdracht - Exitplan en exit ondersteuning</t>
  </si>
  <si>
    <t>Hostingdienst - Uitbreiding capaciteit: per GPU/maand</t>
  </si>
  <si>
    <t>Governance en samenwerking - O.b.v samenwerkingsvisie plan van Opdrachtgever</t>
  </si>
  <si>
    <t>Innovatie en doorontwikkeling - O.b.v samenwerkingsvisie plan van Opdrachtgever</t>
  </si>
  <si>
    <t>Huidige omvang</t>
  </si>
  <si>
    <t>Prijs/maand</t>
  </si>
  <si>
    <t>Opschaling  met 25%</t>
  </si>
  <si>
    <t xml:space="preserve">Opschaling met 50% </t>
  </si>
  <si>
    <t>Afschaling met 25 %</t>
  </si>
  <si>
    <t>Afschaling met 50 %</t>
  </si>
  <si>
    <t xml:space="preserve">Hostingdienst - Uitbreiding capaciteit: per virtualisatieplatform </t>
  </si>
  <si>
    <t xml:space="preserve">Op -en afschaalbaarheid </t>
  </si>
  <si>
    <t xml:space="preserve">In bedrijf (huidige situatie) </t>
  </si>
  <si>
    <t>Opschaling met 25%</t>
  </si>
  <si>
    <t>Opschaling met 50%</t>
  </si>
  <si>
    <t>Afschaling met 25%</t>
  </si>
  <si>
    <t>Afschaling met 50%</t>
  </si>
  <si>
    <t>Datacenterdienst - Basispakket (zie tabblad toelichting)</t>
  </si>
  <si>
    <t>Hostingdienst - Basispakket (zie tabblad toelichting)</t>
  </si>
  <si>
    <t>Opschaling met 50% (zie tabblad opschaalbaarheid)</t>
  </si>
  <si>
    <t>Afschaling met 25% (zie tabblad opschaalbaarheid)</t>
  </si>
  <si>
    <t>Afschaling met 50% (zie tabblad opschaalbaarheid)</t>
  </si>
  <si>
    <t>Managed services kantoortijden (zie tabblad toelichting)</t>
  </si>
  <si>
    <t>Security Basispakket (zie tabblad toelichting)</t>
  </si>
  <si>
    <t xml:space="preserve">Opschaling met 25% (zie tabblad opschaalbaarheid) </t>
  </si>
  <si>
    <t>In bedriijf</t>
  </si>
  <si>
    <t>Staffel</t>
  </si>
  <si>
    <t>Managed services 24x7 (zie tabblad toelichting)</t>
  </si>
  <si>
    <t>Vaste fee per maand</t>
  </si>
  <si>
    <t xml:space="preserve">Variabel vergoeding - Pay Per User </t>
  </si>
  <si>
    <t>Innovatie en doorontwikkeling - O.b.v vaste fee</t>
  </si>
  <si>
    <t>Innovatie en doorontwikkeling - O.b.v variable vergoeding - Pay Per User model</t>
  </si>
  <si>
    <t xml:space="preserve">Functionale uitvraag: Managed Hosting en Beheer DSU voor het Ministerie van Sociale Zaken en Werkgelegenheid – kenmerk: </t>
  </si>
  <si>
    <t>Kenmerk: 201865005.011.090</t>
  </si>
  <si>
    <t>Bijlage G - Prijsopgavenformulier</t>
  </si>
  <si>
    <t>I - Compliance en audit - ISO27001 ketenborging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</si>
</sst>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quot;€&quot;\ * #,##0.00_-;_-&quot;€&quot;\ * #,##0.00\-;_-&quot;€&quot;\ * &quot;-&quot;??_-;_-@_-"/>
    <numFmt numFmtId="165" formatCode="#,##0_ ;\-#,##0\ "/>
    <numFmt numFmtId="166" formatCode="_-&quot;€&quot;\ * #,##0.000_-;_-&quot;€&quot;\ * #,##0.000\-;_-&quot;€&quot;\ * &quot;-&quot;??_-;_-@_-"/>
  </numFmts>
  <fonts count="21" x14ac:knownFonts="1">
    <font>
      <sz val="11"/>
      <color theme="1"/>
      <name val="Calibri"/>
      <family val="2"/>
      <scheme val="minor"/>
    </font>
    <font>
      <sz val="10"/>
      <name val="Arial"/>
      <family val="2"/>
    </font>
    <font>
      <sz val="10"/>
      <name val="Calibri"/>
      <family val="2"/>
      <scheme val="minor"/>
    </font>
    <font>
      <b/>
      <sz val="10"/>
      <name val="Calibri"/>
      <family val="2"/>
      <scheme val="minor"/>
    </font>
    <font>
      <sz val="11"/>
      <color theme="1"/>
      <name val="Calibri"/>
      <family val="2"/>
      <scheme val="minor"/>
    </font>
    <font>
      <sz val="9"/>
      <name val="Verdana"/>
      <family val="2"/>
    </font>
    <font>
      <b/>
      <sz val="9"/>
      <name val="Verdana"/>
      <family val="2"/>
    </font>
    <font>
      <b/>
      <sz val="9"/>
      <color theme="1"/>
      <name val="Verdana"/>
      <family val="2"/>
    </font>
    <font>
      <b/>
      <sz val="9"/>
      <color theme="6"/>
      <name val="Verdana"/>
      <family val="2"/>
    </font>
    <font>
      <sz val="8"/>
      <name val="Calibri"/>
      <family val="2"/>
      <scheme val="minor"/>
    </font>
    <font>
      <b/>
      <sz val="12"/>
      <name val="Verdana"/>
      <family val="2"/>
    </font>
    <font>
      <sz val="10"/>
      <name val="Verdana"/>
      <family val="2"/>
    </font>
    <font>
      <sz val="10"/>
      <color rgb="FFFF0000"/>
      <name val="Verdana"/>
      <family val="2"/>
    </font>
    <font>
      <b/>
      <sz val="10"/>
      <name val="Verdana"/>
      <family val="2"/>
    </font>
    <font>
      <b/>
      <sz val="14"/>
      <name val="Verdana"/>
      <family val="2"/>
    </font>
    <font>
      <sz val="9"/>
      <color rgb="FFFF0000"/>
      <name val="Verdana"/>
      <family val="2"/>
    </font>
    <font>
      <b/>
      <sz val="9"/>
      <color theme="4"/>
      <name val="Verdana"/>
      <family val="2"/>
    </font>
    <font>
      <b/>
      <sz val="9"/>
      <color rgb="FFFF0000"/>
      <name val="Verdana"/>
      <family val="2"/>
    </font>
    <font>
      <b/>
      <sz val="10"/>
      <color theme="1"/>
      <name val="Verdana"/>
      <family val="2"/>
    </font>
    <font>
      <sz val="10"/>
      <color theme="1"/>
      <name val="Verdana"/>
      <family val="2"/>
    </font>
    <font>
      <sz val="11"/>
      <name val="Calibri"/>
      <family val="2"/>
      <scheme val="minor"/>
    </font>
  </fonts>
  <fills count="11">
    <fill>
      <patternFill patternType="none"/>
    </fill>
    <fill>
      <patternFill patternType="gray125"/>
    </fill>
    <fill>
      <patternFill patternType="solid">
        <fgColor indexed="9"/>
        <bgColor indexed="64"/>
      </patternFill>
    </fill>
    <fill>
      <patternFill patternType="solid">
        <fgColor theme="6" tint="0.79998168889431442"/>
        <bgColor indexed="64"/>
      </patternFill>
    </fill>
    <fill>
      <patternFill patternType="solid">
        <fgColor theme="9"/>
        <bgColor indexed="64"/>
      </patternFill>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rgb="FF92D050"/>
        <bgColor indexed="64"/>
      </patternFill>
    </fill>
    <fill>
      <patternFill patternType="solid">
        <fgColor theme="2" tint="-9.9978637043366805E-2"/>
        <bgColor indexed="64"/>
      </patternFill>
    </fill>
  </fills>
  <borders count="63">
    <border>
      <left/>
      <right/>
      <top/>
      <bottom/>
      <diagonal/>
    </border>
    <border>
      <left/>
      <right/>
      <top/>
      <bottom style="thin">
        <color auto="1"/>
      </bottom>
      <diagonal/>
    </border>
    <border>
      <left style="thin">
        <color auto="1"/>
      </left>
      <right/>
      <top/>
      <bottom style="thin">
        <color auto="1"/>
      </bottom>
      <diagonal/>
    </border>
    <border>
      <left style="thin">
        <color auto="1"/>
      </left>
      <right/>
      <top/>
      <bottom/>
      <diagonal/>
    </border>
    <border>
      <left/>
      <right/>
      <top style="thin">
        <color auto="1"/>
      </top>
      <bottom/>
      <diagonal/>
    </border>
    <border>
      <left style="thin">
        <color auto="1"/>
      </left>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right/>
      <top/>
      <bottom style="medium">
        <color indexed="64"/>
      </bottom>
      <diagonal/>
    </border>
    <border>
      <left style="thin">
        <color auto="1"/>
      </left>
      <right style="medium">
        <color indexed="64"/>
      </right>
      <top style="thin">
        <color auto="1"/>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auto="1"/>
      </right>
      <top style="thin">
        <color auto="1"/>
      </top>
      <bottom/>
      <diagonal/>
    </border>
    <border>
      <left style="thin">
        <color indexed="64"/>
      </left>
      <right style="thin">
        <color indexed="64"/>
      </right>
      <top style="thin">
        <color indexed="64"/>
      </top>
      <bottom/>
      <diagonal/>
    </border>
    <border>
      <left style="thin">
        <color auto="1"/>
      </left>
      <right style="medium">
        <color indexed="64"/>
      </right>
      <top style="thin">
        <color auto="1"/>
      </top>
      <bottom/>
      <diagonal/>
    </border>
    <border>
      <left style="medium">
        <color indexed="64"/>
      </left>
      <right style="medium">
        <color indexed="64"/>
      </right>
      <top style="thin">
        <color indexed="64"/>
      </top>
      <bottom/>
      <diagonal/>
    </border>
    <border>
      <left/>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auto="1"/>
      </right>
      <top/>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style="medium">
        <color indexed="64"/>
      </left>
      <right style="medium">
        <color indexed="64"/>
      </right>
      <top/>
      <bottom style="thin">
        <color indexed="64"/>
      </bottom>
      <diagonal/>
    </border>
    <border>
      <left style="medium">
        <color indexed="64"/>
      </left>
      <right/>
      <top style="thin">
        <color indexed="64"/>
      </top>
      <bottom/>
      <diagonal/>
    </border>
    <border>
      <left style="thin">
        <color auto="1"/>
      </left>
      <right style="medium">
        <color indexed="64"/>
      </right>
      <top/>
      <bottom/>
      <diagonal/>
    </border>
    <border>
      <left/>
      <right style="medium">
        <color indexed="64"/>
      </right>
      <top style="thin">
        <color auto="1"/>
      </top>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auto="1"/>
      </left>
      <right style="medium">
        <color indexed="64"/>
      </right>
      <top/>
      <bottom style="medium">
        <color indexed="64"/>
      </bottom>
      <diagonal/>
    </border>
    <border>
      <left style="thin">
        <color indexed="64"/>
      </left>
      <right style="thin">
        <color indexed="64"/>
      </right>
      <top/>
      <bottom style="medium">
        <color indexed="64"/>
      </bottom>
      <diagonal/>
    </border>
    <border>
      <left/>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right/>
      <top style="thin">
        <color auto="1"/>
      </top>
      <bottom style="thin">
        <color auto="1"/>
      </bottom>
      <diagonal/>
    </border>
    <border>
      <left style="medium">
        <color indexed="64"/>
      </left>
      <right/>
      <top/>
      <bottom style="thin">
        <color indexed="64"/>
      </bottom>
      <diagonal/>
    </border>
    <border>
      <left/>
      <right style="medium">
        <color indexed="64"/>
      </right>
      <top/>
      <bottom style="thin">
        <color indexed="64"/>
      </bottom>
      <diagonal/>
    </border>
  </borders>
  <cellStyleXfs count="4">
    <xf numFmtId="0" fontId="0" fillId="0" borderId="0"/>
    <xf numFmtId="0" fontId="1" fillId="0" borderId="0"/>
    <xf numFmtId="164" fontId="1" fillId="0" borderId="0" applyFont="0" applyFill="0" applyBorder="0" applyAlignment="0" applyProtection="0"/>
    <xf numFmtId="9" fontId="4" fillId="0" borderId="0" applyFont="0" applyFill="0" applyBorder="0" applyAlignment="0" applyProtection="0"/>
  </cellStyleXfs>
  <cellXfs count="337">
    <xf numFmtId="0" fontId="0" fillId="0" borderId="0" xfId="0"/>
    <xf numFmtId="0" fontId="2" fillId="2" borderId="0" xfId="1" applyFont="1" applyFill="1" applyProtection="1">
      <protection locked="0"/>
    </xf>
    <xf numFmtId="0" fontId="2" fillId="2" borderId="3" xfId="1" applyFont="1" applyFill="1" applyBorder="1" applyProtection="1">
      <protection locked="0"/>
    </xf>
    <xf numFmtId="0" fontId="3" fillId="2" borderId="0" xfId="1" applyFont="1" applyFill="1" applyAlignment="1" applyProtection="1">
      <alignment vertical="center"/>
      <protection locked="0"/>
    </xf>
    <xf numFmtId="0" fontId="3" fillId="2" borderId="3" xfId="1" applyFont="1" applyFill="1" applyBorder="1" applyAlignment="1" applyProtection="1">
      <alignment vertical="center"/>
      <protection locked="0"/>
    </xf>
    <xf numFmtId="0" fontId="2" fillId="2" borderId="0" xfId="1" applyFont="1" applyFill="1" applyAlignment="1" applyProtection="1">
      <alignment vertical="center"/>
      <protection locked="0"/>
    </xf>
    <xf numFmtId="0" fontId="2" fillId="2" borderId="3" xfId="1" applyFont="1" applyFill="1" applyBorder="1" applyAlignment="1" applyProtection="1">
      <alignment vertical="center"/>
      <protection locked="0"/>
    </xf>
    <xf numFmtId="0" fontId="3" fillId="2" borderId="0" xfId="1" applyFont="1" applyFill="1" applyProtection="1">
      <protection locked="0"/>
    </xf>
    <xf numFmtId="0" fontId="3" fillId="2" borderId="3" xfId="1" applyFont="1" applyFill="1" applyBorder="1" applyProtection="1">
      <protection locked="0"/>
    </xf>
    <xf numFmtId="0" fontId="5" fillId="2" borderId="0" xfId="1" applyFont="1" applyFill="1" applyProtection="1">
      <protection locked="0"/>
    </xf>
    <xf numFmtId="164" fontId="5" fillId="2" borderId="0" xfId="2" applyFont="1" applyFill="1" applyBorder="1" applyProtection="1">
      <protection locked="0"/>
    </xf>
    <xf numFmtId="0" fontId="5" fillId="2" borderId="5" xfId="1" applyFont="1" applyFill="1" applyBorder="1" applyProtection="1">
      <protection locked="0"/>
    </xf>
    <xf numFmtId="0" fontId="5" fillId="2" borderId="4" xfId="1" applyFont="1" applyFill="1" applyBorder="1" applyProtection="1">
      <protection locked="0"/>
    </xf>
    <xf numFmtId="164" fontId="5" fillId="2" borderId="4" xfId="2" applyFont="1" applyFill="1" applyBorder="1" applyProtection="1">
      <protection locked="0"/>
    </xf>
    <xf numFmtId="0" fontId="5" fillId="2" borderId="3" xfId="1" applyFont="1" applyFill="1" applyBorder="1" applyProtection="1">
      <protection locked="0"/>
    </xf>
    <xf numFmtId="0" fontId="5" fillId="0" borderId="0" xfId="1" applyFont="1" applyProtection="1">
      <protection locked="0"/>
    </xf>
    <xf numFmtId="164" fontId="5" fillId="0" borderId="0" xfId="2" applyFont="1" applyFill="1" applyBorder="1" applyProtection="1">
      <protection locked="0"/>
    </xf>
    <xf numFmtId="0" fontId="6" fillId="2" borderId="3" xfId="1" applyFont="1" applyFill="1" applyBorder="1" applyProtection="1">
      <protection locked="0"/>
    </xf>
    <xf numFmtId="0" fontId="6" fillId="2" borderId="0" xfId="1" applyFont="1" applyFill="1" applyProtection="1">
      <protection locked="0"/>
    </xf>
    <xf numFmtId="0" fontId="7" fillId="2" borderId="0" xfId="1" applyFont="1" applyFill="1" applyAlignment="1" applyProtection="1">
      <alignment horizontal="right"/>
      <protection locked="0"/>
    </xf>
    <xf numFmtId="0" fontId="8" fillId="2" borderId="0" xfId="1" applyFont="1" applyFill="1" applyProtection="1">
      <protection locked="0"/>
    </xf>
    <xf numFmtId="0" fontId="5" fillId="2" borderId="3" xfId="1" applyFont="1" applyFill="1" applyBorder="1" applyAlignment="1" applyProtection="1">
      <alignment vertical="center"/>
      <protection locked="0"/>
    </xf>
    <xf numFmtId="0" fontId="5" fillId="2" borderId="0" xfId="1" applyFont="1" applyFill="1" applyAlignment="1" applyProtection="1">
      <alignment vertical="center"/>
      <protection locked="0"/>
    </xf>
    <xf numFmtId="165" fontId="6" fillId="0" borderId="0" xfId="2" applyNumberFormat="1" applyFont="1" applyFill="1" applyBorder="1" applyAlignment="1" applyProtection="1">
      <alignment horizontal="left" vertical="center"/>
      <protection locked="0"/>
    </xf>
    <xf numFmtId="0" fontId="6" fillId="2" borderId="0" xfId="1" applyFont="1" applyFill="1" applyAlignment="1" applyProtection="1">
      <alignment vertical="center"/>
      <protection locked="0"/>
    </xf>
    <xf numFmtId="0" fontId="6" fillId="2" borderId="0" xfId="1" applyFont="1" applyFill="1" applyAlignment="1" applyProtection="1">
      <alignment horizontal="right" vertical="center"/>
      <protection locked="0"/>
    </xf>
    <xf numFmtId="0" fontId="6" fillId="2" borderId="3" xfId="1" applyFont="1" applyFill="1" applyBorder="1" applyAlignment="1" applyProtection="1">
      <alignment vertical="center"/>
      <protection locked="0"/>
    </xf>
    <xf numFmtId="0" fontId="6" fillId="0" borderId="0" xfId="1" applyFont="1" applyAlignment="1" applyProtection="1">
      <alignment horizontal="center" vertical="top" wrapText="1"/>
      <protection locked="0"/>
    </xf>
    <xf numFmtId="0" fontId="6" fillId="2" borderId="0" xfId="1" applyFont="1" applyFill="1" applyAlignment="1" applyProtection="1">
      <alignment horizontal="right" vertical="top"/>
      <protection locked="0"/>
    </xf>
    <xf numFmtId="0" fontId="5" fillId="2" borderId="2" xfId="1" applyFont="1" applyFill="1" applyBorder="1" applyProtection="1">
      <protection locked="0"/>
    </xf>
    <xf numFmtId="0" fontId="5" fillId="2" borderId="1" xfId="1" applyFont="1" applyFill="1" applyBorder="1" applyProtection="1">
      <protection locked="0"/>
    </xf>
    <xf numFmtId="164" fontId="5" fillId="2" borderId="1" xfId="2" applyFont="1" applyFill="1" applyBorder="1" applyProtection="1">
      <protection locked="0"/>
    </xf>
    <xf numFmtId="0" fontId="6" fillId="0" borderId="0" xfId="1" applyFont="1" applyProtection="1">
      <protection locked="0"/>
    </xf>
    <xf numFmtId="49" fontId="6" fillId="3" borderId="0" xfId="2" applyNumberFormat="1" applyFont="1" applyFill="1" applyBorder="1" applyProtection="1">
      <protection locked="0"/>
    </xf>
    <xf numFmtId="164" fontId="6" fillId="0" borderId="0" xfId="2" applyFont="1" applyFill="1" applyBorder="1" applyAlignment="1" applyProtection="1">
      <alignment horizontal="right" vertical="center"/>
      <protection locked="0"/>
    </xf>
    <xf numFmtId="0" fontId="6" fillId="3" borderId="0" xfId="1" applyFont="1" applyFill="1" applyAlignment="1" applyProtection="1">
      <alignment horizontal="center"/>
      <protection locked="0"/>
    </xf>
    <xf numFmtId="0" fontId="5" fillId="3" borderId="0" xfId="1" applyFont="1" applyFill="1" applyAlignment="1" applyProtection="1">
      <alignment horizontal="center"/>
      <protection locked="0"/>
    </xf>
    <xf numFmtId="164" fontId="6" fillId="2" borderId="0" xfId="2" applyFont="1" applyFill="1" applyBorder="1" applyAlignment="1" applyProtection="1">
      <alignment horizontal="left" vertical="center"/>
    </xf>
    <xf numFmtId="0" fontId="5" fillId="0" borderId="0" xfId="1" applyFont="1" applyAlignment="1" applyProtection="1">
      <alignment vertical="center"/>
      <protection locked="0"/>
    </xf>
    <xf numFmtId="0" fontId="6" fillId="3" borderId="10" xfId="1" applyFont="1" applyFill="1" applyBorder="1" applyAlignment="1" applyProtection="1">
      <alignment horizontal="center" vertical="top" wrapText="1"/>
      <protection locked="0"/>
    </xf>
    <xf numFmtId="164" fontId="6" fillId="3" borderId="10" xfId="2" applyFont="1" applyFill="1" applyBorder="1" applyAlignment="1" applyProtection="1">
      <alignment horizontal="center" vertical="top" wrapText="1"/>
      <protection locked="0"/>
    </xf>
    <xf numFmtId="0" fontId="11" fillId="2" borderId="0" xfId="1" applyFont="1" applyFill="1" applyAlignment="1" applyProtection="1">
      <alignment vertical="center"/>
      <protection locked="0"/>
    </xf>
    <xf numFmtId="164" fontId="13" fillId="0" borderId="0" xfId="2" applyFont="1" applyFill="1" applyBorder="1" applyAlignment="1" applyProtection="1">
      <alignment horizontal="right" vertical="center"/>
      <protection locked="0"/>
    </xf>
    <xf numFmtId="0" fontId="11" fillId="0" borderId="21" xfId="1" applyFont="1" applyBorder="1" applyAlignment="1" applyProtection="1">
      <alignment vertical="center"/>
      <protection locked="0"/>
    </xf>
    <xf numFmtId="164" fontId="13" fillId="0" borderId="0" xfId="2" applyFont="1" applyFill="1" applyBorder="1" applyAlignment="1" applyProtection="1">
      <alignment horizontal="left" vertical="center"/>
      <protection locked="0"/>
    </xf>
    <xf numFmtId="164" fontId="11" fillId="0" borderId="28" xfId="2" applyFont="1" applyFill="1" applyBorder="1" applyAlignment="1" applyProtection="1">
      <alignment horizontal="left" vertical="center"/>
      <protection locked="0"/>
    </xf>
    <xf numFmtId="164" fontId="11" fillId="0" borderId="31" xfId="2" applyFont="1" applyFill="1" applyBorder="1" applyAlignment="1" applyProtection="1">
      <alignment horizontal="left" vertical="center"/>
      <protection locked="0"/>
    </xf>
    <xf numFmtId="44" fontId="11" fillId="0" borderId="31" xfId="3" applyNumberFormat="1" applyFont="1" applyFill="1" applyBorder="1" applyAlignment="1" applyProtection="1">
      <alignment horizontal="right" vertical="center"/>
      <protection locked="0"/>
    </xf>
    <xf numFmtId="164" fontId="11" fillId="2" borderId="30" xfId="2" applyFont="1" applyFill="1" applyBorder="1" applyAlignment="1" applyProtection="1">
      <alignment horizontal="left" vertical="center"/>
      <protection locked="0"/>
    </xf>
    <xf numFmtId="164" fontId="13" fillId="0" borderId="0" xfId="2" applyFont="1" applyFill="1" applyBorder="1" applyAlignment="1" applyProtection="1">
      <alignment horizontal="left" vertical="center"/>
    </xf>
    <xf numFmtId="164" fontId="13" fillId="0" borderId="0" xfId="2" applyFont="1" applyFill="1" applyBorder="1" applyAlignment="1" applyProtection="1">
      <alignment horizontal="center" vertical="center"/>
      <protection locked="0"/>
    </xf>
    <xf numFmtId="0" fontId="12" fillId="0" borderId="0" xfId="1" applyFont="1" applyAlignment="1" applyProtection="1">
      <alignment vertical="center"/>
      <protection locked="0"/>
    </xf>
    <xf numFmtId="164" fontId="11" fillId="0" borderId="0" xfId="2" applyFont="1" applyFill="1" applyBorder="1" applyAlignment="1" applyProtection="1">
      <alignment horizontal="left" vertical="center"/>
      <protection locked="0"/>
    </xf>
    <xf numFmtId="44" fontId="11" fillId="0" borderId="0" xfId="3" applyNumberFormat="1" applyFont="1" applyFill="1" applyBorder="1" applyAlignment="1" applyProtection="1">
      <alignment horizontal="right" vertical="center"/>
      <protection locked="0"/>
    </xf>
    <xf numFmtId="164" fontId="11" fillId="2" borderId="0" xfId="2" applyFont="1" applyFill="1" applyBorder="1" applyAlignment="1" applyProtection="1">
      <alignment horizontal="left" vertical="center"/>
      <protection locked="0"/>
    </xf>
    <xf numFmtId="0" fontId="2" fillId="0" borderId="0" xfId="1" applyFont="1" applyProtection="1">
      <protection locked="0"/>
    </xf>
    <xf numFmtId="0" fontId="5" fillId="0" borderId="3" xfId="1" applyFont="1" applyBorder="1" applyProtection="1">
      <protection locked="0"/>
    </xf>
    <xf numFmtId="0" fontId="14" fillId="0" borderId="0" xfId="1" applyFont="1" applyAlignment="1" applyProtection="1">
      <alignment horizontal="left" vertical="center"/>
      <protection locked="0"/>
    </xf>
    <xf numFmtId="0" fontId="2" fillId="0" borderId="3" xfId="1" applyFont="1" applyBorder="1" applyProtection="1">
      <protection locked="0"/>
    </xf>
    <xf numFmtId="0" fontId="11" fillId="0" borderId="0" xfId="1" applyFont="1" applyAlignment="1" applyProtection="1">
      <alignment vertical="center"/>
      <protection locked="0"/>
    </xf>
    <xf numFmtId="0" fontId="5" fillId="0" borderId="44" xfId="1" applyFont="1" applyBorder="1" applyAlignment="1" applyProtection="1">
      <alignment vertical="center"/>
      <protection locked="0"/>
    </xf>
    <xf numFmtId="0" fontId="5" fillId="0" borderId="47" xfId="1" applyFont="1" applyBorder="1" applyAlignment="1" applyProtection="1">
      <alignment horizontal="center" vertical="center"/>
      <protection locked="0"/>
    </xf>
    <xf numFmtId="0" fontId="5" fillId="0" borderId="22" xfId="1" applyFont="1" applyBorder="1" applyAlignment="1" applyProtection="1">
      <alignment horizontal="center" vertical="center"/>
      <protection locked="0"/>
    </xf>
    <xf numFmtId="0" fontId="11" fillId="0" borderId="42" xfId="1" applyFont="1" applyBorder="1" applyAlignment="1" applyProtection="1">
      <alignment vertical="center"/>
      <protection locked="0"/>
    </xf>
    <xf numFmtId="0" fontId="11" fillId="0" borderId="43" xfId="1" applyFont="1" applyBorder="1" applyAlignment="1" applyProtection="1">
      <alignment vertical="center"/>
      <protection locked="0"/>
    </xf>
    <xf numFmtId="0" fontId="5" fillId="0" borderId="48" xfId="1" applyFont="1" applyBorder="1" applyAlignment="1" applyProtection="1">
      <alignment horizontal="center" vertical="center"/>
      <protection locked="0"/>
    </xf>
    <xf numFmtId="0" fontId="11" fillId="0" borderId="49" xfId="1" applyFont="1" applyBorder="1" applyAlignment="1" applyProtection="1">
      <alignment vertical="center"/>
      <protection locked="0"/>
    </xf>
    <xf numFmtId="0" fontId="11" fillId="0" borderId="44" xfId="1" applyFont="1" applyBorder="1" applyAlignment="1" applyProtection="1">
      <alignment vertical="center"/>
      <protection locked="0"/>
    </xf>
    <xf numFmtId="0" fontId="11" fillId="0" borderId="31" xfId="1" applyFont="1" applyBorder="1" applyAlignment="1" applyProtection="1">
      <alignment vertical="center"/>
      <protection locked="0"/>
    </xf>
    <xf numFmtId="0" fontId="11" fillId="0" borderId="30" xfId="1" applyFont="1" applyBorder="1" applyAlignment="1" applyProtection="1">
      <alignment vertical="center"/>
      <protection locked="0"/>
    </xf>
    <xf numFmtId="0" fontId="11" fillId="0" borderId="24" xfId="1" applyFont="1" applyBorder="1" applyAlignment="1" applyProtection="1">
      <alignment horizontal="center" vertical="center"/>
      <protection locked="0"/>
    </xf>
    <xf numFmtId="0" fontId="11" fillId="0" borderId="9" xfId="1" applyFont="1" applyBorder="1" applyAlignment="1" applyProtection="1">
      <alignment horizontal="center" vertical="center"/>
      <protection locked="0"/>
    </xf>
    <xf numFmtId="0" fontId="12" fillId="0" borderId="31" xfId="1" applyFont="1" applyBorder="1" applyAlignment="1" applyProtection="1">
      <alignment horizontal="center" vertical="center"/>
      <protection locked="0"/>
    </xf>
    <xf numFmtId="0" fontId="12" fillId="0" borderId="30" xfId="1" applyFont="1" applyBorder="1" applyAlignment="1" applyProtection="1">
      <alignment horizontal="center" vertical="center"/>
      <protection locked="0"/>
    </xf>
    <xf numFmtId="44" fontId="11" fillId="0" borderId="28" xfId="2" applyNumberFormat="1" applyFont="1" applyFill="1" applyBorder="1" applyAlignment="1" applyProtection="1">
      <alignment horizontal="left" vertical="center"/>
      <protection locked="0"/>
    </xf>
    <xf numFmtId="0" fontId="11" fillId="0" borderId="26" xfId="1" applyFont="1" applyBorder="1" applyAlignment="1" applyProtection="1">
      <alignment vertical="center"/>
      <protection locked="0"/>
    </xf>
    <xf numFmtId="0" fontId="12" fillId="0" borderId="28" xfId="1" applyFont="1" applyBorder="1" applyAlignment="1" applyProtection="1">
      <alignment vertical="center"/>
      <protection locked="0"/>
    </xf>
    <xf numFmtId="0" fontId="11" fillId="0" borderId="31" xfId="1" applyFont="1" applyBorder="1" applyAlignment="1" applyProtection="1">
      <alignment horizontal="center" vertical="center"/>
      <protection locked="0"/>
    </xf>
    <xf numFmtId="0" fontId="7" fillId="2" borderId="0" xfId="1" applyFont="1" applyFill="1" applyAlignment="1" applyProtection="1">
      <alignment horizontal="left"/>
      <protection locked="0"/>
    </xf>
    <xf numFmtId="164" fontId="11" fillId="7" borderId="9" xfId="2" applyFont="1" applyFill="1" applyBorder="1" applyAlignment="1" applyProtection="1">
      <alignment horizontal="left" vertical="center"/>
      <protection locked="0"/>
    </xf>
    <xf numFmtId="164" fontId="11" fillId="7" borderId="24" xfId="2" applyFont="1" applyFill="1" applyBorder="1" applyAlignment="1" applyProtection="1">
      <alignment horizontal="left" vertical="center"/>
      <protection locked="0"/>
    </xf>
    <xf numFmtId="0" fontId="11" fillId="0" borderId="27" xfId="1" applyFont="1" applyBorder="1" applyAlignment="1" applyProtection="1">
      <alignment horizontal="center" vertical="center"/>
      <protection locked="0"/>
    </xf>
    <xf numFmtId="164" fontId="11" fillId="7" borderId="16" xfId="2" applyFont="1" applyFill="1" applyBorder="1" applyAlignment="1" applyProtection="1">
      <alignment horizontal="left" vertical="center"/>
      <protection locked="0"/>
    </xf>
    <xf numFmtId="164" fontId="11" fillId="2" borderId="9" xfId="2" applyFont="1" applyFill="1" applyBorder="1" applyAlignment="1" applyProtection="1">
      <alignment horizontal="left" vertical="center"/>
      <protection locked="0"/>
    </xf>
    <xf numFmtId="164" fontId="11" fillId="7" borderId="23" xfId="2" applyFont="1" applyFill="1" applyBorder="1" applyAlignment="1" applyProtection="1">
      <alignment horizontal="left" vertical="center"/>
      <protection locked="0"/>
    </xf>
    <xf numFmtId="164" fontId="11" fillId="7" borderId="37" xfId="2" applyFont="1" applyFill="1" applyBorder="1" applyAlignment="1" applyProtection="1">
      <alignment horizontal="left" vertical="center"/>
      <protection locked="0"/>
    </xf>
    <xf numFmtId="0" fontId="11" fillId="8" borderId="24" xfId="1" applyFont="1" applyFill="1" applyBorder="1" applyAlignment="1" applyProtection="1">
      <alignment horizontal="center" vertical="center"/>
      <protection locked="0"/>
    </xf>
    <xf numFmtId="0" fontId="11" fillId="8" borderId="9" xfId="1" applyFont="1" applyFill="1" applyBorder="1" applyAlignment="1" applyProtection="1">
      <alignment horizontal="center" vertical="center"/>
      <protection locked="0"/>
    </xf>
    <xf numFmtId="0" fontId="12" fillId="0" borderId="56" xfId="1" applyFont="1" applyBorder="1" applyAlignment="1" applyProtection="1">
      <alignment horizontal="center" vertical="center"/>
      <protection locked="0"/>
    </xf>
    <xf numFmtId="0" fontId="11" fillId="0" borderId="55" xfId="1" applyFont="1" applyBorder="1" applyAlignment="1" applyProtection="1">
      <alignment horizontal="center" vertical="center"/>
      <protection locked="0"/>
    </xf>
    <xf numFmtId="164" fontId="13" fillId="8" borderId="16" xfId="2" applyFont="1" applyFill="1" applyBorder="1" applyAlignment="1" applyProtection="1">
      <alignment vertical="center"/>
      <protection locked="0"/>
    </xf>
    <xf numFmtId="0" fontId="11" fillId="0" borderId="21" xfId="1" applyFont="1" applyBorder="1" applyAlignment="1" applyProtection="1">
      <alignment horizontal="center" vertical="center"/>
      <protection locked="0"/>
    </xf>
    <xf numFmtId="0" fontId="11" fillId="0" borderId="51" xfId="1" applyFont="1" applyBorder="1" applyAlignment="1" applyProtection="1">
      <alignment horizontal="center" vertical="center"/>
      <protection locked="0"/>
    </xf>
    <xf numFmtId="164" fontId="5" fillId="7" borderId="23" xfId="2" applyFont="1" applyFill="1" applyBorder="1" applyAlignment="1" applyProtection="1">
      <alignment horizontal="left" vertical="center"/>
      <protection locked="0"/>
    </xf>
    <xf numFmtId="164" fontId="5" fillId="7" borderId="26" xfId="2" applyFont="1" applyFill="1" applyBorder="1" applyAlignment="1" applyProtection="1">
      <alignment horizontal="left" vertical="center"/>
      <protection locked="0"/>
    </xf>
    <xf numFmtId="164" fontId="5" fillId="0" borderId="28" xfId="2" applyFont="1" applyFill="1" applyBorder="1" applyAlignment="1" applyProtection="1">
      <alignment horizontal="left" vertical="center"/>
      <protection locked="0"/>
    </xf>
    <xf numFmtId="164" fontId="5" fillId="0" borderId="31" xfId="2" applyFont="1" applyFill="1" applyBorder="1" applyAlignment="1" applyProtection="1">
      <alignment horizontal="left" vertical="center"/>
      <protection locked="0"/>
    </xf>
    <xf numFmtId="9" fontId="5" fillId="0" borderId="31" xfId="3" applyFont="1" applyFill="1" applyBorder="1" applyAlignment="1" applyProtection="1">
      <alignment horizontal="right" vertical="center"/>
      <protection locked="0"/>
    </xf>
    <xf numFmtId="164" fontId="5" fillId="0" borderId="56" xfId="3" applyNumberFormat="1" applyFont="1" applyFill="1" applyBorder="1" applyAlignment="1" applyProtection="1">
      <alignment horizontal="right" vertical="center"/>
      <protection locked="0"/>
    </xf>
    <xf numFmtId="164" fontId="13" fillId="9" borderId="16" xfId="2" applyFont="1" applyFill="1" applyBorder="1" applyAlignment="1" applyProtection="1">
      <alignment horizontal="left" vertical="center"/>
      <protection locked="0"/>
    </xf>
    <xf numFmtId="0" fontId="5" fillId="2" borderId="25" xfId="1" applyFont="1" applyFill="1" applyBorder="1" applyAlignment="1" applyProtection="1">
      <alignment horizontal="center"/>
      <protection locked="0"/>
    </xf>
    <xf numFmtId="164" fontId="13" fillId="8" borderId="16" xfId="2" applyFont="1" applyFill="1" applyBorder="1" applyAlignment="1" applyProtection="1">
      <alignment horizontal="left" vertical="center"/>
      <protection locked="0"/>
    </xf>
    <xf numFmtId="0" fontId="2" fillId="2" borderId="45" xfId="1" applyFont="1" applyFill="1" applyBorder="1" applyAlignment="1" applyProtection="1">
      <alignment vertical="center"/>
      <protection locked="0"/>
    </xf>
    <xf numFmtId="0" fontId="5" fillId="0" borderId="48" xfId="1" applyFont="1" applyFill="1" applyBorder="1" applyAlignment="1" applyProtection="1">
      <alignment horizontal="center" vertical="center"/>
      <protection locked="0"/>
    </xf>
    <xf numFmtId="0" fontId="5" fillId="3" borderId="20" xfId="1" applyFont="1" applyFill="1" applyBorder="1" applyAlignment="1" applyProtection="1">
      <alignment horizontal="center" vertical="center"/>
      <protection locked="0"/>
    </xf>
    <xf numFmtId="0" fontId="5" fillId="3" borderId="48" xfId="1" applyFont="1" applyFill="1" applyBorder="1" applyAlignment="1" applyProtection="1">
      <alignment horizontal="center" vertical="center"/>
      <protection locked="0"/>
    </xf>
    <xf numFmtId="164" fontId="11" fillId="3" borderId="16" xfId="2" applyFont="1" applyFill="1" applyBorder="1" applyAlignment="1" applyProtection="1">
      <alignment horizontal="left" vertical="center"/>
      <protection locked="0"/>
    </xf>
    <xf numFmtId="164" fontId="11" fillId="3" borderId="24" xfId="2" applyFont="1" applyFill="1" applyBorder="1" applyAlignment="1" applyProtection="1">
      <alignment horizontal="left" vertical="center"/>
      <protection locked="0"/>
    </xf>
    <xf numFmtId="164" fontId="11" fillId="3" borderId="9" xfId="2" applyFont="1" applyFill="1" applyBorder="1" applyAlignment="1" applyProtection="1">
      <alignment horizontal="left" vertical="center"/>
      <protection locked="0"/>
    </xf>
    <xf numFmtId="44" fontId="11" fillId="3" borderId="9" xfId="3" applyNumberFormat="1" applyFont="1" applyFill="1" applyBorder="1" applyAlignment="1" applyProtection="1">
      <alignment horizontal="right" vertical="center"/>
      <protection locked="0"/>
    </xf>
    <xf numFmtId="164" fontId="11" fillId="3" borderId="26" xfId="2" applyFont="1" applyFill="1" applyBorder="1" applyAlignment="1" applyProtection="1">
      <alignment horizontal="left" vertical="center"/>
      <protection locked="0"/>
    </xf>
    <xf numFmtId="164" fontId="11" fillId="3" borderId="27" xfId="2" applyFont="1" applyFill="1" applyBorder="1" applyAlignment="1" applyProtection="1">
      <alignment horizontal="left" vertical="center"/>
      <protection locked="0"/>
    </xf>
    <xf numFmtId="0" fontId="11" fillId="0" borderId="48" xfId="1" applyFont="1" applyFill="1" applyBorder="1" applyAlignment="1" applyProtection="1">
      <alignment vertical="center"/>
      <protection locked="0"/>
    </xf>
    <xf numFmtId="0" fontId="11" fillId="0" borderId="18" xfId="1" applyFont="1" applyFill="1" applyBorder="1" applyAlignment="1" applyProtection="1">
      <alignment vertical="center"/>
      <protection locked="0"/>
    </xf>
    <xf numFmtId="0" fontId="13" fillId="3" borderId="20" xfId="1" applyFont="1" applyFill="1" applyBorder="1" applyAlignment="1" applyProtection="1">
      <alignment vertical="center"/>
      <protection locked="0"/>
    </xf>
    <xf numFmtId="0" fontId="11" fillId="0" borderId="21" xfId="1" applyFont="1" applyFill="1" applyBorder="1" applyAlignment="1" applyProtection="1">
      <alignment vertical="center"/>
      <protection locked="0"/>
    </xf>
    <xf numFmtId="0" fontId="11" fillId="0" borderId="22" xfId="1" applyFont="1" applyFill="1" applyBorder="1" applyAlignment="1" applyProtection="1">
      <alignment vertical="center"/>
      <protection locked="0"/>
    </xf>
    <xf numFmtId="0" fontId="13" fillId="3" borderId="20" xfId="1" applyFont="1" applyFill="1" applyBorder="1" applyAlignment="1" applyProtection="1">
      <alignment horizontal="left" vertical="center"/>
      <protection locked="0"/>
    </xf>
    <xf numFmtId="0" fontId="5" fillId="0" borderId="1" xfId="1" applyFont="1" applyFill="1" applyBorder="1" applyAlignment="1" applyProtection="1">
      <alignment horizontal="center" vertical="center"/>
      <protection locked="0"/>
    </xf>
    <xf numFmtId="0" fontId="5" fillId="0" borderId="1" xfId="1" applyFont="1" applyBorder="1" applyAlignment="1" applyProtection="1">
      <alignment horizontal="center" vertical="center"/>
      <protection locked="0"/>
    </xf>
    <xf numFmtId="0" fontId="5" fillId="0" borderId="29" xfId="1" applyFont="1" applyBorder="1" applyAlignment="1" applyProtection="1">
      <alignment horizontal="center" vertical="center"/>
      <protection locked="0"/>
    </xf>
    <xf numFmtId="164" fontId="11" fillId="3" borderId="23" xfId="2" applyFont="1" applyFill="1" applyBorder="1" applyAlignment="1" applyProtection="1">
      <alignment horizontal="left" vertical="center"/>
      <protection locked="0"/>
    </xf>
    <xf numFmtId="0" fontId="13" fillId="3" borderId="17" xfId="1" applyFont="1" applyFill="1" applyBorder="1" applyAlignment="1" applyProtection="1">
      <alignment horizontal="left" vertical="center"/>
      <protection locked="0"/>
    </xf>
    <xf numFmtId="0" fontId="5" fillId="3" borderId="1" xfId="1" applyFont="1" applyFill="1" applyBorder="1" applyAlignment="1" applyProtection="1">
      <alignment horizontal="center" vertical="center"/>
      <protection locked="0"/>
    </xf>
    <xf numFmtId="0" fontId="5" fillId="3" borderId="52" xfId="1" applyFont="1" applyFill="1" applyBorder="1" applyAlignment="1" applyProtection="1">
      <alignment horizontal="center" vertical="center"/>
      <protection locked="0"/>
    </xf>
    <xf numFmtId="0" fontId="13" fillId="3" borderId="42" xfId="1" applyFont="1" applyFill="1" applyBorder="1" applyAlignment="1" applyProtection="1">
      <alignment horizontal="left" vertical="center"/>
      <protection locked="0"/>
    </xf>
    <xf numFmtId="0" fontId="19" fillId="0" borderId="21" xfId="0" applyFont="1" applyBorder="1"/>
    <xf numFmtId="0" fontId="19" fillId="0" borderId="0" xfId="0" applyFont="1"/>
    <xf numFmtId="0" fontId="19" fillId="0" borderId="35" xfId="0" applyFont="1" applyBorder="1"/>
    <xf numFmtId="0" fontId="19" fillId="0" borderId="0" xfId="0" applyFont="1" applyBorder="1"/>
    <xf numFmtId="0" fontId="19" fillId="0" borderId="22" xfId="0" applyFont="1" applyBorder="1"/>
    <xf numFmtId="0" fontId="18" fillId="3" borderId="25" xfId="0" applyFont="1" applyFill="1" applyBorder="1"/>
    <xf numFmtId="0" fontId="19" fillId="0" borderId="43" xfId="0" applyFont="1" applyBorder="1"/>
    <xf numFmtId="0" fontId="19" fillId="0" borderId="27" xfId="0" applyFont="1" applyBorder="1"/>
    <xf numFmtId="0" fontId="19" fillId="0" borderId="30" xfId="0" applyFont="1" applyBorder="1"/>
    <xf numFmtId="0" fontId="11" fillId="0" borderId="26" xfId="1" applyFont="1" applyFill="1" applyBorder="1" applyAlignment="1" applyProtection="1">
      <alignment vertical="center"/>
      <protection locked="0"/>
    </xf>
    <xf numFmtId="0" fontId="19" fillId="0" borderId="26" xfId="0" applyFont="1" applyBorder="1"/>
    <xf numFmtId="0" fontId="19" fillId="0" borderId="26" xfId="0" applyFont="1" applyFill="1" applyBorder="1"/>
    <xf numFmtId="0" fontId="19" fillId="0" borderId="27" xfId="0" applyFont="1" applyFill="1" applyBorder="1"/>
    <xf numFmtId="0" fontId="19" fillId="0" borderId="27" xfId="0" applyFont="1" applyBorder="1" applyAlignment="1">
      <alignment horizontal="left"/>
    </xf>
    <xf numFmtId="0" fontId="19" fillId="0" borderId="0" xfId="0" applyFont="1" applyAlignment="1">
      <alignment horizontal="center"/>
    </xf>
    <xf numFmtId="0" fontId="18" fillId="3" borderId="10" xfId="0" applyFont="1" applyFill="1" applyBorder="1" applyAlignment="1">
      <alignment horizontal="left"/>
    </xf>
    <xf numFmtId="164" fontId="5" fillId="3" borderId="24" xfId="2" applyFont="1" applyFill="1" applyBorder="1" applyAlignment="1" applyProtection="1">
      <alignment horizontal="left" vertical="center"/>
      <protection locked="0"/>
    </xf>
    <xf numFmtId="9" fontId="5" fillId="3" borderId="24" xfId="3" applyFont="1" applyFill="1" applyBorder="1" applyAlignment="1" applyProtection="1">
      <alignment horizontal="right" vertical="center"/>
      <protection locked="0"/>
    </xf>
    <xf numFmtId="164" fontId="5" fillId="3" borderId="24" xfId="3" applyNumberFormat="1" applyFont="1" applyFill="1" applyBorder="1" applyAlignment="1" applyProtection="1">
      <alignment horizontal="right" vertical="center"/>
      <protection locked="0"/>
    </xf>
    <xf numFmtId="164" fontId="5" fillId="3" borderId="9" xfId="2" applyFont="1" applyFill="1" applyBorder="1" applyAlignment="1" applyProtection="1">
      <alignment horizontal="left" vertical="center"/>
      <protection locked="0"/>
    </xf>
    <xf numFmtId="9" fontId="5" fillId="3" borderId="9" xfId="3" applyFont="1" applyFill="1" applyBorder="1" applyAlignment="1" applyProtection="1">
      <alignment horizontal="right" vertical="center"/>
      <protection locked="0"/>
    </xf>
    <xf numFmtId="164" fontId="5" fillId="3" borderId="16" xfId="3" applyNumberFormat="1" applyFont="1" applyFill="1" applyBorder="1" applyAlignment="1" applyProtection="1">
      <alignment horizontal="right" vertical="center"/>
      <protection locked="0"/>
    </xf>
    <xf numFmtId="164" fontId="5" fillId="3" borderId="25" xfId="2" applyFont="1" applyFill="1" applyBorder="1" applyAlignment="1" applyProtection="1">
      <alignment horizontal="left" vertical="center"/>
      <protection locked="0"/>
    </xf>
    <xf numFmtId="164" fontId="5" fillId="3" borderId="38" xfId="2" applyFont="1" applyFill="1" applyBorder="1" applyAlignment="1" applyProtection="1">
      <alignment horizontal="left" vertical="center"/>
      <protection locked="0"/>
    </xf>
    <xf numFmtId="164" fontId="5" fillId="3" borderId="23" xfId="2" applyFont="1" applyFill="1" applyBorder="1" applyAlignment="1" applyProtection="1">
      <alignment horizontal="left" vertical="center"/>
      <protection locked="0"/>
    </xf>
    <xf numFmtId="164" fontId="5" fillId="7" borderId="9" xfId="2" applyFont="1" applyFill="1" applyBorder="1" applyAlignment="1" applyProtection="1">
      <alignment horizontal="left" vertical="center"/>
      <protection locked="0"/>
    </xf>
    <xf numFmtId="44" fontId="5" fillId="3" borderId="9" xfId="3" applyNumberFormat="1" applyFont="1" applyFill="1" applyBorder="1" applyAlignment="1" applyProtection="1">
      <alignment horizontal="right" vertical="center"/>
      <protection locked="0"/>
    </xf>
    <xf numFmtId="164" fontId="5" fillId="3" borderId="37" xfId="2" applyFont="1" applyFill="1" applyBorder="1" applyAlignment="1" applyProtection="1">
      <alignment horizontal="left" vertical="center"/>
      <protection locked="0"/>
    </xf>
    <xf numFmtId="164" fontId="5" fillId="3" borderId="16" xfId="2" applyFont="1" applyFill="1" applyBorder="1" applyAlignment="1" applyProtection="1">
      <alignment horizontal="left" vertical="center"/>
      <protection locked="0"/>
    </xf>
    <xf numFmtId="164" fontId="5" fillId="3" borderId="26" xfId="2" applyFont="1" applyFill="1" applyBorder="1" applyAlignment="1" applyProtection="1">
      <alignment horizontal="left" vertical="center"/>
      <protection locked="0"/>
    </xf>
    <xf numFmtId="44" fontId="5" fillId="0" borderId="31" xfId="3" applyNumberFormat="1" applyFont="1" applyFill="1" applyBorder="1" applyAlignment="1" applyProtection="1">
      <alignment horizontal="right" vertical="center"/>
      <protection locked="0"/>
    </xf>
    <xf numFmtId="164" fontId="5" fillId="2" borderId="30" xfId="2" applyFont="1" applyFill="1" applyBorder="1" applyAlignment="1" applyProtection="1">
      <alignment horizontal="left" vertical="center"/>
      <protection locked="0"/>
    </xf>
    <xf numFmtId="164" fontId="13" fillId="2" borderId="0" xfId="2" applyFont="1" applyFill="1" applyBorder="1" applyAlignment="1" applyProtection="1">
      <alignment horizontal="left" vertical="center"/>
    </xf>
    <xf numFmtId="164" fontId="5" fillId="7" borderId="32" xfId="2" applyFont="1" applyFill="1" applyBorder="1" applyAlignment="1" applyProtection="1">
      <alignment horizontal="left" vertical="center"/>
      <protection locked="0"/>
    </xf>
    <xf numFmtId="164" fontId="5" fillId="3" borderId="33" xfId="2" applyFont="1" applyFill="1" applyBorder="1" applyAlignment="1" applyProtection="1">
      <alignment horizontal="left" vertical="center"/>
      <protection locked="0"/>
    </xf>
    <xf numFmtId="44" fontId="11" fillId="3" borderId="16" xfId="3" applyNumberFormat="1" applyFont="1" applyFill="1" applyBorder="1" applyAlignment="1" applyProtection="1">
      <alignment horizontal="right" vertical="center"/>
      <protection locked="0"/>
    </xf>
    <xf numFmtId="44" fontId="11" fillId="3" borderId="23" xfId="2" applyNumberFormat="1" applyFont="1" applyFill="1" applyBorder="1" applyAlignment="1" applyProtection="1">
      <alignment horizontal="left" vertical="center"/>
      <protection locked="0"/>
    </xf>
    <xf numFmtId="44" fontId="11" fillId="3" borderId="37" xfId="2" applyNumberFormat="1" applyFont="1" applyFill="1" applyBorder="1" applyAlignment="1" applyProtection="1">
      <alignment horizontal="left" vertical="center"/>
      <protection locked="0"/>
    </xf>
    <xf numFmtId="0" fontId="13" fillId="3" borderId="23" xfId="1" applyFont="1" applyFill="1" applyBorder="1" applyAlignment="1" applyProtection="1">
      <alignment vertical="center"/>
      <protection locked="0"/>
    </xf>
    <xf numFmtId="0" fontId="5" fillId="3" borderId="24" xfId="1" applyFont="1" applyFill="1" applyBorder="1" applyAlignment="1" applyProtection="1">
      <alignment horizontal="center" vertical="center"/>
      <protection locked="0"/>
    </xf>
    <xf numFmtId="0" fontId="5" fillId="3" borderId="25" xfId="1" applyFont="1" applyFill="1" applyBorder="1" applyAlignment="1" applyProtection="1">
      <alignment horizontal="center" vertical="center"/>
      <protection locked="0"/>
    </xf>
    <xf numFmtId="0" fontId="5" fillId="0" borderId="9" xfId="1" applyFont="1" applyBorder="1" applyAlignment="1" applyProtection="1">
      <alignment horizontal="center" vertical="center"/>
      <protection locked="0"/>
    </xf>
    <xf numFmtId="0" fontId="5" fillId="8" borderId="9" xfId="1" applyFont="1" applyFill="1" applyBorder="1" applyAlignment="1" applyProtection="1">
      <alignment horizontal="center" vertical="center"/>
      <protection locked="0"/>
    </xf>
    <xf numFmtId="0" fontId="13" fillId="3" borderId="9" xfId="1" applyFont="1" applyFill="1" applyBorder="1" applyAlignment="1" applyProtection="1">
      <alignment horizontal="center" vertical="center"/>
      <protection locked="0"/>
    </xf>
    <xf numFmtId="0" fontId="5" fillId="0" borderId="27" xfId="1" applyFont="1" applyBorder="1" applyAlignment="1" applyProtection="1">
      <alignment horizontal="center" vertical="center"/>
      <protection locked="0"/>
    </xf>
    <xf numFmtId="0" fontId="13" fillId="3" borderId="26" xfId="1" applyFont="1" applyFill="1" applyBorder="1" applyAlignment="1" applyProtection="1">
      <alignment vertical="center"/>
      <protection locked="0"/>
    </xf>
    <xf numFmtId="0" fontId="13" fillId="3" borderId="27" xfId="1" applyFont="1" applyFill="1" applyBorder="1" applyAlignment="1" applyProtection="1">
      <alignment horizontal="center" vertical="center"/>
      <protection locked="0"/>
    </xf>
    <xf numFmtId="0" fontId="11" fillId="0" borderId="28" xfId="1" applyFont="1" applyBorder="1" applyAlignment="1" applyProtection="1">
      <alignment vertical="center"/>
      <protection locked="0"/>
    </xf>
    <xf numFmtId="164" fontId="5" fillId="2" borderId="50" xfId="2" applyFont="1" applyFill="1" applyBorder="1" applyAlignment="1" applyProtection="1">
      <alignment horizontal="left" vertical="center"/>
      <protection locked="0"/>
    </xf>
    <xf numFmtId="164" fontId="13" fillId="9" borderId="16" xfId="1" applyNumberFormat="1" applyFont="1" applyFill="1" applyBorder="1" applyProtection="1">
      <protection locked="0"/>
    </xf>
    <xf numFmtId="44" fontId="11" fillId="3" borderId="24" xfId="3" applyNumberFormat="1" applyFont="1" applyFill="1" applyBorder="1" applyAlignment="1" applyProtection="1">
      <alignment horizontal="right" vertical="center"/>
      <protection locked="0"/>
    </xf>
    <xf numFmtId="164" fontId="11" fillId="3" borderId="25" xfId="2" applyFont="1" applyFill="1" applyBorder="1" applyAlignment="1" applyProtection="1">
      <alignment horizontal="left" vertical="center"/>
      <protection locked="0"/>
    </xf>
    <xf numFmtId="0" fontId="6" fillId="3" borderId="17" xfId="1" applyFont="1" applyFill="1" applyBorder="1" applyAlignment="1" applyProtection="1">
      <alignment horizontal="center" vertical="top" wrapText="1"/>
      <protection locked="0"/>
    </xf>
    <xf numFmtId="164" fontId="6" fillId="3" borderId="17" xfId="2" applyFont="1" applyFill="1" applyBorder="1" applyAlignment="1" applyProtection="1">
      <alignment horizontal="center" vertical="top" wrapText="1"/>
      <protection locked="0"/>
    </xf>
    <xf numFmtId="0" fontId="6" fillId="3" borderId="10" xfId="1" applyFont="1" applyFill="1" applyBorder="1" applyAlignment="1" applyProtection="1">
      <alignment horizontal="center"/>
      <protection locked="0"/>
    </xf>
    <xf numFmtId="164" fontId="13" fillId="3" borderId="33" xfId="2" applyFont="1" applyFill="1" applyBorder="1" applyAlignment="1" applyProtection="1">
      <alignment horizontal="left" vertical="center"/>
      <protection locked="0"/>
    </xf>
    <xf numFmtId="164" fontId="13" fillId="3" borderId="34" xfId="2" applyFont="1" applyFill="1" applyBorder="1" applyAlignment="1" applyProtection="1">
      <alignment horizontal="left" vertical="center"/>
      <protection locked="0"/>
    </xf>
    <xf numFmtId="164" fontId="13" fillId="3" borderId="31" xfId="2" applyFont="1" applyFill="1" applyBorder="1" applyAlignment="1" applyProtection="1">
      <alignment horizontal="left" vertical="center"/>
      <protection locked="0"/>
    </xf>
    <xf numFmtId="164" fontId="13" fillId="3" borderId="30" xfId="2" applyFont="1" applyFill="1" applyBorder="1" applyAlignment="1" applyProtection="1">
      <alignment horizontal="left" vertical="center"/>
      <protection locked="0"/>
    </xf>
    <xf numFmtId="164" fontId="13" fillId="3" borderId="37" xfId="2" applyFont="1" applyFill="1" applyBorder="1" applyAlignment="1" applyProtection="1">
      <alignment horizontal="left" vertical="center"/>
      <protection locked="0"/>
    </xf>
    <xf numFmtId="164" fontId="11" fillId="3" borderId="28" xfId="2" applyFont="1" applyFill="1" applyBorder="1" applyAlignment="1" applyProtection="1">
      <alignment horizontal="left" vertical="center"/>
      <protection locked="0"/>
    </xf>
    <xf numFmtId="44" fontId="11" fillId="0" borderId="33" xfId="3" applyNumberFormat="1" applyFont="1" applyFill="1" applyBorder="1" applyAlignment="1" applyProtection="1">
      <alignment horizontal="right" vertical="center"/>
      <protection locked="0"/>
    </xf>
    <xf numFmtId="164" fontId="13" fillId="8" borderId="9" xfId="2" applyFont="1" applyFill="1" applyBorder="1" applyAlignment="1" applyProtection="1">
      <alignment horizontal="left" vertical="center"/>
      <protection locked="0"/>
    </xf>
    <xf numFmtId="164" fontId="13" fillId="8" borderId="27" xfId="2" applyFont="1" applyFill="1" applyBorder="1" applyAlignment="1" applyProtection="1">
      <alignment horizontal="left" vertical="center"/>
      <protection locked="0"/>
    </xf>
    <xf numFmtId="164" fontId="13" fillId="8" borderId="9" xfId="2" applyFont="1" applyFill="1" applyBorder="1" applyAlignment="1" applyProtection="1">
      <alignment horizontal="right" vertical="center"/>
      <protection locked="0"/>
    </xf>
    <xf numFmtId="164" fontId="13" fillId="8" borderId="16" xfId="2" applyFont="1" applyFill="1" applyBorder="1" applyAlignment="1" applyProtection="1">
      <alignment horizontal="right" vertical="center"/>
      <protection locked="0"/>
    </xf>
    <xf numFmtId="164" fontId="13" fillId="8" borderId="33" xfId="2" applyFont="1" applyFill="1" applyBorder="1" applyAlignment="1" applyProtection="1">
      <alignment horizontal="left" vertical="center"/>
      <protection locked="0"/>
    </xf>
    <xf numFmtId="164" fontId="13" fillId="8" borderId="34" xfId="2" applyFont="1" applyFill="1" applyBorder="1" applyAlignment="1" applyProtection="1">
      <alignment horizontal="left" vertical="center"/>
      <protection locked="0"/>
    </xf>
    <xf numFmtId="164" fontId="5" fillId="7" borderId="24" xfId="2" applyFont="1" applyFill="1" applyBorder="1" applyAlignment="1" applyProtection="1">
      <alignment horizontal="left" vertical="center"/>
      <protection locked="0"/>
    </xf>
    <xf numFmtId="44" fontId="5" fillId="3" borderId="24" xfId="3" applyNumberFormat="1" applyFont="1" applyFill="1" applyBorder="1" applyAlignment="1" applyProtection="1">
      <alignment horizontal="right" vertical="center"/>
      <protection locked="0"/>
    </xf>
    <xf numFmtId="164" fontId="5" fillId="3" borderId="27" xfId="2" applyFont="1" applyFill="1" applyBorder="1" applyAlignment="1" applyProtection="1">
      <alignment horizontal="left" vertical="center"/>
      <protection locked="0"/>
    </xf>
    <xf numFmtId="164" fontId="13" fillId="3" borderId="32" xfId="2" applyFont="1" applyFill="1" applyBorder="1" applyAlignment="1" applyProtection="1">
      <alignment horizontal="left" vertical="center"/>
      <protection locked="0"/>
    </xf>
    <xf numFmtId="0" fontId="11" fillId="3" borderId="21" xfId="1" applyFont="1" applyFill="1" applyBorder="1" applyAlignment="1" applyProtection="1">
      <alignment vertical="center"/>
      <protection locked="0"/>
    </xf>
    <xf numFmtId="0" fontId="11" fillId="3" borderId="22" xfId="1" applyFont="1" applyFill="1" applyBorder="1" applyAlignment="1" applyProtection="1">
      <alignment vertical="center"/>
      <protection locked="0"/>
    </xf>
    <xf numFmtId="44" fontId="13" fillId="3" borderId="24" xfId="3" applyNumberFormat="1" applyFont="1" applyFill="1" applyBorder="1" applyAlignment="1" applyProtection="1">
      <alignment horizontal="right" vertical="center"/>
      <protection locked="0"/>
    </xf>
    <xf numFmtId="44" fontId="13" fillId="3" borderId="25" xfId="3" applyNumberFormat="1" applyFont="1" applyFill="1" applyBorder="1" applyAlignment="1" applyProtection="1">
      <alignment horizontal="right" vertical="center"/>
      <protection locked="0"/>
    </xf>
    <xf numFmtId="44" fontId="13" fillId="3" borderId="16" xfId="3" applyNumberFormat="1" applyFont="1" applyFill="1" applyBorder="1" applyAlignment="1" applyProtection="1">
      <alignment horizontal="right" vertical="center"/>
      <protection locked="0"/>
    </xf>
    <xf numFmtId="44" fontId="13" fillId="3" borderId="38" xfId="3" applyNumberFormat="1" applyFont="1" applyFill="1" applyBorder="1" applyAlignment="1" applyProtection="1">
      <alignment horizontal="right" vertical="center"/>
      <protection locked="0"/>
    </xf>
    <xf numFmtId="164" fontId="13" fillId="3" borderId="26" xfId="2" applyFont="1" applyFill="1" applyBorder="1" applyAlignment="1" applyProtection="1">
      <alignment horizontal="left" vertical="center"/>
      <protection locked="0"/>
    </xf>
    <xf numFmtId="164" fontId="13" fillId="8" borderId="23" xfId="2" applyFont="1" applyFill="1" applyBorder="1" applyAlignment="1" applyProtection="1">
      <alignment horizontal="left" vertical="center"/>
      <protection locked="0"/>
    </xf>
    <xf numFmtId="164" fontId="13" fillId="8" borderId="32" xfId="2" applyFont="1" applyFill="1" applyBorder="1" applyAlignment="1" applyProtection="1">
      <alignment horizontal="left" vertical="center"/>
      <protection locked="0"/>
    </xf>
    <xf numFmtId="164" fontId="13" fillId="10" borderId="16" xfId="2" applyFont="1" applyFill="1" applyBorder="1" applyAlignment="1" applyProtection="1">
      <alignment horizontal="left" vertical="center"/>
      <protection locked="0"/>
    </xf>
    <xf numFmtId="164" fontId="13" fillId="10" borderId="16" xfId="1" applyNumberFormat="1" applyFont="1" applyFill="1" applyBorder="1" applyProtection="1">
      <protection locked="0"/>
    </xf>
    <xf numFmtId="44" fontId="13" fillId="9" borderId="9" xfId="2" applyNumberFormat="1" applyFont="1" applyFill="1" applyBorder="1" applyAlignment="1" applyProtection="1">
      <alignment horizontal="left" vertical="center"/>
    </xf>
    <xf numFmtId="49" fontId="17" fillId="3" borderId="0" xfId="2" applyNumberFormat="1" applyFont="1" applyFill="1" applyBorder="1" applyProtection="1">
      <protection locked="0"/>
    </xf>
    <xf numFmtId="0" fontId="5" fillId="0" borderId="33" xfId="1" applyFont="1" applyBorder="1" applyAlignment="1" applyProtection="1">
      <alignment horizontal="center" vertical="center"/>
      <protection locked="0"/>
    </xf>
    <xf numFmtId="0" fontId="5" fillId="0" borderId="34" xfId="1" applyFont="1" applyBorder="1" applyAlignment="1" applyProtection="1">
      <alignment horizontal="center" vertical="center"/>
      <protection locked="0"/>
    </xf>
    <xf numFmtId="44" fontId="11" fillId="3" borderId="58" xfId="2" applyNumberFormat="1" applyFont="1" applyFill="1" applyBorder="1" applyAlignment="1" applyProtection="1">
      <alignment horizontal="left" vertical="center"/>
      <protection locked="0"/>
    </xf>
    <xf numFmtId="164" fontId="11" fillId="3" borderId="59" xfId="2" applyFont="1" applyFill="1" applyBorder="1" applyAlignment="1" applyProtection="1">
      <alignment horizontal="left" vertical="center"/>
      <protection locked="0"/>
    </xf>
    <xf numFmtId="44" fontId="11" fillId="7" borderId="33" xfId="3" applyNumberFormat="1" applyFont="1" applyFill="1" applyBorder="1" applyAlignment="1" applyProtection="1">
      <alignment horizontal="right" vertical="center"/>
      <protection locked="0"/>
    </xf>
    <xf numFmtId="0" fontId="11" fillId="9" borderId="43" xfId="1" applyFont="1" applyFill="1" applyBorder="1" applyAlignment="1" applyProtection="1">
      <alignment vertical="center"/>
      <protection locked="0"/>
    </xf>
    <xf numFmtId="0" fontId="5" fillId="0" borderId="19" xfId="1" applyFont="1" applyBorder="1" applyAlignment="1" applyProtection="1">
      <alignment horizontal="center" vertical="center"/>
      <protection locked="0"/>
    </xf>
    <xf numFmtId="164" fontId="5" fillId="3" borderId="32" xfId="2" applyFont="1" applyFill="1" applyBorder="1" applyAlignment="1" applyProtection="1">
      <alignment horizontal="left" vertical="center"/>
      <protection locked="0"/>
    </xf>
    <xf numFmtId="164" fontId="5" fillId="7" borderId="33" xfId="2" applyFont="1" applyFill="1" applyBorder="1" applyAlignment="1" applyProtection="1">
      <alignment horizontal="left" vertical="center"/>
      <protection locked="0"/>
    </xf>
    <xf numFmtId="44" fontId="5" fillId="3" borderId="33" xfId="3" applyNumberFormat="1" applyFont="1" applyFill="1" applyBorder="1" applyAlignment="1" applyProtection="1">
      <alignment horizontal="right" vertical="center"/>
      <protection locked="0"/>
    </xf>
    <xf numFmtId="164" fontId="5" fillId="3" borderId="34" xfId="2" applyFont="1" applyFill="1" applyBorder="1" applyAlignment="1" applyProtection="1">
      <alignment horizontal="left" vertical="center"/>
      <protection locked="0"/>
    </xf>
    <xf numFmtId="0" fontId="5" fillId="0" borderId="18" xfId="1" applyFont="1" applyBorder="1" applyAlignment="1" applyProtection="1">
      <alignment horizontal="center" vertical="center"/>
      <protection locked="0"/>
    </xf>
    <xf numFmtId="0" fontId="11" fillId="0" borderId="0" xfId="1" applyFont="1" applyFill="1" applyBorder="1" applyAlignment="1" applyProtection="1">
      <alignment vertical="center"/>
      <protection locked="0"/>
    </xf>
    <xf numFmtId="0" fontId="20" fillId="3" borderId="0" xfId="0" applyFont="1" applyFill="1"/>
    <xf numFmtId="0" fontId="2" fillId="0" borderId="0" xfId="1" applyFont="1" applyFill="1" applyProtection="1">
      <protection locked="0"/>
    </xf>
    <xf numFmtId="0" fontId="5" fillId="0" borderId="3" xfId="1" applyFont="1" applyFill="1" applyBorder="1" applyProtection="1">
      <protection locked="0"/>
    </xf>
    <xf numFmtId="0" fontId="5" fillId="0" borderId="0" xfId="1" applyFont="1" applyFill="1" applyAlignment="1" applyProtection="1">
      <alignment vertical="center"/>
      <protection locked="0"/>
    </xf>
    <xf numFmtId="0" fontId="5" fillId="0" borderId="0" xfId="1" applyFont="1" applyFill="1" applyProtection="1">
      <protection locked="0"/>
    </xf>
    <xf numFmtId="0" fontId="2" fillId="0" borderId="3" xfId="1" applyFont="1" applyFill="1" applyBorder="1" applyProtection="1">
      <protection locked="0"/>
    </xf>
    <xf numFmtId="0" fontId="13" fillId="3" borderId="48" xfId="1" applyFont="1" applyFill="1" applyBorder="1" applyAlignment="1" applyProtection="1">
      <alignment vertical="center"/>
      <protection locked="0"/>
    </xf>
    <xf numFmtId="0" fontId="11" fillId="0" borderId="19" xfId="1" applyFont="1" applyFill="1" applyBorder="1" applyAlignment="1" applyProtection="1">
      <alignment vertical="center"/>
      <protection locked="0"/>
    </xf>
    <xf numFmtId="0" fontId="2" fillId="2" borderId="21" xfId="1" applyFont="1" applyFill="1" applyBorder="1" applyProtection="1">
      <protection locked="0"/>
    </xf>
    <xf numFmtId="0" fontId="12" fillId="0" borderId="18" xfId="1" applyFont="1" applyBorder="1" applyAlignment="1" applyProtection="1">
      <alignment vertical="center"/>
      <protection locked="0"/>
    </xf>
    <xf numFmtId="0" fontId="5" fillId="0" borderId="35" xfId="1" applyFont="1" applyFill="1" applyBorder="1" applyAlignment="1" applyProtection="1">
      <alignment horizontal="center" vertical="center"/>
      <protection locked="0"/>
    </xf>
    <xf numFmtId="0" fontId="5" fillId="0" borderId="21" xfId="1" applyFont="1" applyFill="1" applyBorder="1" applyAlignment="1" applyProtection="1">
      <alignment horizontal="center" vertical="center"/>
      <protection locked="0"/>
    </xf>
    <xf numFmtId="0" fontId="5" fillId="0" borderId="4" xfId="1" applyFont="1" applyFill="1" applyBorder="1" applyAlignment="1" applyProtection="1">
      <alignment horizontal="center" vertical="center"/>
      <protection locked="0"/>
    </xf>
    <xf numFmtId="0" fontId="5" fillId="0" borderId="60" xfId="1" applyFont="1" applyFill="1" applyBorder="1" applyAlignment="1" applyProtection="1">
      <alignment horizontal="center" vertical="center"/>
      <protection locked="0"/>
    </xf>
    <xf numFmtId="0" fontId="5" fillId="0" borderId="21" xfId="1" applyFont="1" applyBorder="1" applyAlignment="1" applyProtection="1">
      <alignment horizontal="center" vertical="center"/>
      <protection locked="0"/>
    </xf>
    <xf numFmtId="0" fontId="13" fillId="3" borderId="21" xfId="1" applyFont="1" applyFill="1" applyBorder="1" applyAlignment="1" applyProtection="1">
      <alignment vertical="center"/>
      <protection locked="0"/>
    </xf>
    <xf numFmtId="0" fontId="6" fillId="3" borderId="21" xfId="1" applyFont="1" applyFill="1" applyBorder="1" applyAlignment="1" applyProtection="1">
      <alignment horizontal="center" vertical="center"/>
      <protection locked="0"/>
    </xf>
    <xf numFmtId="0" fontId="6" fillId="3" borderId="60" xfId="1" applyFont="1" applyFill="1" applyBorder="1" applyAlignment="1" applyProtection="1">
      <alignment horizontal="center" vertical="center"/>
      <protection locked="0"/>
    </xf>
    <xf numFmtId="0" fontId="11" fillId="0" borderId="32" xfId="1" applyFont="1" applyFill="1" applyBorder="1" applyAlignment="1" applyProtection="1">
      <alignment vertical="center"/>
      <protection locked="0"/>
    </xf>
    <xf numFmtId="0" fontId="11" fillId="0" borderId="35" xfId="1" applyFont="1" applyBorder="1" applyAlignment="1" applyProtection="1">
      <alignment vertical="center"/>
      <protection locked="0"/>
    </xf>
    <xf numFmtId="0" fontId="11" fillId="3" borderId="35" xfId="1" applyFont="1" applyFill="1" applyBorder="1" applyAlignment="1" applyProtection="1">
      <alignment vertical="center"/>
      <protection locked="0"/>
    </xf>
    <xf numFmtId="0" fontId="11" fillId="0" borderId="23" xfId="1" applyFont="1" applyFill="1" applyBorder="1" applyAlignment="1" applyProtection="1">
      <alignment vertical="center"/>
      <protection locked="0"/>
    </xf>
    <xf numFmtId="0" fontId="11" fillId="0" borderId="37" xfId="1" applyFont="1" applyFill="1" applyBorder="1" applyAlignment="1" applyProtection="1">
      <alignment vertical="center"/>
      <protection locked="0"/>
    </xf>
    <xf numFmtId="164" fontId="11" fillId="7" borderId="58" xfId="2" applyFont="1" applyFill="1" applyBorder="1" applyAlignment="1" applyProtection="1">
      <alignment horizontal="left" vertical="center"/>
      <protection locked="0"/>
    </xf>
    <xf numFmtId="0" fontId="11" fillId="0" borderId="24" xfId="1" applyFont="1" applyFill="1" applyBorder="1" applyAlignment="1" applyProtection="1">
      <alignment horizontal="center" vertical="center"/>
      <protection locked="0"/>
    </xf>
    <xf numFmtId="0" fontId="11" fillId="0" borderId="9" xfId="1" applyFont="1" applyFill="1" applyBorder="1" applyAlignment="1" applyProtection="1">
      <alignment horizontal="center" vertical="center"/>
      <protection locked="0"/>
    </xf>
    <xf numFmtId="0" fontId="11" fillId="0" borderId="16" xfId="1" applyFont="1" applyBorder="1" applyAlignment="1" applyProtection="1">
      <alignment horizontal="center" vertical="center"/>
      <protection locked="0"/>
    </xf>
    <xf numFmtId="0" fontId="11" fillId="5" borderId="25" xfId="1" applyFont="1" applyFill="1" applyBorder="1" applyAlignment="1" applyProtection="1">
      <alignment horizontal="center" vertical="center"/>
      <protection locked="0"/>
    </xf>
    <xf numFmtId="0" fontId="11" fillId="5" borderId="27" xfId="1" applyFont="1" applyFill="1" applyBorder="1" applyAlignment="1" applyProtection="1">
      <alignment horizontal="center" vertical="center"/>
      <protection locked="0"/>
    </xf>
    <xf numFmtId="164" fontId="11" fillId="7" borderId="26" xfId="2" applyFont="1" applyFill="1" applyBorder="1" applyAlignment="1" applyProtection="1">
      <alignment horizontal="left" vertical="center"/>
      <protection locked="0"/>
    </xf>
    <xf numFmtId="0" fontId="7" fillId="0" borderId="0" xfId="1" applyFont="1" applyProtection="1">
      <protection locked="0"/>
    </xf>
    <xf numFmtId="0" fontId="19" fillId="0" borderId="27" xfId="0" applyFont="1" applyFill="1" applyBorder="1" applyAlignment="1">
      <alignment horizontal="left"/>
    </xf>
    <xf numFmtId="0" fontId="11" fillId="0" borderId="49" xfId="1" applyFont="1" applyFill="1" applyBorder="1" applyAlignment="1" applyProtection="1">
      <alignment vertical="center"/>
      <protection locked="0"/>
    </xf>
    <xf numFmtId="0" fontId="11" fillId="0" borderId="43" xfId="1" applyFont="1" applyFill="1" applyBorder="1" applyAlignment="1" applyProtection="1">
      <alignment vertical="center"/>
      <protection locked="0"/>
    </xf>
    <xf numFmtId="0" fontId="19" fillId="0" borderId="21" xfId="0" applyFont="1" applyFill="1" applyBorder="1"/>
    <xf numFmtId="0" fontId="19" fillId="0" borderId="22" xfId="0" applyFont="1" applyFill="1" applyBorder="1"/>
    <xf numFmtId="0" fontId="14" fillId="4" borderId="11" xfId="1" applyFont="1" applyFill="1" applyBorder="1" applyAlignment="1" applyProtection="1">
      <alignment horizontal="center" vertical="center"/>
      <protection locked="0"/>
    </xf>
    <xf numFmtId="0" fontId="14" fillId="4" borderId="36" xfId="1" applyFont="1" applyFill="1" applyBorder="1" applyAlignment="1" applyProtection="1">
      <alignment horizontal="center" vertical="center"/>
      <protection locked="0"/>
    </xf>
    <xf numFmtId="0" fontId="14" fillId="4" borderId="12" xfId="1" applyFont="1" applyFill="1" applyBorder="1" applyAlignment="1" applyProtection="1">
      <alignment horizontal="center" vertical="center"/>
      <protection locked="0"/>
    </xf>
    <xf numFmtId="0" fontId="5" fillId="2" borderId="14" xfId="1" applyFont="1" applyFill="1" applyBorder="1" applyProtection="1">
      <protection locked="0"/>
    </xf>
    <xf numFmtId="0" fontId="5" fillId="2" borderId="29" xfId="1" applyFont="1" applyFill="1" applyBorder="1" applyProtection="1">
      <protection locked="0"/>
    </xf>
    <xf numFmtId="164" fontId="5" fillId="2" borderId="29" xfId="2" applyFont="1" applyFill="1" applyBorder="1" applyProtection="1">
      <protection locked="0"/>
    </xf>
    <xf numFmtId="164" fontId="5" fillId="2" borderId="15" xfId="2" applyFont="1" applyFill="1" applyBorder="1" applyProtection="1">
      <protection locked="0"/>
    </xf>
    <xf numFmtId="0" fontId="6" fillId="3" borderId="39" xfId="1" applyFont="1" applyFill="1" applyBorder="1" applyAlignment="1" applyProtection="1">
      <alignment horizontal="center"/>
      <protection locked="0"/>
    </xf>
    <xf numFmtId="0" fontId="6" fillId="3" borderId="40" xfId="1" applyFont="1" applyFill="1" applyBorder="1" applyAlignment="1" applyProtection="1">
      <alignment horizontal="center"/>
      <protection locked="0"/>
    </xf>
    <xf numFmtId="0" fontId="6" fillId="3" borderId="41" xfId="1" applyFont="1" applyFill="1" applyBorder="1" applyAlignment="1" applyProtection="1">
      <alignment horizontal="center"/>
      <protection locked="0"/>
    </xf>
    <xf numFmtId="0" fontId="14" fillId="4" borderId="11" xfId="1" applyFont="1" applyFill="1" applyBorder="1" applyAlignment="1" applyProtection="1">
      <alignment horizontal="left" vertical="center"/>
      <protection locked="0"/>
    </xf>
    <xf numFmtId="0" fontId="14" fillId="4" borderId="36" xfId="1" applyFont="1" applyFill="1" applyBorder="1" applyAlignment="1" applyProtection="1">
      <alignment horizontal="left" vertical="center"/>
      <protection locked="0"/>
    </xf>
    <xf numFmtId="0" fontId="14" fillId="4" borderId="14" xfId="1" applyFont="1" applyFill="1" applyBorder="1" applyAlignment="1" applyProtection="1">
      <alignment horizontal="left" vertical="center"/>
      <protection locked="0"/>
    </xf>
    <xf numFmtId="0" fontId="14" fillId="4" borderId="29" xfId="1" applyFont="1" applyFill="1" applyBorder="1" applyAlignment="1" applyProtection="1">
      <alignment horizontal="left" vertical="center"/>
      <protection locked="0"/>
    </xf>
    <xf numFmtId="0" fontId="6" fillId="3" borderId="42" xfId="1" applyFont="1" applyFill="1" applyBorder="1" applyAlignment="1" applyProtection="1">
      <alignment horizontal="center" wrapText="1"/>
      <protection locked="0"/>
    </xf>
    <xf numFmtId="0" fontId="6" fillId="3" borderId="44" xfId="1" applyFont="1" applyFill="1" applyBorder="1" applyAlignment="1" applyProtection="1">
      <alignment horizontal="center" wrapText="1"/>
      <protection locked="0"/>
    </xf>
    <xf numFmtId="0" fontId="6" fillId="3" borderId="20" xfId="1" applyFont="1" applyFill="1" applyBorder="1" applyAlignment="1" applyProtection="1">
      <alignment horizontal="center" wrapText="1"/>
      <protection locked="0"/>
    </xf>
    <xf numFmtId="0" fontId="6" fillId="3" borderId="22" xfId="1" applyFont="1" applyFill="1" applyBorder="1" applyAlignment="1" applyProtection="1">
      <alignment horizontal="center" wrapText="1"/>
      <protection locked="0"/>
    </xf>
    <xf numFmtId="166" fontId="6" fillId="3" borderId="42" xfId="2" applyNumberFormat="1" applyFont="1" applyFill="1" applyBorder="1" applyAlignment="1" applyProtection="1">
      <alignment horizontal="center" wrapText="1"/>
      <protection locked="0"/>
    </xf>
    <xf numFmtId="166" fontId="6" fillId="3" borderId="49" xfId="2" applyNumberFormat="1" applyFont="1" applyFill="1" applyBorder="1" applyAlignment="1" applyProtection="1">
      <alignment horizontal="center" wrapText="1"/>
      <protection locked="0"/>
    </xf>
    <xf numFmtId="166" fontId="6" fillId="3" borderId="20" xfId="2" applyNumberFormat="1" applyFont="1" applyFill="1" applyBorder="1" applyAlignment="1" applyProtection="1">
      <alignment horizontal="center" wrapText="1"/>
      <protection locked="0"/>
    </xf>
    <xf numFmtId="166" fontId="6" fillId="3" borderId="22" xfId="2" applyNumberFormat="1" applyFont="1" applyFill="1" applyBorder="1" applyAlignment="1" applyProtection="1">
      <alignment horizontal="center" wrapText="1"/>
      <protection locked="0"/>
    </xf>
    <xf numFmtId="166" fontId="6" fillId="3" borderId="52" xfId="2" applyNumberFormat="1" applyFont="1" applyFill="1" applyBorder="1" applyAlignment="1" applyProtection="1">
      <alignment horizontal="center" wrapText="1"/>
      <protection locked="0"/>
    </xf>
    <xf numFmtId="166" fontId="6" fillId="3" borderId="4" xfId="2" applyNumberFormat="1" applyFont="1" applyFill="1" applyBorder="1" applyAlignment="1" applyProtection="1">
      <alignment horizontal="center" wrapText="1"/>
      <protection locked="0"/>
    </xf>
    <xf numFmtId="164" fontId="13" fillId="9" borderId="11" xfId="2" applyFont="1" applyFill="1" applyBorder="1" applyAlignment="1" applyProtection="1">
      <alignment horizontal="center" vertical="center"/>
      <protection locked="0"/>
    </xf>
    <xf numFmtId="164" fontId="13" fillId="9" borderId="36" xfId="2" applyFont="1" applyFill="1" applyBorder="1" applyAlignment="1" applyProtection="1">
      <alignment horizontal="center" vertical="center"/>
      <protection locked="0"/>
    </xf>
    <xf numFmtId="164" fontId="13" fillId="9" borderId="12" xfId="2" applyFont="1" applyFill="1" applyBorder="1" applyAlignment="1" applyProtection="1">
      <alignment horizontal="center" vertical="center"/>
      <protection locked="0"/>
    </xf>
    <xf numFmtId="164" fontId="13" fillId="9" borderId="14" xfId="2" applyFont="1" applyFill="1" applyBorder="1" applyAlignment="1" applyProtection="1">
      <alignment horizontal="center" vertical="center"/>
      <protection locked="0"/>
    </xf>
    <xf numFmtId="164" fontId="13" fillId="9" borderId="29" xfId="2" applyFont="1" applyFill="1" applyBorder="1" applyAlignment="1" applyProtection="1">
      <alignment horizontal="center" vertical="center"/>
      <protection locked="0"/>
    </xf>
    <xf numFmtId="164" fontId="13" fillId="9" borderId="15" xfId="2" applyFont="1" applyFill="1" applyBorder="1" applyAlignment="1" applyProtection="1">
      <alignment horizontal="center" vertical="center"/>
      <protection locked="0"/>
    </xf>
    <xf numFmtId="0" fontId="10" fillId="3" borderId="20" xfId="1" applyFont="1" applyFill="1" applyBorder="1" applyAlignment="1" applyProtection="1">
      <alignment horizontal="left" vertical="center"/>
      <protection locked="0"/>
    </xf>
    <xf numFmtId="0" fontId="10" fillId="3" borderId="21" xfId="1" applyFont="1" applyFill="1" applyBorder="1" applyAlignment="1" applyProtection="1">
      <alignment horizontal="left" vertical="center"/>
      <protection locked="0"/>
    </xf>
    <xf numFmtId="166" fontId="6" fillId="3" borderId="61" xfId="2" applyNumberFormat="1" applyFont="1" applyFill="1" applyBorder="1" applyAlignment="1" applyProtection="1">
      <alignment horizontal="center" wrapText="1"/>
      <protection locked="0"/>
    </xf>
    <xf numFmtId="166" fontId="6" fillId="3" borderId="44" xfId="2" applyNumberFormat="1" applyFont="1" applyFill="1" applyBorder="1" applyAlignment="1" applyProtection="1">
      <alignment horizontal="center" wrapText="1"/>
      <protection locked="0"/>
    </xf>
    <xf numFmtId="0" fontId="6" fillId="3" borderId="62" xfId="1" applyFont="1" applyFill="1" applyBorder="1" applyAlignment="1" applyProtection="1">
      <alignment horizontal="center" wrapText="1"/>
      <protection locked="0"/>
    </xf>
    <xf numFmtId="0" fontId="6" fillId="3" borderId="47" xfId="1" applyFont="1" applyFill="1" applyBorder="1" applyAlignment="1" applyProtection="1">
      <alignment horizontal="center" wrapText="1"/>
      <protection locked="0"/>
    </xf>
    <xf numFmtId="0" fontId="6" fillId="3" borderId="38" xfId="1" applyFont="1" applyFill="1" applyBorder="1" applyAlignment="1" applyProtection="1">
      <alignment horizontal="center" wrapText="1"/>
      <protection locked="0"/>
    </xf>
    <xf numFmtId="0" fontId="6" fillId="3" borderId="30" xfId="1" applyFont="1" applyFill="1" applyBorder="1" applyAlignment="1" applyProtection="1">
      <alignment horizontal="center" wrapText="1"/>
      <protection locked="0"/>
    </xf>
    <xf numFmtId="0" fontId="6" fillId="3" borderId="52" xfId="1" applyFont="1" applyFill="1" applyBorder="1" applyAlignment="1" applyProtection="1">
      <alignment horizontal="center" wrapText="1"/>
      <protection locked="0"/>
    </xf>
    <xf numFmtId="0" fontId="6" fillId="3" borderId="4" xfId="1" applyFont="1" applyFill="1" applyBorder="1" applyAlignment="1" applyProtection="1">
      <alignment horizontal="center" wrapText="1"/>
      <protection locked="0"/>
    </xf>
    <xf numFmtId="164" fontId="6" fillId="3" borderId="6" xfId="2" applyFont="1" applyFill="1" applyBorder="1" applyAlignment="1" applyProtection="1">
      <alignment horizontal="center" vertical="top" wrapText="1"/>
      <protection locked="0"/>
    </xf>
    <xf numFmtId="164" fontId="6" fillId="3" borderId="7" xfId="2" applyFont="1" applyFill="1" applyBorder="1" applyAlignment="1" applyProtection="1">
      <alignment horizontal="center" vertical="top" wrapText="1"/>
      <protection locked="0"/>
    </xf>
    <xf numFmtId="164" fontId="6" fillId="3" borderId="8" xfId="2" applyFont="1" applyFill="1" applyBorder="1" applyAlignment="1" applyProtection="1">
      <alignment horizontal="center" vertical="top" wrapText="1"/>
      <protection locked="0"/>
    </xf>
    <xf numFmtId="0" fontId="10" fillId="3" borderId="17" xfId="1" applyFont="1" applyFill="1" applyBorder="1" applyAlignment="1" applyProtection="1">
      <alignment horizontal="left" vertical="center"/>
      <protection locked="0"/>
    </xf>
    <xf numFmtId="0" fontId="10" fillId="3" borderId="19" xfId="1" applyFont="1" applyFill="1" applyBorder="1" applyAlignment="1" applyProtection="1">
      <alignment horizontal="left" vertical="center"/>
      <protection locked="0"/>
    </xf>
    <xf numFmtId="0" fontId="10" fillId="3" borderId="18" xfId="1" applyFont="1" applyFill="1" applyBorder="1" applyAlignment="1" applyProtection="1">
      <alignment horizontal="left" vertical="center"/>
      <protection locked="0"/>
    </xf>
    <xf numFmtId="164" fontId="6" fillId="3" borderId="11" xfId="2" applyFont="1" applyFill="1" applyBorder="1" applyAlignment="1" applyProtection="1">
      <alignment horizontal="center" vertical="top" wrapText="1"/>
      <protection locked="0"/>
    </xf>
    <xf numFmtId="164" fontId="6" fillId="3" borderId="36" xfId="2" applyFont="1" applyFill="1" applyBorder="1" applyAlignment="1" applyProtection="1">
      <alignment horizontal="center" vertical="top" wrapText="1"/>
      <protection locked="0"/>
    </xf>
    <xf numFmtId="164" fontId="6" fillId="3" borderId="12" xfId="2" applyFont="1" applyFill="1" applyBorder="1" applyAlignment="1" applyProtection="1">
      <alignment horizontal="center" vertical="top" wrapText="1"/>
      <protection locked="0"/>
    </xf>
    <xf numFmtId="166" fontId="6" fillId="3" borderId="57" xfId="2" applyNumberFormat="1" applyFont="1" applyFill="1" applyBorder="1" applyAlignment="1" applyProtection="1">
      <alignment horizontal="center" wrapText="1"/>
      <protection locked="0"/>
    </xf>
    <xf numFmtId="0" fontId="6" fillId="3" borderId="46" xfId="1" applyFont="1" applyFill="1" applyBorder="1" applyAlignment="1" applyProtection="1">
      <alignment horizontal="center" wrapText="1"/>
      <protection locked="0"/>
    </xf>
    <xf numFmtId="0" fontId="6" fillId="3" borderId="17" xfId="1" applyFont="1" applyFill="1" applyBorder="1" applyAlignment="1" applyProtection="1">
      <alignment horizontal="center" vertical="center"/>
      <protection locked="0"/>
    </xf>
    <xf numFmtId="0" fontId="6" fillId="3" borderId="19" xfId="1" applyFont="1" applyFill="1" applyBorder="1" applyAlignment="1" applyProtection="1">
      <alignment horizontal="center" vertical="center"/>
      <protection locked="0"/>
    </xf>
    <xf numFmtId="0" fontId="6" fillId="3" borderId="18" xfId="1" applyFont="1" applyFill="1" applyBorder="1" applyAlignment="1" applyProtection="1">
      <alignment horizontal="center" vertical="center"/>
      <protection locked="0"/>
    </xf>
    <xf numFmtId="0" fontId="5" fillId="7" borderId="6" xfId="1" applyFont="1" applyFill="1" applyBorder="1" applyAlignment="1" applyProtection="1">
      <alignment horizontal="center"/>
      <protection locked="0"/>
    </xf>
    <xf numFmtId="0" fontId="5" fillId="7" borderId="7" xfId="1" applyFont="1" applyFill="1" applyBorder="1" applyAlignment="1" applyProtection="1">
      <alignment horizontal="center"/>
      <protection locked="0"/>
    </xf>
    <xf numFmtId="0" fontId="5" fillId="7" borderId="8" xfId="1" applyFont="1" applyFill="1" applyBorder="1" applyAlignment="1" applyProtection="1">
      <alignment horizontal="center"/>
      <protection locked="0"/>
    </xf>
    <xf numFmtId="164" fontId="6" fillId="0" borderId="0" xfId="2" applyFont="1" applyFill="1" applyBorder="1" applyAlignment="1" applyProtection="1">
      <alignment horizontal="right" vertical="center"/>
      <protection locked="0"/>
    </xf>
    <xf numFmtId="0" fontId="5" fillId="7" borderId="6" xfId="1" applyFont="1" applyFill="1" applyBorder="1" applyAlignment="1" applyProtection="1">
      <alignment horizontal="center" vertical="center"/>
      <protection locked="0"/>
    </xf>
    <xf numFmtId="0" fontId="5" fillId="7" borderId="7" xfId="1" applyFont="1" applyFill="1" applyBorder="1" applyAlignment="1" applyProtection="1">
      <alignment horizontal="center" vertical="center"/>
      <protection locked="0"/>
    </xf>
    <xf numFmtId="0" fontId="5" fillId="7" borderId="8" xfId="1" applyFont="1" applyFill="1" applyBorder="1" applyAlignment="1" applyProtection="1">
      <alignment horizontal="center" vertical="center"/>
      <protection locked="0"/>
    </xf>
    <xf numFmtId="0" fontId="7" fillId="0" borderId="0" xfId="1" applyFont="1" applyAlignment="1" applyProtection="1">
      <alignment horizontal="left" vertical="center"/>
      <protection locked="0"/>
    </xf>
    <xf numFmtId="0" fontId="6" fillId="3" borderId="0" xfId="1" applyFont="1" applyFill="1" applyAlignment="1" applyProtection="1">
      <alignment horizontal="center"/>
      <protection locked="0"/>
    </xf>
    <xf numFmtId="3" fontId="5" fillId="3" borderId="0" xfId="1" applyNumberFormat="1" applyFont="1" applyFill="1" applyAlignment="1" applyProtection="1">
      <alignment horizontal="center"/>
      <protection locked="0"/>
    </xf>
    <xf numFmtId="0" fontId="5" fillId="3" borderId="0" xfId="1" applyFont="1" applyFill="1" applyAlignment="1" applyProtection="1">
      <alignment horizontal="center"/>
      <protection locked="0"/>
    </xf>
    <xf numFmtId="0" fontId="5" fillId="3" borderId="0" xfId="1" applyFont="1" applyFill="1" applyAlignment="1" applyProtection="1">
      <alignment horizontal="left" vertical="top" wrapText="1"/>
      <protection locked="0"/>
    </xf>
    <xf numFmtId="0" fontId="10" fillId="3" borderId="11" xfId="1" applyFont="1" applyFill="1" applyBorder="1" applyAlignment="1" applyProtection="1">
      <alignment horizontal="left" vertical="center"/>
      <protection locked="0"/>
    </xf>
    <xf numFmtId="0" fontId="10" fillId="3" borderId="13" xfId="1" applyFont="1" applyFill="1" applyBorder="1" applyAlignment="1" applyProtection="1">
      <alignment horizontal="left" vertical="center"/>
      <protection locked="0"/>
    </xf>
    <xf numFmtId="166" fontId="6" fillId="3" borderId="23" xfId="2" applyNumberFormat="1" applyFont="1" applyFill="1" applyBorder="1" applyAlignment="1" applyProtection="1">
      <alignment horizontal="center" wrapText="1"/>
      <protection locked="0"/>
    </xf>
    <xf numFmtId="166" fontId="6" fillId="3" borderId="28" xfId="2" applyNumberFormat="1" applyFont="1" applyFill="1" applyBorder="1" applyAlignment="1" applyProtection="1">
      <alignment horizontal="center" wrapText="1"/>
      <protection locked="0"/>
    </xf>
    <xf numFmtId="166" fontId="6" fillId="3" borderId="24" xfId="2" applyNumberFormat="1" applyFont="1" applyFill="1" applyBorder="1" applyAlignment="1" applyProtection="1">
      <alignment horizontal="center" wrapText="1"/>
      <protection locked="0"/>
    </xf>
    <xf numFmtId="166" fontId="6" fillId="3" borderId="31" xfId="2" applyNumberFormat="1" applyFont="1" applyFill="1" applyBorder="1" applyAlignment="1" applyProtection="1">
      <alignment horizontal="center" wrapText="1"/>
      <protection locked="0"/>
    </xf>
    <xf numFmtId="0" fontId="6" fillId="3" borderId="53" xfId="1" applyFont="1" applyFill="1" applyBorder="1" applyAlignment="1" applyProtection="1">
      <alignment horizontal="center" wrapText="1"/>
      <protection locked="0"/>
    </xf>
    <xf numFmtId="0" fontId="6" fillId="3" borderId="54" xfId="1" applyFont="1" applyFill="1" applyBorder="1" applyAlignment="1" applyProtection="1">
      <alignment horizontal="center" wrapText="1"/>
      <protection locked="0"/>
    </xf>
    <xf numFmtId="0" fontId="10" fillId="6" borderId="17" xfId="1" applyFont="1" applyFill="1" applyBorder="1" applyAlignment="1" applyProtection="1">
      <alignment horizontal="left" vertical="center"/>
      <protection locked="0"/>
    </xf>
    <xf numFmtId="0" fontId="10" fillId="6" borderId="19" xfId="1" applyFont="1" applyFill="1" applyBorder="1" applyAlignment="1" applyProtection="1">
      <alignment horizontal="left" vertical="center"/>
      <protection locked="0"/>
    </xf>
    <xf numFmtId="0" fontId="19" fillId="0" borderId="28" xfId="0" applyFont="1" applyFill="1" applyBorder="1"/>
  </cellXfs>
  <cellStyles count="4">
    <cellStyle name="Euro" xfId="2" xr:uid="{00000000-0005-0000-0000-000000000000}"/>
    <cellStyle name="Procent" xfId="3" builtinId="5"/>
    <cellStyle name="Standaard" xfId="0" builtinId="0"/>
    <cellStyle name="Standaard 2" xfId="1" xr:uid="{00000000-0005-0000-0000-000003000000}"/>
  </cellStyles>
  <dxfs count="1">
    <dxf>
      <font>
        <strike val="0"/>
        <outline val="0"/>
        <shadow val="0"/>
        <u val="none"/>
        <vertAlign val="baseline"/>
        <sz val="11"/>
        <color auto="1"/>
        <name val="Calibri"/>
        <family val="2"/>
        <scheme val="minor"/>
      </font>
      <fill>
        <patternFill patternType="solid">
          <fgColor indexed="64"/>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FAF54E0-76AB-40F8-BEC5-47056538657F}" name="Tabel1" displayName="Tabel1" ref="B2:C7" totalsRowShown="0" headerRowDxfId="0">
  <autoFilter ref="B2:C7" xr:uid="{4FAF54E0-76AB-40F8-BEC5-47056538657F}"/>
  <tableColumns count="2">
    <tableColumn id="1" xr3:uid="{551DA5AB-1C81-451D-9AE5-75CCD4C86365}" name="Staffel"/>
    <tableColumn id="2" xr3:uid="{3138AFC1-AEEF-4890-9630-AE3F6F5088F4}" name="Prijs/maand"/>
  </tableColumns>
  <tableStyleInfo name="TableStyleLight1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fitToPage="1"/>
  </sheetPr>
  <dimension ref="A2:O141"/>
  <sheetViews>
    <sheetView showGridLines="0" topLeftCell="A55" zoomScale="80" zoomScaleNormal="80" zoomScaleSheetLayoutView="100" workbookViewId="0">
      <selection activeCell="C11" sqref="C11:C13"/>
    </sheetView>
  </sheetViews>
  <sheetFormatPr defaultColWidth="9.1796875" defaultRowHeight="13" x14ac:dyDescent="0.3"/>
  <cols>
    <col min="1" max="1" width="2.81640625" style="1" customWidth="1"/>
    <col min="2" max="2" width="2.81640625" style="9" customWidth="1"/>
    <col min="3" max="3" width="120.90625" style="9" bestFit="1" customWidth="1"/>
    <col min="4" max="6" width="15.81640625" style="9" customWidth="1"/>
    <col min="7" max="7" width="10.81640625" style="9" customWidth="1"/>
    <col min="8" max="8" width="20" style="10" bestFit="1" customWidth="1"/>
    <col min="9" max="9" width="20.1796875" style="10" bestFit="1" customWidth="1"/>
    <col min="10" max="10" width="22.1796875" style="10" customWidth="1"/>
    <col min="11" max="12" width="22.54296875" style="9" customWidth="1"/>
    <col min="13" max="13" width="23.81640625" style="10" bestFit="1" customWidth="1"/>
    <col min="14" max="14" width="3.81640625" style="9" customWidth="1"/>
    <col min="15" max="15" width="2.81640625" style="1" customWidth="1"/>
    <col min="16" max="16384" width="9.1796875" style="1"/>
  </cols>
  <sheetData>
    <row r="2" spans="1:15" ht="16.5" customHeight="1" x14ac:dyDescent="0.3">
      <c r="B2" s="11"/>
      <c r="C2" s="12"/>
      <c r="D2" s="12"/>
      <c r="E2" s="12"/>
      <c r="F2" s="12"/>
      <c r="G2" s="12"/>
      <c r="H2" s="13"/>
      <c r="I2" s="13"/>
      <c r="J2" s="13"/>
      <c r="K2" s="12"/>
      <c r="L2" s="12"/>
      <c r="M2" s="13"/>
      <c r="N2" s="12"/>
      <c r="O2" s="2"/>
    </row>
    <row r="3" spans="1:15" x14ac:dyDescent="0.3">
      <c r="B3" s="14"/>
      <c r="C3" s="321" t="s">
        <v>213</v>
      </c>
      <c r="D3" s="321"/>
      <c r="E3" s="321"/>
      <c r="F3" s="321"/>
      <c r="G3" s="321"/>
      <c r="H3" s="321"/>
      <c r="I3" s="321"/>
      <c r="J3" s="321"/>
      <c r="K3" s="321"/>
      <c r="L3" s="321"/>
      <c r="M3" s="321"/>
      <c r="O3" s="2"/>
    </row>
    <row r="4" spans="1:15" x14ac:dyDescent="0.3">
      <c r="B4" s="14"/>
      <c r="C4" s="254" t="s">
        <v>211</v>
      </c>
      <c r="D4" s="32"/>
      <c r="E4" s="32"/>
      <c r="F4" s="32"/>
      <c r="G4" s="322" t="s">
        <v>8</v>
      </c>
      <c r="H4" s="322"/>
      <c r="I4" s="35"/>
      <c r="J4" s="16"/>
      <c r="K4" s="15"/>
      <c r="L4" s="15"/>
      <c r="M4" s="16"/>
      <c r="O4" s="2"/>
    </row>
    <row r="5" spans="1:15" ht="13.25" customHeight="1" x14ac:dyDescent="0.3">
      <c r="B5" s="14"/>
      <c r="C5" s="32" t="s">
        <v>212</v>
      </c>
      <c r="D5" s="32"/>
      <c r="E5" s="32"/>
      <c r="F5" s="32"/>
      <c r="G5" s="323">
        <v>201865005011090</v>
      </c>
      <c r="H5" s="324"/>
      <c r="I5" s="36"/>
      <c r="J5" s="16"/>
      <c r="O5" s="2"/>
    </row>
    <row r="6" spans="1:15" x14ac:dyDescent="0.3">
      <c r="B6" s="14"/>
      <c r="K6" s="32" t="s">
        <v>52</v>
      </c>
      <c r="L6" s="15"/>
      <c r="M6" s="210" t="s">
        <v>53</v>
      </c>
      <c r="O6" s="2"/>
    </row>
    <row r="7" spans="1:15" x14ac:dyDescent="0.3">
      <c r="B7" s="14"/>
      <c r="K7" s="78" t="s">
        <v>4</v>
      </c>
      <c r="M7" s="33" t="s">
        <v>9</v>
      </c>
      <c r="O7" s="2"/>
    </row>
    <row r="8" spans="1:15" x14ac:dyDescent="0.3">
      <c r="A8" s="7"/>
      <c r="B8" s="17"/>
      <c r="C8" s="18" t="s">
        <v>3</v>
      </c>
      <c r="D8" s="18"/>
      <c r="E8" s="18"/>
      <c r="F8" s="18"/>
      <c r="K8" s="1"/>
      <c r="L8" s="19"/>
      <c r="M8" s="1"/>
      <c r="O8" s="8"/>
    </row>
    <row r="9" spans="1:15" ht="74.5" customHeight="1" x14ac:dyDescent="0.3">
      <c r="B9" s="14"/>
      <c r="C9" s="325" t="s">
        <v>56</v>
      </c>
      <c r="D9" s="325"/>
      <c r="E9" s="325"/>
      <c r="F9" s="325"/>
      <c r="G9" s="325"/>
      <c r="H9" s="325"/>
      <c r="I9" s="325"/>
      <c r="J9" s="325"/>
      <c r="K9" s="325"/>
      <c r="L9" s="325"/>
      <c r="M9" s="325"/>
      <c r="O9" s="2"/>
    </row>
    <row r="10" spans="1:15" ht="13.5" thickBot="1" x14ac:dyDescent="0.35">
      <c r="B10" s="14"/>
      <c r="C10" s="20"/>
      <c r="D10" s="20"/>
      <c r="E10" s="20"/>
      <c r="F10" s="20"/>
      <c r="O10" s="2"/>
    </row>
    <row r="11" spans="1:15" s="5" customFormat="1" ht="16.75" customHeight="1" thickBot="1" x14ac:dyDescent="0.3">
      <c r="B11" s="21"/>
      <c r="C11" s="326" t="s">
        <v>16</v>
      </c>
      <c r="D11" s="311" t="s">
        <v>36</v>
      </c>
      <c r="E11" s="311" t="s">
        <v>37</v>
      </c>
      <c r="F11" s="311" t="s">
        <v>42</v>
      </c>
      <c r="G11" s="22"/>
      <c r="H11" s="300" t="s">
        <v>12</v>
      </c>
      <c r="I11" s="301"/>
      <c r="J11" s="301"/>
      <c r="K11" s="302"/>
      <c r="L11" s="39" t="s">
        <v>34</v>
      </c>
      <c r="M11" s="40" t="s">
        <v>13</v>
      </c>
      <c r="N11" s="9"/>
      <c r="O11" s="6"/>
    </row>
    <row r="12" spans="1:15" s="5" customFormat="1" ht="16.25" customHeight="1" x14ac:dyDescent="0.35">
      <c r="B12" s="21"/>
      <c r="C12" s="327"/>
      <c r="D12" s="312"/>
      <c r="E12" s="312"/>
      <c r="F12" s="312"/>
      <c r="G12" s="22"/>
      <c r="H12" s="278" t="s">
        <v>10</v>
      </c>
      <c r="I12" s="280" t="s">
        <v>6</v>
      </c>
      <c r="J12" s="282" t="s">
        <v>15</v>
      </c>
      <c r="K12" s="276" t="s">
        <v>14</v>
      </c>
      <c r="L12" s="276" t="s">
        <v>9</v>
      </c>
      <c r="M12" s="276" t="s">
        <v>11</v>
      </c>
      <c r="N12" s="22"/>
      <c r="O12" s="6"/>
    </row>
    <row r="13" spans="1:15" s="5" customFormat="1" ht="17.5" customHeight="1" thickBot="1" x14ac:dyDescent="0.4">
      <c r="B13" s="21"/>
      <c r="C13" s="327"/>
      <c r="D13" s="312"/>
      <c r="E13" s="312"/>
      <c r="F13" s="312"/>
      <c r="G13" s="23"/>
      <c r="H13" s="293"/>
      <c r="I13" s="281"/>
      <c r="J13" s="309"/>
      <c r="K13" s="277"/>
      <c r="L13" s="277"/>
      <c r="M13" s="277"/>
      <c r="N13" s="22"/>
      <c r="O13" s="6"/>
    </row>
    <row r="14" spans="1:15" s="5" customFormat="1" ht="13.5" x14ac:dyDescent="0.35">
      <c r="B14" s="21"/>
      <c r="C14" s="216" t="s">
        <v>177</v>
      </c>
      <c r="D14" s="91" t="s">
        <v>39</v>
      </c>
      <c r="E14" s="92" t="s">
        <v>54</v>
      </c>
      <c r="F14" s="92">
        <v>1</v>
      </c>
      <c r="G14" s="22"/>
      <c r="H14" s="93">
        <v>0</v>
      </c>
      <c r="I14" s="142"/>
      <c r="J14" s="142"/>
      <c r="K14" s="143"/>
      <c r="L14" s="144"/>
      <c r="M14" s="148">
        <f>H14</f>
        <v>0</v>
      </c>
      <c r="N14" s="22"/>
      <c r="O14" s="6"/>
    </row>
    <row r="15" spans="1:15" s="5" customFormat="1" ht="13.5" x14ac:dyDescent="0.35">
      <c r="B15" s="21"/>
      <c r="C15" s="216" t="s">
        <v>179</v>
      </c>
      <c r="D15" s="91" t="s">
        <v>39</v>
      </c>
      <c r="E15" s="92" t="s">
        <v>54</v>
      </c>
      <c r="F15" s="92">
        <v>1</v>
      </c>
      <c r="G15" s="22"/>
      <c r="H15" s="94">
        <v>0</v>
      </c>
      <c r="I15" s="145"/>
      <c r="J15" s="145"/>
      <c r="K15" s="146"/>
      <c r="L15" s="147"/>
      <c r="M15" s="149">
        <f t="shared" ref="M15" si="0">H15</f>
        <v>0</v>
      </c>
      <c r="N15" s="22"/>
      <c r="O15" s="6"/>
    </row>
    <row r="16" spans="1:15" s="5" customFormat="1" ht="13.5" thickBot="1" x14ac:dyDescent="0.4">
      <c r="B16" s="21"/>
      <c r="C16" s="60"/>
      <c r="D16" s="62"/>
      <c r="E16" s="61"/>
      <c r="F16" s="61"/>
      <c r="G16" s="22"/>
      <c r="H16" s="95"/>
      <c r="I16" s="96"/>
      <c r="J16" s="96"/>
      <c r="K16" s="97"/>
      <c r="L16" s="98"/>
      <c r="M16" s="174"/>
      <c r="N16" s="22"/>
      <c r="O16" s="6"/>
    </row>
    <row r="17" spans="2:15" s="5" customFormat="1" ht="13.5" x14ac:dyDescent="0.35">
      <c r="B17" s="21"/>
      <c r="C17" s="38"/>
      <c r="D17" s="38"/>
      <c r="E17" s="38"/>
      <c r="F17" s="38"/>
      <c r="G17" s="22"/>
      <c r="H17" s="207">
        <f>SUM(H14:H15)</f>
        <v>0</v>
      </c>
      <c r="I17" s="158"/>
      <c r="J17" s="158"/>
      <c r="K17" s="158"/>
      <c r="L17" s="158"/>
      <c r="M17" s="209">
        <f>SUM(M14:M15)</f>
        <v>0</v>
      </c>
      <c r="N17" s="22"/>
      <c r="O17" s="6"/>
    </row>
    <row r="18" spans="2:15" ht="13.5" thickBot="1" x14ac:dyDescent="0.35">
      <c r="B18" s="14"/>
      <c r="C18" s="1"/>
      <c r="D18" s="1"/>
      <c r="E18" s="1"/>
      <c r="F18" s="1"/>
      <c r="G18" s="22"/>
      <c r="H18" s="317" t="s">
        <v>7</v>
      </c>
      <c r="I18" s="317"/>
      <c r="J18" s="317"/>
      <c r="K18" s="317"/>
      <c r="L18" s="34"/>
      <c r="M18" s="1"/>
      <c r="O18" s="2"/>
    </row>
    <row r="19" spans="2:15" ht="13.5" thickBot="1" x14ac:dyDescent="0.35">
      <c r="B19" s="14"/>
      <c r="C19" s="303" t="s">
        <v>110</v>
      </c>
      <c r="D19" s="311" t="s">
        <v>36</v>
      </c>
      <c r="E19" s="311" t="s">
        <v>37</v>
      </c>
      <c r="F19" s="311" t="s">
        <v>42</v>
      </c>
      <c r="G19" s="22"/>
      <c r="H19" s="306" t="s">
        <v>12</v>
      </c>
      <c r="I19" s="307"/>
      <c r="J19" s="307"/>
      <c r="K19" s="308"/>
      <c r="L19" s="39" t="s">
        <v>34</v>
      </c>
      <c r="M19" s="40" t="s">
        <v>13</v>
      </c>
      <c r="O19" s="2"/>
    </row>
    <row r="20" spans="2:15" ht="13.75" customHeight="1" x14ac:dyDescent="0.3">
      <c r="B20" s="14"/>
      <c r="C20" s="304"/>
      <c r="D20" s="312"/>
      <c r="E20" s="312"/>
      <c r="F20" s="312"/>
      <c r="G20" s="22"/>
      <c r="H20" s="280" t="s">
        <v>58</v>
      </c>
      <c r="I20" s="282" t="s">
        <v>6</v>
      </c>
      <c r="J20" s="280" t="s">
        <v>15</v>
      </c>
      <c r="K20" s="310" t="s">
        <v>14</v>
      </c>
      <c r="L20" s="276" t="s">
        <v>9</v>
      </c>
      <c r="M20" s="276" t="s">
        <v>11</v>
      </c>
      <c r="O20" s="2"/>
    </row>
    <row r="21" spans="2:15" ht="13.5" thickBot="1" x14ac:dyDescent="0.35">
      <c r="B21" s="14"/>
      <c r="C21" s="305"/>
      <c r="D21" s="313"/>
      <c r="E21" s="313"/>
      <c r="F21" s="313"/>
      <c r="G21" s="22"/>
      <c r="H21" s="281"/>
      <c r="I21" s="309"/>
      <c r="J21" s="281"/>
      <c r="K21" s="295"/>
      <c r="L21" s="277"/>
      <c r="M21" s="277"/>
      <c r="O21" s="2"/>
    </row>
    <row r="22" spans="2:15" ht="13.5" x14ac:dyDescent="0.3">
      <c r="B22" s="14"/>
      <c r="C22" s="114" t="s">
        <v>70</v>
      </c>
      <c r="D22" s="104"/>
      <c r="E22" s="124"/>
      <c r="F22" s="104"/>
      <c r="G22" s="41"/>
      <c r="H22" s="150"/>
      <c r="I22" s="142"/>
      <c r="J22" s="194">
        <v>0</v>
      </c>
      <c r="K22" s="195">
        <f>J22*12</f>
        <v>0</v>
      </c>
      <c r="L22" s="195">
        <f>K22*4</f>
        <v>0</v>
      </c>
      <c r="M22" s="148">
        <f>K22*10</f>
        <v>0</v>
      </c>
      <c r="O22" s="2"/>
    </row>
    <row r="23" spans="2:15" ht="13.5" x14ac:dyDescent="0.3">
      <c r="B23" s="14"/>
      <c r="C23" s="112" t="s">
        <v>196</v>
      </c>
      <c r="D23" s="103" t="s">
        <v>38</v>
      </c>
      <c r="E23" s="118" t="s">
        <v>40</v>
      </c>
      <c r="F23" s="103">
        <v>1</v>
      </c>
      <c r="G23" s="41"/>
      <c r="H23" s="153"/>
      <c r="I23" s="154"/>
      <c r="J23" s="151">
        <v>0</v>
      </c>
      <c r="K23" s="152">
        <f t="shared" ref="K23:K34" si="1">J23*12</f>
        <v>0</v>
      </c>
      <c r="L23" s="152">
        <f t="shared" ref="L23:L34" si="2">K23*4</f>
        <v>0</v>
      </c>
      <c r="M23" s="196">
        <f t="shared" ref="M23:M34" si="3">K23*10</f>
        <v>0</v>
      </c>
      <c r="O23" s="2"/>
    </row>
    <row r="24" spans="2:15" ht="13.5" x14ac:dyDescent="0.3">
      <c r="B24" s="14"/>
      <c r="C24" s="112" t="s">
        <v>66</v>
      </c>
      <c r="D24" s="103" t="s">
        <v>38</v>
      </c>
      <c r="E24" s="118" t="s">
        <v>40</v>
      </c>
      <c r="F24" s="103">
        <v>1</v>
      </c>
      <c r="G24" s="41"/>
      <c r="H24" s="155"/>
      <c r="I24" s="145"/>
      <c r="J24" s="151">
        <v>0</v>
      </c>
      <c r="K24" s="152">
        <f t="shared" si="1"/>
        <v>0</v>
      </c>
      <c r="L24" s="152">
        <f t="shared" si="2"/>
        <v>0</v>
      </c>
      <c r="M24" s="196">
        <f t="shared" si="3"/>
        <v>0</v>
      </c>
      <c r="O24" s="2"/>
    </row>
    <row r="25" spans="2:15" ht="13.5" x14ac:dyDescent="0.3">
      <c r="B25" s="14"/>
      <c r="C25" s="112" t="s">
        <v>165</v>
      </c>
      <c r="D25" s="103" t="s">
        <v>38</v>
      </c>
      <c r="E25" s="118" t="s">
        <v>40</v>
      </c>
      <c r="F25" s="103">
        <v>1</v>
      </c>
      <c r="G25" s="41"/>
      <c r="H25" s="155"/>
      <c r="I25" s="145"/>
      <c r="J25" s="151">
        <v>0</v>
      </c>
      <c r="K25" s="152">
        <f t="shared" si="1"/>
        <v>0</v>
      </c>
      <c r="L25" s="152">
        <f t="shared" si="2"/>
        <v>0</v>
      </c>
      <c r="M25" s="196">
        <f t="shared" si="3"/>
        <v>0</v>
      </c>
      <c r="O25" s="2"/>
    </row>
    <row r="26" spans="2:15" ht="13.5" x14ac:dyDescent="0.3">
      <c r="B26" s="14"/>
      <c r="C26" s="230" t="s">
        <v>101</v>
      </c>
      <c r="D26" s="105"/>
      <c r="E26" s="123"/>
      <c r="F26" s="105"/>
      <c r="G26" s="41"/>
      <c r="H26" s="155"/>
      <c r="I26" s="145"/>
      <c r="J26" s="145"/>
      <c r="K26" s="152"/>
      <c r="L26" s="152"/>
      <c r="M26" s="196"/>
      <c r="O26" s="2"/>
    </row>
    <row r="27" spans="2:15" ht="13.5" x14ac:dyDescent="0.3">
      <c r="B27" s="14"/>
      <c r="C27" s="112" t="s">
        <v>197</v>
      </c>
      <c r="D27" s="103" t="s">
        <v>38</v>
      </c>
      <c r="E27" s="118" t="s">
        <v>40</v>
      </c>
      <c r="F27" s="103">
        <v>1</v>
      </c>
      <c r="G27" s="41"/>
      <c r="H27" s="155"/>
      <c r="I27" s="145"/>
      <c r="J27" s="151">
        <v>0</v>
      </c>
      <c r="K27" s="152">
        <f t="shared" si="1"/>
        <v>0</v>
      </c>
      <c r="L27" s="152">
        <f t="shared" si="2"/>
        <v>0</v>
      </c>
      <c r="M27" s="196">
        <f t="shared" si="3"/>
        <v>0</v>
      </c>
      <c r="O27" s="2"/>
    </row>
    <row r="28" spans="2:15" ht="13.5" x14ac:dyDescent="0.3">
      <c r="B28" s="14"/>
      <c r="C28" s="112" t="s">
        <v>67</v>
      </c>
      <c r="D28" s="103" t="s">
        <v>38</v>
      </c>
      <c r="E28" s="118" t="s">
        <v>40</v>
      </c>
      <c r="F28" s="103">
        <v>1</v>
      </c>
      <c r="G28" s="41"/>
      <c r="H28" s="155"/>
      <c r="I28" s="145"/>
      <c r="J28" s="151">
        <v>0</v>
      </c>
      <c r="K28" s="152">
        <f t="shared" si="1"/>
        <v>0</v>
      </c>
      <c r="L28" s="152">
        <f t="shared" si="2"/>
        <v>0</v>
      </c>
      <c r="M28" s="196">
        <f t="shared" si="3"/>
        <v>0</v>
      </c>
      <c r="O28" s="2"/>
    </row>
    <row r="29" spans="2:15" ht="13.5" x14ac:dyDescent="0.3">
      <c r="B29" s="14"/>
      <c r="C29" s="112" t="s">
        <v>68</v>
      </c>
      <c r="D29" s="103" t="s">
        <v>38</v>
      </c>
      <c r="E29" s="118" t="s">
        <v>40</v>
      </c>
      <c r="F29" s="103">
        <v>1</v>
      </c>
      <c r="G29" s="41"/>
      <c r="H29" s="155"/>
      <c r="I29" s="145"/>
      <c r="J29" s="151">
        <v>0</v>
      </c>
      <c r="K29" s="152">
        <f t="shared" si="1"/>
        <v>0</v>
      </c>
      <c r="L29" s="152">
        <f t="shared" si="2"/>
        <v>0</v>
      </c>
      <c r="M29" s="196">
        <f t="shared" si="3"/>
        <v>0</v>
      </c>
      <c r="O29" s="2"/>
    </row>
    <row r="30" spans="2:15" ht="13.5" x14ac:dyDescent="0.3">
      <c r="B30" s="14"/>
      <c r="C30" s="112" t="s">
        <v>167</v>
      </c>
      <c r="D30" s="103" t="s">
        <v>38</v>
      </c>
      <c r="E30" s="118" t="s">
        <v>40</v>
      </c>
      <c r="F30" s="103">
        <v>1</v>
      </c>
      <c r="G30" s="41"/>
      <c r="H30" s="155"/>
      <c r="I30" s="145"/>
      <c r="J30" s="151">
        <v>0</v>
      </c>
      <c r="K30" s="152">
        <f t="shared" si="1"/>
        <v>0</v>
      </c>
      <c r="L30" s="152">
        <f t="shared" si="2"/>
        <v>0</v>
      </c>
      <c r="M30" s="196">
        <f t="shared" si="3"/>
        <v>0</v>
      </c>
      <c r="O30" s="2"/>
    </row>
    <row r="31" spans="2:15" ht="13.5" x14ac:dyDescent="0.3">
      <c r="B31" s="14"/>
      <c r="C31" s="112" t="s">
        <v>68</v>
      </c>
      <c r="D31" s="103" t="s">
        <v>38</v>
      </c>
      <c r="E31" s="118" t="s">
        <v>40</v>
      </c>
      <c r="F31" s="103">
        <v>1</v>
      </c>
      <c r="G31" s="41"/>
      <c r="H31" s="155"/>
      <c r="I31" s="145"/>
      <c r="J31" s="151">
        <v>0</v>
      </c>
      <c r="K31" s="152">
        <f t="shared" si="1"/>
        <v>0</v>
      </c>
      <c r="L31" s="152">
        <f t="shared" si="2"/>
        <v>0</v>
      </c>
      <c r="M31" s="196">
        <f t="shared" si="3"/>
        <v>0</v>
      </c>
      <c r="O31" s="2"/>
    </row>
    <row r="32" spans="2:15" ht="13.5" x14ac:dyDescent="0.3">
      <c r="B32" s="14"/>
      <c r="C32" s="112" t="s">
        <v>69</v>
      </c>
      <c r="D32" s="103" t="s">
        <v>38</v>
      </c>
      <c r="E32" s="118" t="s">
        <v>40</v>
      </c>
      <c r="F32" s="103">
        <v>1</v>
      </c>
      <c r="G32" s="41"/>
      <c r="H32" s="155"/>
      <c r="I32" s="145"/>
      <c r="J32" s="151">
        <v>0</v>
      </c>
      <c r="K32" s="152">
        <f t="shared" si="1"/>
        <v>0</v>
      </c>
      <c r="L32" s="152">
        <f t="shared" si="2"/>
        <v>0</v>
      </c>
      <c r="M32" s="196">
        <f t="shared" si="3"/>
        <v>0</v>
      </c>
      <c r="O32" s="2"/>
    </row>
    <row r="33" spans="2:15" ht="13.5" x14ac:dyDescent="0.3">
      <c r="B33" s="14"/>
      <c r="C33" s="112" t="s">
        <v>189</v>
      </c>
      <c r="D33" s="103" t="s">
        <v>49</v>
      </c>
      <c r="E33" s="119" t="s">
        <v>40</v>
      </c>
      <c r="F33" s="65">
        <v>1</v>
      </c>
      <c r="G33" s="41"/>
      <c r="H33" s="155"/>
      <c r="I33" s="145"/>
      <c r="J33" s="151">
        <v>0</v>
      </c>
      <c r="K33" s="152">
        <f t="shared" si="1"/>
        <v>0</v>
      </c>
      <c r="L33" s="152">
        <f t="shared" si="2"/>
        <v>0</v>
      </c>
      <c r="M33" s="196">
        <f t="shared" si="3"/>
        <v>0</v>
      </c>
      <c r="O33" s="2"/>
    </row>
    <row r="34" spans="2:15" ht="13.5" x14ac:dyDescent="0.3">
      <c r="B34" s="14"/>
      <c r="C34" s="231" t="s">
        <v>180</v>
      </c>
      <c r="D34" s="234" t="s">
        <v>49</v>
      </c>
      <c r="E34" s="236" t="s">
        <v>40</v>
      </c>
      <c r="F34" s="217">
        <v>1</v>
      </c>
      <c r="G34" s="41"/>
      <c r="H34" s="218"/>
      <c r="I34" s="160"/>
      <c r="J34" s="219">
        <v>0</v>
      </c>
      <c r="K34" s="220">
        <f t="shared" si="1"/>
        <v>0</v>
      </c>
      <c r="L34" s="220">
        <f t="shared" si="2"/>
        <v>0</v>
      </c>
      <c r="M34" s="221">
        <f t="shared" si="3"/>
        <v>0</v>
      </c>
      <c r="O34" s="2"/>
    </row>
    <row r="35" spans="2:15" ht="13.5" x14ac:dyDescent="0.3">
      <c r="B35" s="14"/>
      <c r="C35" s="239" t="s">
        <v>190</v>
      </c>
      <c r="D35" s="240"/>
      <c r="E35" s="241"/>
      <c r="F35" s="240"/>
      <c r="G35" s="41"/>
      <c r="H35" s="218"/>
      <c r="I35" s="160"/>
      <c r="J35" s="160"/>
      <c r="K35" s="220"/>
      <c r="L35" s="220"/>
      <c r="M35" s="221"/>
      <c r="O35" s="2"/>
    </row>
    <row r="36" spans="2:15" ht="13.5" x14ac:dyDescent="0.3">
      <c r="B36" s="14"/>
      <c r="C36" s="232" t="s">
        <v>191</v>
      </c>
      <c r="D36" s="235" t="s">
        <v>38</v>
      </c>
      <c r="E36" s="237" t="s">
        <v>40</v>
      </c>
      <c r="F36" s="238">
        <v>1</v>
      </c>
      <c r="G36" s="41"/>
      <c r="H36" s="159">
        <v>0</v>
      </c>
      <c r="I36" s="160"/>
      <c r="J36" s="160"/>
      <c r="K36" s="220"/>
      <c r="L36" s="220"/>
      <c r="M36" s="221"/>
      <c r="O36" s="2"/>
    </row>
    <row r="37" spans="2:15" ht="13.5" x14ac:dyDescent="0.3">
      <c r="B37" s="14"/>
      <c r="C37" s="232" t="s">
        <v>203</v>
      </c>
      <c r="D37" s="235" t="s">
        <v>38</v>
      </c>
      <c r="E37" s="237" t="s">
        <v>40</v>
      </c>
      <c r="F37" s="238">
        <v>1</v>
      </c>
      <c r="G37" s="41"/>
      <c r="H37" s="159">
        <v>0</v>
      </c>
      <c r="I37" s="160"/>
      <c r="J37" s="160"/>
      <c r="K37" s="220"/>
      <c r="L37" s="220"/>
      <c r="M37" s="221"/>
      <c r="O37" s="2"/>
    </row>
    <row r="38" spans="2:15" ht="13.5" x14ac:dyDescent="0.3">
      <c r="B38" s="14"/>
      <c r="C38" s="232" t="s">
        <v>198</v>
      </c>
      <c r="D38" s="235" t="s">
        <v>38</v>
      </c>
      <c r="E38" s="237" t="s">
        <v>40</v>
      </c>
      <c r="F38" s="238">
        <v>1</v>
      </c>
      <c r="G38" s="41"/>
      <c r="H38" s="159">
        <v>0</v>
      </c>
      <c r="I38" s="160"/>
      <c r="J38" s="160"/>
      <c r="K38" s="220"/>
      <c r="L38" s="220"/>
      <c r="M38" s="221"/>
      <c r="O38" s="2"/>
    </row>
    <row r="39" spans="2:15" ht="13.5" x14ac:dyDescent="0.3">
      <c r="B39" s="14"/>
      <c r="C39" s="115" t="s">
        <v>199</v>
      </c>
      <c r="D39" s="235" t="s">
        <v>38</v>
      </c>
      <c r="E39" s="237" t="s">
        <v>40</v>
      </c>
      <c r="F39" s="238">
        <v>1</v>
      </c>
      <c r="G39" s="41"/>
      <c r="H39" s="159">
        <v>0</v>
      </c>
      <c r="I39" s="160"/>
      <c r="J39" s="160"/>
      <c r="K39" s="220"/>
      <c r="L39" s="220"/>
      <c r="M39" s="221"/>
      <c r="O39" s="2"/>
    </row>
    <row r="40" spans="2:15" ht="13.5" x14ac:dyDescent="0.3">
      <c r="B40" s="14"/>
      <c r="C40" s="115" t="s">
        <v>200</v>
      </c>
      <c r="D40" s="235" t="s">
        <v>38</v>
      </c>
      <c r="E40" s="237" t="s">
        <v>40</v>
      </c>
      <c r="F40" s="238">
        <v>1</v>
      </c>
      <c r="G40" s="41"/>
      <c r="H40" s="159">
        <v>0</v>
      </c>
      <c r="I40" s="160"/>
      <c r="J40" s="160"/>
      <c r="K40" s="220"/>
      <c r="L40" s="220"/>
      <c r="M40" s="221"/>
      <c r="O40" s="2"/>
    </row>
    <row r="41" spans="2:15" ht="14" thickBot="1" x14ac:dyDescent="0.35">
      <c r="B41" s="14"/>
      <c r="C41" s="233"/>
      <c r="D41" s="222"/>
      <c r="E41" s="120"/>
      <c r="F41" s="222"/>
      <c r="G41" s="59"/>
      <c r="H41" s="95"/>
      <c r="I41" s="96"/>
      <c r="J41" s="96"/>
      <c r="K41" s="156"/>
      <c r="L41" s="156"/>
      <c r="M41" s="157"/>
      <c r="O41" s="2"/>
    </row>
    <row r="42" spans="2:15" ht="13.5" x14ac:dyDescent="0.3">
      <c r="B42" s="14"/>
      <c r="C42" s="1"/>
      <c r="D42" s="1"/>
      <c r="E42" s="1"/>
      <c r="F42" s="1"/>
      <c r="G42" s="41"/>
      <c r="H42" s="191">
        <f>SUM(H36:H40)</f>
        <v>0</v>
      </c>
      <c r="I42" s="42"/>
      <c r="J42" s="90">
        <f>SUM(J22:J34)</f>
        <v>0</v>
      </c>
      <c r="K42" s="90">
        <f>SUM(K22:K34)</f>
        <v>0</v>
      </c>
      <c r="L42" s="101">
        <f>SUM(L22:L34)</f>
        <v>0</v>
      </c>
      <c r="M42" s="99">
        <f>SUM(M22:M34)</f>
        <v>0</v>
      </c>
      <c r="O42" s="2"/>
    </row>
    <row r="43" spans="2:15" ht="13.5" thickBot="1" x14ac:dyDescent="0.35">
      <c r="B43" s="14"/>
      <c r="C43" s="1"/>
      <c r="D43" s="1"/>
      <c r="E43" s="1"/>
      <c r="F43" s="1"/>
      <c r="G43" s="22"/>
      <c r="H43" s="34"/>
      <c r="I43" s="34"/>
      <c r="J43" s="34"/>
      <c r="K43" s="34"/>
      <c r="L43" s="34"/>
      <c r="M43" s="37"/>
      <c r="O43" s="2"/>
    </row>
    <row r="44" spans="2:15" ht="13.5" thickBot="1" x14ac:dyDescent="0.35">
      <c r="B44" s="14"/>
      <c r="C44" s="303" t="s">
        <v>173</v>
      </c>
      <c r="D44" s="311" t="s">
        <v>36</v>
      </c>
      <c r="E44" s="311" t="s">
        <v>37</v>
      </c>
      <c r="F44" s="311" t="s">
        <v>42</v>
      </c>
      <c r="G44" s="22"/>
      <c r="H44" s="300" t="s">
        <v>12</v>
      </c>
      <c r="I44" s="301"/>
      <c r="J44" s="301"/>
      <c r="K44" s="302"/>
      <c r="L44" s="39" t="s">
        <v>17</v>
      </c>
      <c r="M44" s="40" t="s">
        <v>13</v>
      </c>
      <c r="O44" s="2"/>
    </row>
    <row r="45" spans="2:15" x14ac:dyDescent="0.3">
      <c r="B45" s="14"/>
      <c r="C45" s="304"/>
      <c r="D45" s="312"/>
      <c r="E45" s="312"/>
      <c r="F45" s="312"/>
      <c r="G45" s="22"/>
      <c r="H45" s="280" t="s">
        <v>58</v>
      </c>
      <c r="I45" s="282" t="s">
        <v>6</v>
      </c>
      <c r="J45" s="280" t="s">
        <v>15</v>
      </c>
      <c r="K45" s="276" t="s">
        <v>14</v>
      </c>
      <c r="L45" s="274" t="s">
        <v>19</v>
      </c>
      <c r="M45" s="276" t="s">
        <v>11</v>
      </c>
      <c r="O45" s="2"/>
    </row>
    <row r="46" spans="2:15" ht="13.5" thickBot="1" x14ac:dyDescent="0.35">
      <c r="B46" s="14"/>
      <c r="C46" s="304"/>
      <c r="D46" s="312"/>
      <c r="E46" s="312"/>
      <c r="F46" s="312"/>
      <c r="G46" s="22"/>
      <c r="H46" s="281"/>
      <c r="I46" s="283"/>
      <c r="J46" s="281"/>
      <c r="K46" s="277"/>
      <c r="L46" s="275"/>
      <c r="M46" s="277"/>
      <c r="O46" s="2"/>
    </row>
    <row r="47" spans="2:15" ht="13.5" x14ac:dyDescent="0.3">
      <c r="B47" s="14"/>
      <c r="C47" s="164" t="s">
        <v>98</v>
      </c>
      <c r="D47" s="165"/>
      <c r="E47" s="165"/>
      <c r="F47" s="166"/>
      <c r="G47" s="22"/>
      <c r="H47" s="162"/>
      <c r="I47" s="107"/>
      <c r="J47" s="107"/>
      <c r="K47" s="176"/>
      <c r="L47" s="176"/>
      <c r="M47" s="177"/>
      <c r="O47" s="2"/>
    </row>
    <row r="48" spans="2:15" ht="13.5" x14ac:dyDescent="0.3">
      <c r="B48" s="14"/>
      <c r="C48" s="135" t="s">
        <v>201</v>
      </c>
      <c r="D48" s="167" t="s">
        <v>38</v>
      </c>
      <c r="E48" s="167" t="s">
        <v>40</v>
      </c>
      <c r="F48" s="170">
        <v>1</v>
      </c>
      <c r="G48" s="22"/>
      <c r="H48" s="163"/>
      <c r="I48" s="106"/>
      <c r="J48" s="82">
        <v>0</v>
      </c>
      <c r="K48" s="109">
        <f>J48*12</f>
        <v>0</v>
      </c>
      <c r="L48" s="109">
        <f>K48*4</f>
        <v>0</v>
      </c>
      <c r="M48" s="111">
        <f>K48*10</f>
        <v>0</v>
      </c>
      <c r="O48" s="2"/>
    </row>
    <row r="49" spans="2:15" ht="13.5" x14ac:dyDescent="0.3">
      <c r="B49" s="14"/>
      <c r="C49" s="171" t="s">
        <v>112</v>
      </c>
      <c r="D49" s="169"/>
      <c r="E49" s="169"/>
      <c r="F49" s="172"/>
      <c r="G49" s="22"/>
      <c r="H49" s="163"/>
      <c r="I49" s="106"/>
      <c r="J49" s="106"/>
      <c r="K49" s="109"/>
      <c r="L49" s="109"/>
      <c r="M49" s="111"/>
      <c r="O49" s="2"/>
    </row>
    <row r="50" spans="2:15" ht="13.5" x14ac:dyDescent="0.3">
      <c r="B50" s="14"/>
      <c r="C50" s="75" t="s">
        <v>202</v>
      </c>
      <c r="D50" s="167" t="s">
        <v>38</v>
      </c>
      <c r="E50" s="167" t="s">
        <v>40</v>
      </c>
      <c r="F50" s="170">
        <v>1</v>
      </c>
      <c r="G50" s="22"/>
      <c r="H50" s="163"/>
      <c r="I50" s="106"/>
      <c r="J50" s="82">
        <v>0</v>
      </c>
      <c r="K50" s="109">
        <f t="shared" ref="K50" si="4">J50*12</f>
        <v>0</v>
      </c>
      <c r="L50" s="109">
        <f t="shared" ref="L50:L51" si="5">K50*4</f>
        <v>0</v>
      </c>
      <c r="M50" s="111">
        <f t="shared" ref="M50:M51" si="6">K50*10</f>
        <v>0</v>
      </c>
      <c r="O50" s="2"/>
    </row>
    <row r="51" spans="2:15" ht="13.5" x14ac:dyDescent="0.3">
      <c r="B51" s="14"/>
      <c r="C51" s="242" t="s">
        <v>178</v>
      </c>
      <c r="D51" s="211" t="s">
        <v>38</v>
      </c>
      <c r="E51" s="211" t="s">
        <v>113</v>
      </c>
      <c r="F51" s="212">
        <v>1</v>
      </c>
      <c r="G51" s="22"/>
      <c r="H51" s="213"/>
      <c r="I51" s="214"/>
      <c r="J51" s="106"/>
      <c r="K51" s="215">
        <v>0</v>
      </c>
      <c r="L51" s="109">
        <f t="shared" si="5"/>
        <v>0</v>
      </c>
      <c r="M51" s="111">
        <f t="shared" si="6"/>
        <v>0</v>
      </c>
      <c r="O51" s="2"/>
    </row>
    <row r="52" spans="2:15" ht="14" thickBot="1" x14ac:dyDescent="0.35">
      <c r="B52" s="14"/>
      <c r="C52" s="173"/>
      <c r="D52" s="68"/>
      <c r="E52" s="68"/>
      <c r="F52" s="69"/>
      <c r="G52" s="22"/>
      <c r="H52" s="74"/>
      <c r="I52" s="46"/>
      <c r="J52" s="46"/>
      <c r="K52" s="47"/>
      <c r="L52" s="47"/>
      <c r="M52" s="48"/>
      <c r="O52" s="2"/>
    </row>
    <row r="53" spans="2:15" ht="13.5" x14ac:dyDescent="0.3">
      <c r="B53" s="14"/>
      <c r="C53" s="1"/>
      <c r="D53" s="1"/>
      <c r="E53" s="1"/>
      <c r="F53" s="1"/>
      <c r="G53" s="22"/>
      <c r="H53" s="42"/>
      <c r="I53" s="42"/>
      <c r="J53" s="191">
        <f>SUM(J48,J50)</f>
        <v>0</v>
      </c>
      <c r="K53" s="101">
        <f>SUM(K48:K48,K50:K51)</f>
        <v>0</v>
      </c>
      <c r="L53" s="101">
        <f>SUM(L48:L48,L50:L51)</f>
        <v>0</v>
      </c>
      <c r="M53" s="99">
        <f>SUM(M48:M48,M50:M51)</f>
        <v>0</v>
      </c>
      <c r="O53" s="2"/>
    </row>
    <row r="54" spans="2:15" ht="14" thickBot="1" x14ac:dyDescent="0.35">
      <c r="B54" s="14"/>
      <c r="C54" s="1"/>
      <c r="D54" s="1"/>
      <c r="E54" s="1"/>
      <c r="F54" s="1"/>
      <c r="G54" s="22"/>
      <c r="H54" s="42"/>
      <c r="I54" s="42"/>
      <c r="J54" s="42"/>
      <c r="K54" s="42"/>
      <c r="L54" s="44"/>
      <c r="M54" s="44"/>
      <c r="O54" s="2"/>
    </row>
    <row r="55" spans="2:15" ht="13.5" thickBot="1" x14ac:dyDescent="0.35">
      <c r="B55" s="14"/>
      <c r="C55" s="303" t="s">
        <v>51</v>
      </c>
      <c r="D55" s="311" t="s">
        <v>36</v>
      </c>
      <c r="E55" s="311" t="s">
        <v>37</v>
      </c>
      <c r="F55" s="311" t="s">
        <v>42</v>
      </c>
      <c r="G55" s="22"/>
      <c r="H55" s="306" t="s">
        <v>12</v>
      </c>
      <c r="I55" s="307"/>
      <c r="J55" s="307"/>
      <c r="K55" s="308"/>
      <c r="L55" s="178" t="s">
        <v>17</v>
      </c>
      <c r="M55" s="179" t="s">
        <v>13</v>
      </c>
      <c r="O55" s="2"/>
    </row>
    <row r="56" spans="2:15" ht="13.75" customHeight="1" x14ac:dyDescent="0.3">
      <c r="B56" s="14"/>
      <c r="C56" s="304"/>
      <c r="D56" s="312"/>
      <c r="E56" s="312"/>
      <c r="F56" s="312"/>
      <c r="G56" s="22"/>
      <c r="H56" s="328" t="s">
        <v>58</v>
      </c>
      <c r="I56" s="330" t="s">
        <v>6</v>
      </c>
      <c r="J56" s="330" t="s">
        <v>15</v>
      </c>
      <c r="K56" s="332" t="s">
        <v>14</v>
      </c>
      <c r="L56" s="276" t="s">
        <v>20</v>
      </c>
      <c r="M56" s="310" t="s">
        <v>11</v>
      </c>
      <c r="O56" s="2"/>
    </row>
    <row r="57" spans="2:15" ht="13.5" thickBot="1" x14ac:dyDescent="0.35">
      <c r="B57" s="14"/>
      <c r="C57" s="304"/>
      <c r="D57" s="312"/>
      <c r="E57" s="312"/>
      <c r="F57" s="313"/>
      <c r="G57" s="22"/>
      <c r="H57" s="329"/>
      <c r="I57" s="331"/>
      <c r="J57" s="331"/>
      <c r="K57" s="333"/>
      <c r="L57" s="277"/>
      <c r="M57" s="295"/>
      <c r="O57" s="2"/>
    </row>
    <row r="58" spans="2:15" ht="13.5" x14ac:dyDescent="0.3">
      <c r="B58" s="14"/>
      <c r="C58" s="245" t="s">
        <v>181</v>
      </c>
      <c r="D58" s="86" t="s">
        <v>49</v>
      </c>
      <c r="E58" s="248" t="s">
        <v>54</v>
      </c>
      <c r="F58" s="250">
        <v>1</v>
      </c>
      <c r="G58" s="22"/>
      <c r="H58" s="85">
        <v>0</v>
      </c>
      <c r="I58" s="106"/>
      <c r="J58" s="106"/>
      <c r="K58" s="161"/>
      <c r="L58" s="161"/>
      <c r="M58" s="106">
        <f>H58</f>
        <v>0</v>
      </c>
      <c r="O58" s="2"/>
    </row>
    <row r="59" spans="2:15" ht="14" thickBot="1" x14ac:dyDescent="0.35">
      <c r="B59" s="14"/>
      <c r="C59" s="76"/>
      <c r="D59" s="72"/>
      <c r="E59" s="72"/>
      <c r="F59" s="88"/>
      <c r="G59" s="22"/>
      <c r="H59" s="45"/>
      <c r="I59" s="46"/>
      <c r="J59" s="46"/>
      <c r="K59" s="47"/>
      <c r="L59" s="47"/>
      <c r="M59" s="48"/>
      <c r="O59" s="2"/>
    </row>
    <row r="60" spans="2:15" ht="13.5" x14ac:dyDescent="0.3">
      <c r="B60" s="14"/>
      <c r="C60" s="1"/>
      <c r="D60" s="1"/>
      <c r="E60" s="1"/>
      <c r="F60" s="1"/>
      <c r="G60" s="22"/>
      <c r="H60" s="207">
        <f>SUM(H58:H58)</f>
        <v>0</v>
      </c>
      <c r="I60" s="42"/>
      <c r="J60" s="22"/>
      <c r="K60" s="42"/>
      <c r="L60" s="1"/>
      <c r="M60" s="175">
        <f>SUM(M58:M58)</f>
        <v>0</v>
      </c>
      <c r="N60" s="1"/>
      <c r="O60" s="2"/>
    </row>
    <row r="61" spans="2:15" ht="14" thickBot="1" x14ac:dyDescent="0.35">
      <c r="B61" s="14"/>
      <c r="C61" s="1"/>
      <c r="D61" s="1"/>
      <c r="E61" s="1"/>
      <c r="F61" s="1"/>
      <c r="G61" s="22"/>
      <c r="H61" s="22"/>
      <c r="I61" s="22"/>
      <c r="J61" s="22"/>
      <c r="K61" s="42"/>
      <c r="L61" s="1"/>
      <c r="M61" s="9"/>
      <c r="N61" s="1"/>
      <c r="O61" s="2"/>
    </row>
    <row r="62" spans="2:15" ht="13.5" thickBot="1" x14ac:dyDescent="0.35">
      <c r="B62" s="14"/>
      <c r="C62" s="303" t="s">
        <v>30</v>
      </c>
      <c r="D62" s="311" t="s">
        <v>36</v>
      </c>
      <c r="E62" s="311" t="s">
        <v>37</v>
      </c>
      <c r="F62" s="311" t="s">
        <v>42</v>
      </c>
      <c r="G62" s="22"/>
      <c r="H62" s="300" t="s">
        <v>12</v>
      </c>
      <c r="I62" s="301"/>
      <c r="J62" s="301"/>
      <c r="K62" s="302"/>
      <c r="L62" s="39" t="s">
        <v>17</v>
      </c>
      <c r="M62" s="40" t="s">
        <v>13</v>
      </c>
      <c r="O62" s="2"/>
    </row>
    <row r="63" spans="2:15" ht="13.75" customHeight="1" x14ac:dyDescent="0.3">
      <c r="B63" s="14"/>
      <c r="C63" s="304"/>
      <c r="D63" s="312"/>
      <c r="E63" s="312"/>
      <c r="F63" s="312"/>
      <c r="G63" s="22"/>
      <c r="H63" s="278" t="s">
        <v>58</v>
      </c>
      <c r="I63" s="280" t="s">
        <v>6</v>
      </c>
      <c r="J63" s="282" t="s">
        <v>15</v>
      </c>
      <c r="K63" s="276" t="s">
        <v>14</v>
      </c>
      <c r="L63" s="298" t="s">
        <v>20</v>
      </c>
      <c r="M63" s="276" t="s">
        <v>11</v>
      </c>
      <c r="O63" s="2"/>
    </row>
    <row r="64" spans="2:15" ht="13.5" thickBot="1" x14ac:dyDescent="0.35">
      <c r="B64" s="14"/>
      <c r="C64" s="305"/>
      <c r="D64" s="313"/>
      <c r="E64" s="313"/>
      <c r="F64" s="313"/>
      <c r="G64" s="22"/>
      <c r="H64" s="279"/>
      <c r="I64" s="281"/>
      <c r="J64" s="283"/>
      <c r="K64" s="277"/>
      <c r="L64" s="299"/>
      <c r="M64" s="277"/>
      <c r="O64" s="2"/>
    </row>
    <row r="65" spans="2:15" ht="13.5" x14ac:dyDescent="0.3">
      <c r="B65" s="14"/>
      <c r="C65" s="245" t="s">
        <v>182</v>
      </c>
      <c r="D65" s="86" t="s">
        <v>49</v>
      </c>
      <c r="E65" s="248" t="s">
        <v>54</v>
      </c>
      <c r="F65" s="251">
        <v>1</v>
      </c>
      <c r="G65" s="22"/>
      <c r="H65" s="84">
        <v>0</v>
      </c>
      <c r="I65" s="107"/>
      <c r="J65" s="107"/>
      <c r="K65" s="107"/>
      <c r="L65" s="176"/>
      <c r="M65" s="177">
        <f>H65</f>
        <v>0</v>
      </c>
      <c r="O65" s="2"/>
    </row>
    <row r="66" spans="2:15" ht="13.5" x14ac:dyDescent="0.3">
      <c r="B66" s="14"/>
      <c r="C66" s="246" t="s">
        <v>209</v>
      </c>
      <c r="D66" s="87" t="s">
        <v>49</v>
      </c>
      <c r="E66" s="249" t="s">
        <v>54</v>
      </c>
      <c r="F66" s="252">
        <v>1</v>
      </c>
      <c r="G66" s="22"/>
      <c r="H66" s="253">
        <v>0</v>
      </c>
      <c r="I66" s="108"/>
      <c r="J66" s="108"/>
      <c r="K66" s="108"/>
      <c r="L66" s="109"/>
      <c r="M66" s="111"/>
      <c r="O66" s="2"/>
    </row>
    <row r="67" spans="2:15" ht="13.5" x14ac:dyDescent="0.3">
      <c r="B67" s="14"/>
      <c r="C67" s="246" t="s">
        <v>210</v>
      </c>
      <c r="D67" s="87" t="s">
        <v>49</v>
      </c>
      <c r="E67" s="249" t="s">
        <v>54</v>
      </c>
      <c r="F67" s="252">
        <v>1</v>
      </c>
      <c r="G67" s="22"/>
      <c r="H67" s="247">
        <v>0</v>
      </c>
      <c r="I67" s="108"/>
      <c r="J67" s="108"/>
      <c r="K67" s="108"/>
      <c r="L67" s="109"/>
      <c r="M67" s="111"/>
      <c r="O67" s="2"/>
    </row>
    <row r="68" spans="2:15" ht="14" thickBot="1" x14ac:dyDescent="0.35">
      <c r="B68" s="14"/>
      <c r="C68" s="76"/>
      <c r="D68" s="72"/>
      <c r="E68" s="72"/>
      <c r="F68" s="73"/>
      <c r="G68" s="22"/>
      <c r="H68" s="45"/>
      <c r="I68" s="46"/>
      <c r="J68" s="46"/>
      <c r="K68" s="47"/>
      <c r="L68" s="47"/>
      <c r="M68" s="48"/>
      <c r="O68" s="2"/>
    </row>
    <row r="69" spans="2:15" ht="13.5" x14ac:dyDescent="0.3">
      <c r="B69" s="14"/>
      <c r="C69" s="1"/>
      <c r="D69" s="1"/>
      <c r="E69" s="1"/>
      <c r="F69" s="1"/>
      <c r="G69" s="22"/>
      <c r="H69" s="208">
        <f>SUM(H65:H68)</f>
        <v>0</v>
      </c>
      <c r="I69" s="42"/>
      <c r="J69" s="42"/>
      <c r="K69" s="42"/>
      <c r="L69" s="1"/>
      <c r="M69" s="175">
        <f>SUM(M65:M65)</f>
        <v>0</v>
      </c>
      <c r="N69" s="1"/>
      <c r="O69" s="2"/>
    </row>
    <row r="70" spans="2:15" ht="13.5" x14ac:dyDescent="0.3">
      <c r="B70" s="14"/>
      <c r="C70" s="1"/>
      <c r="D70" s="1"/>
      <c r="E70" s="1"/>
      <c r="F70" s="1"/>
      <c r="G70" s="22"/>
      <c r="H70" s="42"/>
      <c r="I70" s="42"/>
      <c r="J70" s="42"/>
      <c r="K70" s="42"/>
      <c r="L70" s="1"/>
      <c r="M70" s="9"/>
      <c r="N70" s="1"/>
      <c r="O70" s="2"/>
    </row>
    <row r="71" spans="2:15" ht="14" thickBot="1" x14ac:dyDescent="0.35">
      <c r="B71" s="14"/>
      <c r="C71" s="1"/>
      <c r="D71" s="1"/>
      <c r="E71" s="1"/>
      <c r="F71" s="1"/>
      <c r="G71" s="22"/>
      <c r="H71" s="22"/>
      <c r="I71" s="42"/>
      <c r="J71" s="42"/>
      <c r="K71" s="42"/>
      <c r="L71" s="1"/>
      <c r="M71" s="9"/>
      <c r="N71" s="1"/>
      <c r="O71" s="2"/>
    </row>
    <row r="72" spans="2:15" ht="13.5" thickBot="1" x14ac:dyDescent="0.35">
      <c r="B72" s="14"/>
      <c r="C72" s="303" t="s">
        <v>57</v>
      </c>
      <c r="D72" s="311" t="s">
        <v>36</v>
      </c>
      <c r="E72" s="311" t="s">
        <v>37</v>
      </c>
      <c r="F72" s="311" t="s">
        <v>42</v>
      </c>
      <c r="G72" s="22"/>
      <c r="H72" s="300" t="s">
        <v>12</v>
      </c>
      <c r="I72" s="301"/>
      <c r="J72" s="301"/>
      <c r="K72" s="302"/>
      <c r="L72" s="39" t="s">
        <v>17</v>
      </c>
      <c r="M72" s="40" t="s">
        <v>13</v>
      </c>
      <c r="O72" s="2"/>
    </row>
    <row r="73" spans="2:15" ht="13.75" customHeight="1" x14ac:dyDescent="0.3">
      <c r="B73" s="14"/>
      <c r="C73" s="304"/>
      <c r="D73" s="312"/>
      <c r="E73" s="312"/>
      <c r="F73" s="312"/>
      <c r="G73" s="22"/>
      <c r="H73" s="280" t="s">
        <v>58</v>
      </c>
      <c r="I73" s="282" t="s">
        <v>6</v>
      </c>
      <c r="J73" s="280" t="s">
        <v>33</v>
      </c>
      <c r="K73" s="274" t="s">
        <v>32</v>
      </c>
      <c r="L73" s="276" t="s">
        <v>9</v>
      </c>
      <c r="M73" s="276" t="s">
        <v>11</v>
      </c>
      <c r="O73" s="2"/>
    </row>
    <row r="74" spans="2:15" ht="13.5" thickBot="1" x14ac:dyDescent="0.35">
      <c r="B74" s="14"/>
      <c r="C74" s="305"/>
      <c r="D74" s="313"/>
      <c r="E74" s="313"/>
      <c r="F74" s="313"/>
      <c r="G74" s="22"/>
      <c r="H74" s="281"/>
      <c r="I74" s="309"/>
      <c r="J74" s="281"/>
      <c r="K74" s="275"/>
      <c r="L74" s="277"/>
      <c r="M74" s="277"/>
      <c r="O74" s="2"/>
    </row>
    <row r="75" spans="2:15" ht="13.5" x14ac:dyDescent="0.3">
      <c r="B75" s="14"/>
      <c r="C75" s="63" t="s">
        <v>21</v>
      </c>
      <c r="D75" s="86" t="s">
        <v>49</v>
      </c>
      <c r="E75" s="70" t="s">
        <v>50</v>
      </c>
      <c r="F75" s="100">
        <v>1</v>
      </c>
      <c r="G75" s="22"/>
      <c r="H75" s="121"/>
      <c r="I75" s="80">
        <v>0</v>
      </c>
      <c r="J75" s="106">
        <f>I75*160</f>
        <v>0</v>
      </c>
      <c r="K75" s="161">
        <f>J75*12</f>
        <v>0</v>
      </c>
      <c r="L75" s="161">
        <f>K75*4</f>
        <v>0</v>
      </c>
      <c r="M75" s="106">
        <f>K75*10</f>
        <v>0</v>
      </c>
      <c r="O75" s="2"/>
    </row>
    <row r="76" spans="2:15" ht="13.5" x14ac:dyDescent="0.3">
      <c r="B76" s="14"/>
      <c r="C76" s="64" t="s">
        <v>22</v>
      </c>
      <c r="D76" s="87" t="s">
        <v>49</v>
      </c>
      <c r="E76" s="71" t="s">
        <v>50</v>
      </c>
      <c r="F76" s="81">
        <v>1</v>
      </c>
      <c r="G76" s="22"/>
      <c r="H76" s="110"/>
      <c r="I76" s="79">
        <v>0</v>
      </c>
      <c r="J76" s="106">
        <f t="shared" ref="J76:J83" si="7">I76*160</f>
        <v>0</v>
      </c>
      <c r="K76" s="109">
        <f t="shared" ref="K76:K83" si="8">J76*12</f>
        <v>0</v>
      </c>
      <c r="L76" s="109">
        <f t="shared" ref="L76:L83" si="9">K76*4</f>
        <v>0</v>
      </c>
      <c r="M76" s="108">
        <f t="shared" ref="M76:M83" si="10">K76*10</f>
        <v>0</v>
      </c>
      <c r="O76" s="2"/>
    </row>
    <row r="77" spans="2:15" ht="13.5" x14ac:dyDescent="0.3">
      <c r="B77" s="14"/>
      <c r="C77" s="64" t="s">
        <v>23</v>
      </c>
      <c r="D77" s="87" t="s">
        <v>49</v>
      </c>
      <c r="E77" s="71" t="s">
        <v>50</v>
      </c>
      <c r="F77" s="81">
        <v>1</v>
      </c>
      <c r="G77" s="22"/>
      <c r="H77" s="110"/>
      <c r="I77" s="79">
        <v>0</v>
      </c>
      <c r="J77" s="106">
        <f t="shared" si="7"/>
        <v>0</v>
      </c>
      <c r="K77" s="109">
        <f t="shared" si="8"/>
        <v>0</v>
      </c>
      <c r="L77" s="109">
        <f t="shared" si="9"/>
        <v>0</v>
      </c>
      <c r="M77" s="108">
        <f t="shared" si="10"/>
        <v>0</v>
      </c>
      <c r="O77" s="2"/>
    </row>
    <row r="78" spans="2:15" ht="13.5" x14ac:dyDescent="0.3">
      <c r="B78" s="14"/>
      <c r="C78" s="64" t="s">
        <v>24</v>
      </c>
      <c r="D78" s="87" t="s">
        <v>49</v>
      </c>
      <c r="E78" s="71" t="s">
        <v>50</v>
      </c>
      <c r="F78" s="81">
        <v>1</v>
      </c>
      <c r="G78" s="22"/>
      <c r="H78" s="110"/>
      <c r="I78" s="79">
        <v>0</v>
      </c>
      <c r="J78" s="106">
        <f t="shared" si="7"/>
        <v>0</v>
      </c>
      <c r="K78" s="109">
        <f t="shared" si="8"/>
        <v>0</v>
      </c>
      <c r="L78" s="109">
        <f t="shared" si="9"/>
        <v>0</v>
      </c>
      <c r="M78" s="108">
        <f t="shared" si="10"/>
        <v>0</v>
      </c>
      <c r="O78" s="2"/>
    </row>
    <row r="79" spans="2:15" ht="13.5" x14ac:dyDescent="0.3">
      <c r="B79" s="14"/>
      <c r="C79" s="64" t="s">
        <v>25</v>
      </c>
      <c r="D79" s="87" t="s">
        <v>49</v>
      </c>
      <c r="E79" s="71" t="s">
        <v>50</v>
      </c>
      <c r="F79" s="81">
        <v>1</v>
      </c>
      <c r="G79" s="22"/>
      <c r="H79" s="110"/>
      <c r="I79" s="79">
        <v>0</v>
      </c>
      <c r="J79" s="106">
        <f t="shared" si="7"/>
        <v>0</v>
      </c>
      <c r="K79" s="109">
        <f t="shared" si="8"/>
        <v>0</v>
      </c>
      <c r="L79" s="109">
        <f t="shared" si="9"/>
        <v>0</v>
      </c>
      <c r="M79" s="108">
        <f t="shared" si="10"/>
        <v>0</v>
      </c>
      <c r="O79" s="2"/>
    </row>
    <row r="80" spans="2:15" ht="13.5" x14ac:dyDescent="0.3">
      <c r="B80" s="14"/>
      <c r="C80" s="64" t="s">
        <v>26</v>
      </c>
      <c r="D80" s="87" t="s">
        <v>49</v>
      </c>
      <c r="E80" s="71" t="s">
        <v>50</v>
      </c>
      <c r="F80" s="81">
        <v>1</v>
      </c>
      <c r="G80" s="22"/>
      <c r="H80" s="110"/>
      <c r="I80" s="79">
        <v>0</v>
      </c>
      <c r="J80" s="106">
        <f t="shared" si="7"/>
        <v>0</v>
      </c>
      <c r="K80" s="109">
        <f t="shared" si="8"/>
        <v>0</v>
      </c>
      <c r="L80" s="109">
        <f t="shared" si="9"/>
        <v>0</v>
      </c>
      <c r="M80" s="108">
        <f t="shared" si="10"/>
        <v>0</v>
      </c>
      <c r="O80" s="2"/>
    </row>
    <row r="81" spans="2:15" ht="13.5" x14ac:dyDescent="0.3">
      <c r="B81" s="14"/>
      <c r="C81" s="64" t="s">
        <v>27</v>
      </c>
      <c r="D81" s="87" t="s">
        <v>49</v>
      </c>
      <c r="E81" s="71" t="s">
        <v>50</v>
      </c>
      <c r="F81" s="81">
        <v>1</v>
      </c>
      <c r="G81" s="22"/>
      <c r="H81" s="110"/>
      <c r="I81" s="79">
        <v>0</v>
      </c>
      <c r="J81" s="106">
        <f t="shared" si="7"/>
        <v>0</v>
      </c>
      <c r="K81" s="109">
        <f t="shared" si="8"/>
        <v>0</v>
      </c>
      <c r="L81" s="109">
        <f t="shared" si="9"/>
        <v>0</v>
      </c>
      <c r="M81" s="108">
        <f t="shared" si="10"/>
        <v>0</v>
      </c>
      <c r="O81" s="2"/>
    </row>
    <row r="82" spans="2:15" ht="13.5" x14ac:dyDescent="0.3">
      <c r="B82" s="14"/>
      <c r="C82" s="64" t="s">
        <v>28</v>
      </c>
      <c r="D82" s="87" t="s">
        <v>49</v>
      </c>
      <c r="E82" s="71" t="s">
        <v>50</v>
      </c>
      <c r="F82" s="81">
        <v>1</v>
      </c>
      <c r="G82" s="22"/>
      <c r="H82" s="110"/>
      <c r="I82" s="79">
        <v>0</v>
      </c>
      <c r="J82" s="106">
        <f t="shared" si="7"/>
        <v>0</v>
      </c>
      <c r="K82" s="109">
        <f t="shared" si="8"/>
        <v>0</v>
      </c>
      <c r="L82" s="109">
        <f t="shared" si="9"/>
        <v>0</v>
      </c>
      <c r="M82" s="108">
        <f t="shared" si="10"/>
        <v>0</v>
      </c>
      <c r="O82" s="2"/>
    </row>
    <row r="83" spans="2:15" ht="13.5" x14ac:dyDescent="0.3">
      <c r="B83" s="14"/>
      <c r="C83" s="64" t="s">
        <v>29</v>
      </c>
      <c r="D83" s="87" t="s">
        <v>49</v>
      </c>
      <c r="E83" s="71" t="s">
        <v>50</v>
      </c>
      <c r="F83" s="81">
        <v>1</v>
      </c>
      <c r="G83" s="22"/>
      <c r="H83" s="110"/>
      <c r="I83" s="79">
        <v>0</v>
      </c>
      <c r="J83" s="106">
        <f t="shared" si="7"/>
        <v>0</v>
      </c>
      <c r="K83" s="109">
        <f t="shared" si="8"/>
        <v>0</v>
      </c>
      <c r="L83" s="109">
        <f t="shared" si="9"/>
        <v>0</v>
      </c>
      <c r="M83" s="108">
        <f t="shared" si="10"/>
        <v>0</v>
      </c>
      <c r="O83" s="2"/>
    </row>
    <row r="84" spans="2:15" ht="14" thickBot="1" x14ac:dyDescent="0.35">
      <c r="B84" s="14"/>
      <c r="C84" s="67"/>
      <c r="D84" s="77"/>
      <c r="E84" s="77"/>
      <c r="F84" s="89"/>
      <c r="G84" s="22"/>
      <c r="H84" s="45"/>
      <c r="I84" s="46"/>
      <c r="J84" s="46"/>
      <c r="K84" s="187"/>
      <c r="L84" s="187"/>
      <c r="M84" s="83"/>
      <c r="O84" s="2"/>
    </row>
    <row r="85" spans="2:15" ht="13.5" x14ac:dyDescent="0.3">
      <c r="B85" s="14"/>
      <c r="C85" s="1"/>
      <c r="D85" s="1"/>
      <c r="E85" s="1"/>
      <c r="F85" s="1"/>
      <c r="G85" s="22"/>
      <c r="H85" s="42"/>
      <c r="I85" s="42"/>
      <c r="J85" s="42"/>
      <c r="K85" s="190">
        <f>SUM(K75:K83)</f>
        <v>0</v>
      </c>
      <c r="L85" s="190">
        <f>SUM(L75:L83)</f>
        <v>0</v>
      </c>
      <c r="M85" s="190">
        <f>SUM(M75:M83)</f>
        <v>0</v>
      </c>
      <c r="O85" s="2"/>
    </row>
    <row r="86" spans="2:15" ht="14" thickBot="1" x14ac:dyDescent="0.35">
      <c r="B86" s="14"/>
      <c r="C86" s="1"/>
      <c r="D86" s="1"/>
      <c r="E86" s="1"/>
      <c r="F86" s="1"/>
      <c r="G86" s="22"/>
      <c r="H86" s="42"/>
      <c r="I86" s="42"/>
      <c r="J86" s="42"/>
      <c r="K86" s="42"/>
      <c r="L86" s="42"/>
      <c r="M86" s="42"/>
      <c r="O86" s="2"/>
    </row>
    <row r="87" spans="2:15" ht="13.5" thickBot="1" x14ac:dyDescent="0.35">
      <c r="B87" s="14"/>
      <c r="C87" s="334" t="s">
        <v>174</v>
      </c>
      <c r="D87" s="311" t="s">
        <v>36</v>
      </c>
      <c r="E87" s="311" t="s">
        <v>37</v>
      </c>
      <c r="F87" s="311" t="s">
        <v>42</v>
      </c>
      <c r="G87" s="22"/>
      <c r="H87" s="300" t="s">
        <v>12</v>
      </c>
      <c r="I87" s="301"/>
      <c r="J87" s="301"/>
      <c r="K87" s="302"/>
      <c r="L87" s="39" t="s">
        <v>17</v>
      </c>
      <c r="M87" s="40" t="s">
        <v>13</v>
      </c>
      <c r="O87" s="2"/>
    </row>
    <row r="88" spans="2:15" x14ac:dyDescent="0.3">
      <c r="B88" s="14"/>
      <c r="C88" s="335"/>
      <c r="D88" s="312"/>
      <c r="E88" s="312"/>
      <c r="F88" s="312"/>
      <c r="G88" s="22"/>
      <c r="H88" s="278" t="s">
        <v>58</v>
      </c>
      <c r="I88" s="280" t="s">
        <v>6</v>
      </c>
      <c r="J88" s="282" t="s">
        <v>15</v>
      </c>
      <c r="K88" s="276" t="s">
        <v>14</v>
      </c>
      <c r="L88" s="274" t="s">
        <v>19</v>
      </c>
      <c r="M88" s="276" t="s">
        <v>11</v>
      </c>
      <c r="O88" s="2"/>
    </row>
    <row r="89" spans="2:15" ht="13.5" thickBot="1" x14ac:dyDescent="0.35">
      <c r="B89" s="14"/>
      <c r="C89" s="335"/>
      <c r="D89" s="312"/>
      <c r="E89" s="312"/>
      <c r="F89" s="312"/>
      <c r="G89" s="22"/>
      <c r="H89" s="279"/>
      <c r="I89" s="281"/>
      <c r="J89" s="283"/>
      <c r="K89" s="277"/>
      <c r="L89" s="275"/>
      <c r="M89" s="277"/>
      <c r="O89" s="2"/>
    </row>
    <row r="90" spans="2:15" ht="13.5" x14ac:dyDescent="0.3">
      <c r="B90" s="14"/>
      <c r="C90" s="164" t="s">
        <v>98</v>
      </c>
      <c r="D90" s="165"/>
      <c r="E90" s="165"/>
      <c r="F90" s="166"/>
      <c r="G90" s="22"/>
      <c r="H90" s="162"/>
      <c r="I90" s="107"/>
      <c r="J90" s="107"/>
      <c r="K90" s="176"/>
      <c r="L90" s="176"/>
      <c r="M90" s="177"/>
      <c r="O90" s="2"/>
    </row>
    <row r="91" spans="2:15" ht="13.5" x14ac:dyDescent="0.3">
      <c r="B91" s="14"/>
      <c r="C91" s="135" t="s">
        <v>206</v>
      </c>
      <c r="D91" s="168" t="s">
        <v>49</v>
      </c>
      <c r="E91" s="167" t="s">
        <v>40</v>
      </c>
      <c r="F91" s="170">
        <v>1</v>
      </c>
      <c r="G91" s="22"/>
      <c r="H91" s="163"/>
      <c r="I91" s="106"/>
      <c r="J91" s="82">
        <v>0</v>
      </c>
      <c r="K91" s="109">
        <f>J91*12</f>
        <v>0</v>
      </c>
      <c r="L91" s="109">
        <f>K91*4</f>
        <v>0</v>
      </c>
      <c r="M91" s="111">
        <f>K91*10</f>
        <v>0</v>
      </c>
      <c r="O91" s="2"/>
    </row>
    <row r="92" spans="2:15" ht="13.5" x14ac:dyDescent="0.3">
      <c r="B92" s="14"/>
      <c r="C92" s="171" t="s">
        <v>112</v>
      </c>
      <c r="D92" s="169"/>
      <c r="E92" s="169"/>
      <c r="F92" s="172"/>
      <c r="G92" s="22"/>
      <c r="H92" s="163"/>
      <c r="I92" s="106"/>
      <c r="J92" s="106"/>
      <c r="K92" s="109"/>
      <c r="L92" s="109"/>
      <c r="M92" s="111"/>
      <c r="O92" s="2"/>
    </row>
    <row r="93" spans="2:15" ht="13.5" x14ac:dyDescent="0.3">
      <c r="B93" s="14"/>
      <c r="C93" s="75" t="s">
        <v>202</v>
      </c>
      <c r="D93" s="167" t="s">
        <v>38</v>
      </c>
      <c r="E93" s="167" t="s">
        <v>40</v>
      </c>
      <c r="F93" s="170">
        <v>1</v>
      </c>
      <c r="G93" s="22"/>
      <c r="H93" s="163"/>
      <c r="I93" s="106"/>
      <c r="J93" s="82">
        <v>0</v>
      </c>
      <c r="K93" s="109">
        <f t="shared" ref="K93" si="11">J93*12</f>
        <v>0</v>
      </c>
      <c r="L93" s="109">
        <f t="shared" ref="L93" si="12">K93*4</f>
        <v>0</v>
      </c>
      <c r="M93" s="111">
        <f t="shared" ref="M93" si="13">K93*10</f>
        <v>0</v>
      </c>
      <c r="O93" s="2"/>
    </row>
    <row r="94" spans="2:15" ht="14" thickBot="1" x14ac:dyDescent="0.35">
      <c r="B94" s="14"/>
      <c r="C94" s="173"/>
      <c r="D94" s="68"/>
      <c r="E94" s="68"/>
      <c r="F94" s="69"/>
      <c r="G94" s="22"/>
      <c r="H94" s="74"/>
      <c r="I94" s="46"/>
      <c r="J94" s="46"/>
      <c r="K94" s="47"/>
      <c r="L94" s="47"/>
      <c r="M94" s="48"/>
      <c r="O94" s="2"/>
    </row>
    <row r="95" spans="2:15" ht="13.5" x14ac:dyDescent="0.3">
      <c r="B95" s="14"/>
      <c r="C95" s="1"/>
      <c r="D95" s="1"/>
      <c r="E95" s="1"/>
      <c r="F95" s="1"/>
      <c r="G95" s="22"/>
      <c r="H95" s="42"/>
      <c r="I95" s="42"/>
      <c r="J95" s="191">
        <f>SUM(J91,J93)</f>
        <v>0</v>
      </c>
      <c r="K95" s="101">
        <f>SUM(K91:K91,K93:K93)</f>
        <v>0</v>
      </c>
      <c r="L95" s="101">
        <f>SUM(L91:L91,L93:L93)</f>
        <v>0</v>
      </c>
      <c r="M95" s="101">
        <f>SUM(M91:M91,M93:M93)</f>
        <v>0</v>
      </c>
      <c r="O95" s="2"/>
    </row>
    <row r="96" spans="2:15" s="225" customFormat="1" ht="14" thickBot="1" x14ac:dyDescent="0.35">
      <c r="B96" s="226"/>
      <c r="G96" s="227"/>
      <c r="H96" s="42"/>
      <c r="I96" s="42"/>
      <c r="J96" s="42"/>
      <c r="K96" s="44"/>
      <c r="L96" s="44"/>
      <c r="M96" s="44"/>
      <c r="N96" s="228"/>
      <c r="O96" s="229"/>
    </row>
    <row r="97" spans="2:15" ht="15" customHeight="1" x14ac:dyDescent="0.3">
      <c r="B97" s="14"/>
      <c r="C97" s="270" t="s">
        <v>59</v>
      </c>
      <c r="D97" s="271"/>
      <c r="E97" s="271"/>
      <c r="F97" s="271"/>
      <c r="G97" s="271"/>
      <c r="H97" s="271"/>
      <c r="I97" s="271"/>
      <c r="J97" s="271"/>
      <c r="K97" s="284">
        <f>SUM(M17,M42,M53,M60,M69)</f>
        <v>0</v>
      </c>
      <c r="L97" s="285"/>
      <c r="M97" s="286"/>
      <c r="O97" s="2"/>
    </row>
    <row r="98" spans="2:15" ht="14.4" customHeight="1" thickBot="1" x14ac:dyDescent="0.35">
      <c r="B98" s="14"/>
      <c r="C98" s="272"/>
      <c r="D98" s="273"/>
      <c r="E98" s="273"/>
      <c r="F98" s="273"/>
      <c r="G98" s="273"/>
      <c r="H98" s="273"/>
      <c r="I98" s="273"/>
      <c r="J98" s="273"/>
      <c r="K98" s="287"/>
      <c r="L98" s="288"/>
      <c r="M98" s="289"/>
      <c r="O98" s="2"/>
    </row>
    <row r="99" spans="2:15" s="55" customFormat="1" ht="14.4" customHeight="1" x14ac:dyDescent="0.3">
      <c r="B99" s="56"/>
      <c r="C99" s="57"/>
      <c r="D99" s="57"/>
      <c r="E99" s="57"/>
      <c r="F99" s="57"/>
      <c r="G99" s="57"/>
      <c r="H99" s="57"/>
      <c r="I99" s="57"/>
      <c r="J99" s="57"/>
      <c r="K99" s="50"/>
      <c r="L99" s="50"/>
      <c r="M99" s="50"/>
      <c r="N99" s="15"/>
      <c r="O99" s="58"/>
    </row>
    <row r="100" spans="2:15" ht="14" thickBot="1" x14ac:dyDescent="0.35">
      <c r="B100" s="14"/>
      <c r="G100" s="22"/>
      <c r="H100" s="49"/>
      <c r="I100" s="1"/>
      <c r="J100" s="1"/>
      <c r="K100" s="42"/>
      <c r="L100" s="42"/>
      <c r="M100" s="44"/>
      <c r="O100" s="2"/>
    </row>
    <row r="101" spans="2:15" ht="15" customHeight="1" thickBot="1" x14ac:dyDescent="0.35">
      <c r="B101" s="14"/>
      <c r="C101" s="290" t="s">
        <v>60</v>
      </c>
      <c r="G101" s="22"/>
      <c r="H101" s="267" t="s">
        <v>172</v>
      </c>
      <c r="I101" s="268"/>
      <c r="J101" s="269"/>
      <c r="K101" s="180" t="s">
        <v>170</v>
      </c>
      <c r="L101" s="180" t="s">
        <v>171</v>
      </c>
      <c r="N101" s="1"/>
      <c r="O101" s="2"/>
    </row>
    <row r="102" spans="2:15" x14ac:dyDescent="0.3">
      <c r="B102" s="14"/>
      <c r="C102" s="291"/>
      <c r="G102" s="22"/>
      <c r="H102" s="292" t="s">
        <v>18</v>
      </c>
      <c r="I102" s="276" t="s">
        <v>35</v>
      </c>
      <c r="J102" s="294" t="s">
        <v>9</v>
      </c>
      <c r="K102" s="276" t="s">
        <v>169</v>
      </c>
      <c r="L102" s="296" t="s">
        <v>169</v>
      </c>
      <c r="M102" s="1"/>
      <c r="O102" s="2"/>
    </row>
    <row r="103" spans="2:15" ht="13.5" thickBot="1" x14ac:dyDescent="0.35">
      <c r="B103" s="14"/>
      <c r="C103" s="291"/>
      <c r="G103" s="22"/>
      <c r="H103" s="293"/>
      <c r="I103" s="277"/>
      <c r="J103" s="295"/>
      <c r="K103" s="277"/>
      <c r="L103" s="297"/>
      <c r="M103" s="1"/>
      <c r="O103" s="2"/>
    </row>
    <row r="104" spans="2:15" s="5" customFormat="1" ht="16.25" customHeight="1" x14ac:dyDescent="0.35">
      <c r="B104" s="21"/>
      <c r="C104" s="43" t="s">
        <v>164</v>
      </c>
      <c r="D104" s="59"/>
      <c r="E104" s="59"/>
      <c r="F104" s="59"/>
      <c r="H104" s="205">
        <f>SUM(H17,H60,H69)</f>
        <v>0</v>
      </c>
      <c r="I104" s="200"/>
      <c r="J104" s="201"/>
      <c r="K104" s="201"/>
      <c r="L104" s="201"/>
      <c r="O104" s="6"/>
    </row>
    <row r="105" spans="2:15" s="5" customFormat="1" ht="16.25" customHeight="1" x14ac:dyDescent="0.35">
      <c r="B105" s="21"/>
      <c r="C105" s="198"/>
      <c r="D105" s="59"/>
      <c r="E105" s="59"/>
      <c r="F105" s="59"/>
      <c r="H105" s="185"/>
      <c r="I105" s="202"/>
      <c r="J105" s="203"/>
      <c r="K105" s="203"/>
      <c r="L105" s="203"/>
      <c r="O105" s="6"/>
    </row>
    <row r="106" spans="2:15" s="5" customFormat="1" ht="16.25" customHeight="1" x14ac:dyDescent="0.35">
      <c r="B106" s="21"/>
      <c r="C106" s="43" t="s">
        <v>110</v>
      </c>
      <c r="D106" s="59"/>
      <c r="E106" s="59"/>
      <c r="F106" s="59"/>
      <c r="H106" s="204"/>
      <c r="I106" s="188">
        <f>SUM(K42)</f>
        <v>0</v>
      </c>
      <c r="J106" s="189">
        <f>L42</f>
        <v>0</v>
      </c>
      <c r="K106" s="189">
        <f>M42</f>
        <v>0</v>
      </c>
      <c r="L106" s="189">
        <f>K106*1.21</f>
        <v>0</v>
      </c>
      <c r="O106" s="6"/>
    </row>
    <row r="107" spans="2:15" s="5" customFormat="1" ht="16.25" customHeight="1" x14ac:dyDescent="0.35">
      <c r="B107" s="21"/>
      <c r="C107" s="43" t="s">
        <v>102</v>
      </c>
      <c r="D107" s="59"/>
      <c r="E107" s="59"/>
      <c r="F107" s="59"/>
      <c r="H107" s="197"/>
      <c r="I107" s="192">
        <f>K53</f>
        <v>0</v>
      </c>
      <c r="J107" s="193">
        <f>L53</f>
        <v>0</v>
      </c>
      <c r="K107" s="193">
        <f>M53</f>
        <v>0</v>
      </c>
      <c r="L107" s="189">
        <f>K107*1.21</f>
        <v>0</v>
      </c>
      <c r="O107" s="6"/>
    </row>
    <row r="108" spans="2:15" s="5" customFormat="1" ht="16.25" customHeight="1" x14ac:dyDescent="0.35">
      <c r="B108" s="21"/>
      <c r="C108" s="43" t="s">
        <v>48</v>
      </c>
      <c r="D108" s="59"/>
      <c r="E108" s="59"/>
      <c r="F108" s="59"/>
      <c r="H108" s="206">
        <f>H60</f>
        <v>0</v>
      </c>
      <c r="I108" s="181"/>
      <c r="J108" s="182"/>
      <c r="K108" s="182"/>
      <c r="L108" s="182"/>
      <c r="O108" s="6"/>
    </row>
    <row r="109" spans="2:15" s="5" customFormat="1" ht="16.25" customHeight="1" x14ac:dyDescent="0.35">
      <c r="B109" s="21"/>
      <c r="C109" s="43" t="s">
        <v>55</v>
      </c>
      <c r="D109" s="59"/>
      <c r="E109" s="59"/>
      <c r="F109" s="59"/>
      <c r="H109" s="206">
        <f>H69</f>
        <v>0</v>
      </c>
      <c r="I109" s="181"/>
      <c r="J109" s="182"/>
      <c r="K109" s="182"/>
      <c r="L109" s="182"/>
      <c r="O109" s="6"/>
    </row>
    <row r="110" spans="2:15" s="5" customFormat="1" ht="16.25" customHeight="1" x14ac:dyDescent="0.35">
      <c r="B110" s="21"/>
      <c r="C110" s="198"/>
      <c r="D110" s="59"/>
      <c r="E110" s="59"/>
      <c r="F110" s="59"/>
      <c r="H110" s="197"/>
      <c r="I110" s="181"/>
      <c r="J110" s="182"/>
      <c r="K110" s="182"/>
      <c r="L110" s="182"/>
      <c r="O110" s="6"/>
    </row>
    <row r="111" spans="2:15" s="5" customFormat="1" ht="16.25" customHeight="1" x14ac:dyDescent="0.35">
      <c r="B111" s="21"/>
      <c r="C111" s="43" t="s">
        <v>176</v>
      </c>
      <c r="D111" s="59"/>
      <c r="E111" s="59"/>
      <c r="F111" s="59"/>
      <c r="H111" s="197"/>
      <c r="I111" s="192">
        <f>K53</f>
        <v>0</v>
      </c>
      <c r="J111" s="193">
        <f>L53</f>
        <v>0</v>
      </c>
      <c r="K111" s="193">
        <f>M53</f>
        <v>0</v>
      </c>
      <c r="L111" s="193">
        <f>K111*1.21</f>
        <v>0</v>
      </c>
      <c r="O111" s="6"/>
    </row>
    <row r="112" spans="2:15" s="5" customFormat="1" ht="16.25" customHeight="1" x14ac:dyDescent="0.35">
      <c r="B112" s="21"/>
      <c r="C112" s="115" t="s">
        <v>175</v>
      </c>
      <c r="D112" s="59"/>
      <c r="E112" s="59"/>
      <c r="F112" s="59"/>
      <c r="H112" s="197"/>
      <c r="I112" s="192">
        <f>K95</f>
        <v>0</v>
      </c>
      <c r="J112" s="193">
        <f>L95</f>
        <v>0</v>
      </c>
      <c r="K112" s="193">
        <f>M95</f>
        <v>0</v>
      </c>
      <c r="L112" s="193">
        <f>K112*1.21</f>
        <v>0</v>
      </c>
      <c r="O112" s="6"/>
    </row>
    <row r="113" spans="1:15" s="5" customFormat="1" ht="16.25" customHeight="1" x14ac:dyDescent="0.35">
      <c r="B113" s="21"/>
      <c r="C113" s="198"/>
      <c r="D113" s="59"/>
      <c r="E113" s="59"/>
      <c r="F113" s="59"/>
      <c r="H113" s="197"/>
      <c r="I113" s="181"/>
      <c r="J113" s="182"/>
      <c r="K113" s="182"/>
      <c r="L113" s="182"/>
      <c r="O113" s="6"/>
    </row>
    <row r="114" spans="1:15" s="5" customFormat="1" ht="16.25" customHeight="1" x14ac:dyDescent="0.35">
      <c r="B114" s="21"/>
      <c r="C114" s="43" t="s">
        <v>114</v>
      </c>
      <c r="D114" s="59"/>
      <c r="E114" s="59"/>
      <c r="F114" s="59"/>
      <c r="H114" s="197"/>
      <c r="I114" s="192">
        <f>K85</f>
        <v>0</v>
      </c>
      <c r="J114" s="193">
        <f>L85</f>
        <v>0</v>
      </c>
      <c r="K114" s="193">
        <f>M85</f>
        <v>0</v>
      </c>
      <c r="L114" s="193">
        <f>K114*1.21</f>
        <v>0</v>
      </c>
      <c r="O114" s="6"/>
    </row>
    <row r="115" spans="1:15" s="5" customFormat="1" ht="16.25" customHeight="1" x14ac:dyDescent="0.35">
      <c r="B115" s="21"/>
      <c r="C115" s="244"/>
      <c r="D115" s="59"/>
      <c r="E115" s="59"/>
      <c r="F115" s="59"/>
      <c r="H115" s="197"/>
      <c r="I115" s="181"/>
      <c r="J115" s="182"/>
      <c r="K115" s="182"/>
      <c r="L115" s="182"/>
      <c r="O115" s="6"/>
    </row>
    <row r="116" spans="1:15" s="5" customFormat="1" ht="16.25" customHeight="1" x14ac:dyDescent="0.35">
      <c r="B116" s="21"/>
      <c r="C116" s="243" t="s">
        <v>204</v>
      </c>
      <c r="D116" s="59"/>
      <c r="E116" s="59"/>
      <c r="F116" s="59"/>
      <c r="H116" s="206">
        <f>H36</f>
        <v>0</v>
      </c>
      <c r="I116" s="181"/>
      <c r="J116" s="182"/>
      <c r="K116" s="182"/>
      <c r="L116" s="182"/>
      <c r="O116" s="6"/>
    </row>
    <row r="117" spans="1:15" s="5" customFormat="1" ht="16.25" customHeight="1" x14ac:dyDescent="0.35">
      <c r="B117" s="21"/>
      <c r="C117" s="243" t="s">
        <v>192</v>
      </c>
      <c r="D117" s="59"/>
      <c r="E117" s="59"/>
      <c r="F117" s="59"/>
      <c r="H117" s="206">
        <f>H37</f>
        <v>0</v>
      </c>
      <c r="I117" s="181"/>
      <c r="J117" s="182"/>
      <c r="K117" s="182"/>
      <c r="L117" s="182"/>
      <c r="O117" s="6"/>
    </row>
    <row r="118" spans="1:15" s="5" customFormat="1" ht="16.25" customHeight="1" x14ac:dyDescent="0.35">
      <c r="B118" s="21"/>
      <c r="C118" s="243" t="s">
        <v>193</v>
      </c>
      <c r="D118" s="59"/>
      <c r="E118" s="59"/>
      <c r="F118" s="59"/>
      <c r="H118" s="206">
        <f>H38</f>
        <v>0</v>
      </c>
      <c r="I118" s="181"/>
      <c r="J118" s="182"/>
      <c r="K118" s="182"/>
      <c r="L118" s="182"/>
      <c r="O118" s="6"/>
    </row>
    <row r="119" spans="1:15" s="5" customFormat="1" ht="16.25" customHeight="1" x14ac:dyDescent="0.35">
      <c r="B119" s="21"/>
      <c r="C119" s="243" t="s">
        <v>194</v>
      </c>
      <c r="D119" s="59"/>
      <c r="E119" s="59"/>
      <c r="F119" s="59"/>
      <c r="H119" s="206">
        <f>H39</f>
        <v>0</v>
      </c>
      <c r="I119" s="181"/>
      <c r="J119" s="182"/>
      <c r="K119" s="182"/>
      <c r="L119" s="182"/>
      <c r="O119" s="6"/>
    </row>
    <row r="120" spans="1:15" s="5" customFormat="1" ht="16.25" customHeight="1" x14ac:dyDescent="0.35">
      <c r="B120" s="21"/>
      <c r="C120" s="243" t="s">
        <v>195</v>
      </c>
      <c r="D120" s="59"/>
      <c r="E120" s="59"/>
      <c r="F120" s="59"/>
      <c r="H120" s="206">
        <f>H40</f>
        <v>0</v>
      </c>
      <c r="I120" s="181"/>
      <c r="J120" s="182"/>
      <c r="K120" s="182"/>
      <c r="L120" s="182"/>
      <c r="O120" s="6"/>
    </row>
    <row r="121" spans="1:15" s="5" customFormat="1" ht="16.25" customHeight="1" x14ac:dyDescent="0.35">
      <c r="B121" s="21"/>
      <c r="C121" s="244"/>
      <c r="D121" s="59"/>
      <c r="E121" s="59"/>
      <c r="F121" s="59"/>
      <c r="H121" s="197"/>
      <c r="I121" s="181"/>
      <c r="J121" s="182"/>
      <c r="K121" s="182"/>
      <c r="L121" s="182"/>
      <c r="O121" s="6"/>
    </row>
    <row r="122" spans="1:15" s="5" customFormat="1" ht="16.25" customHeight="1" x14ac:dyDescent="0.35">
      <c r="B122" s="21"/>
      <c r="C122" s="243" t="s">
        <v>207</v>
      </c>
      <c r="D122" s="59"/>
      <c r="E122" s="59"/>
      <c r="F122" s="59"/>
      <c r="H122" s="206">
        <f>H66</f>
        <v>0</v>
      </c>
      <c r="I122" s="181"/>
      <c r="J122" s="182"/>
      <c r="K122" s="182"/>
      <c r="L122" s="182"/>
      <c r="O122" s="6"/>
    </row>
    <row r="123" spans="1:15" s="5" customFormat="1" ht="16.25" customHeight="1" x14ac:dyDescent="0.35">
      <c r="B123" s="21"/>
      <c r="C123" s="243" t="s">
        <v>208</v>
      </c>
      <c r="D123" s="59"/>
      <c r="E123" s="59"/>
      <c r="F123" s="59"/>
      <c r="H123" s="206">
        <f>H67</f>
        <v>0</v>
      </c>
      <c r="I123" s="181"/>
      <c r="J123" s="182"/>
      <c r="K123" s="182"/>
      <c r="L123" s="182"/>
      <c r="O123" s="6"/>
    </row>
    <row r="124" spans="1:15" s="5" customFormat="1" ht="16.25" customHeight="1" thickBot="1" x14ac:dyDescent="0.4">
      <c r="B124" s="21"/>
      <c r="C124" s="199"/>
      <c r="D124" s="59"/>
      <c r="E124" s="59"/>
      <c r="F124" s="59"/>
      <c r="H124" s="186"/>
      <c r="I124" s="183"/>
      <c r="J124" s="184"/>
      <c r="K124" s="184"/>
      <c r="L124" s="184"/>
      <c r="O124" s="6"/>
    </row>
    <row r="125" spans="1:15" s="5" customFormat="1" ht="16.25" customHeight="1" x14ac:dyDescent="0.35">
      <c r="B125" s="21"/>
      <c r="C125" s="59"/>
      <c r="D125" s="59"/>
      <c r="E125" s="59"/>
      <c r="F125" s="59"/>
      <c r="O125" s="6"/>
    </row>
    <row r="126" spans="1:15" s="5" customFormat="1" ht="16.25" customHeight="1" thickBot="1" x14ac:dyDescent="0.4">
      <c r="B126" s="21"/>
      <c r="C126" s="51"/>
      <c r="D126" s="51"/>
      <c r="E126" s="51"/>
      <c r="F126" s="51"/>
      <c r="G126" s="22"/>
      <c r="H126" s="52"/>
      <c r="I126" s="44"/>
      <c r="J126" s="52"/>
      <c r="K126" s="53"/>
      <c r="L126" s="53"/>
      <c r="M126" s="54"/>
      <c r="N126" s="22"/>
      <c r="O126" s="6"/>
    </row>
    <row r="127" spans="1:15" s="5" customFormat="1" ht="16.25" customHeight="1" x14ac:dyDescent="0.35">
      <c r="B127" s="21"/>
      <c r="C127" s="260" t="s">
        <v>31</v>
      </c>
      <c r="D127" s="261"/>
      <c r="E127" s="261"/>
      <c r="F127" s="261"/>
      <c r="G127" s="261"/>
      <c r="H127" s="261"/>
      <c r="I127" s="261"/>
      <c r="J127" s="261"/>
      <c r="K127" s="261"/>
      <c r="L127" s="261"/>
      <c r="M127" s="262"/>
      <c r="N127" s="22"/>
      <c r="O127" s="6"/>
    </row>
    <row r="128" spans="1:15" ht="13.5" thickBot="1" x14ac:dyDescent="0.35">
      <c r="A128" s="102"/>
      <c r="C128" s="263"/>
      <c r="D128" s="264"/>
      <c r="E128" s="264"/>
      <c r="F128" s="264"/>
      <c r="G128" s="264"/>
      <c r="H128" s="265"/>
      <c r="I128" s="265"/>
      <c r="J128" s="265"/>
      <c r="K128" s="264"/>
      <c r="L128" s="264"/>
      <c r="M128" s="266"/>
    </row>
    <row r="129" spans="1:15" s="3" customFormat="1" ht="13.5" thickBot="1" x14ac:dyDescent="0.4">
      <c r="A129" s="5"/>
      <c r="B129" s="26"/>
      <c r="C129" s="27"/>
      <c r="D129" s="27"/>
      <c r="E129" s="27"/>
      <c r="F129" s="27"/>
      <c r="G129" s="27"/>
      <c r="H129" s="27"/>
      <c r="I129" s="27"/>
      <c r="J129" s="27"/>
      <c r="K129" s="27"/>
      <c r="L129" s="27"/>
      <c r="M129" s="27"/>
      <c r="N129" s="24"/>
      <c r="O129" s="4"/>
    </row>
    <row r="130" spans="1:15" s="5" customFormat="1" ht="33.65" customHeight="1" thickBot="1" x14ac:dyDescent="0.4">
      <c r="B130" s="21"/>
      <c r="C130" s="25" t="s">
        <v>2</v>
      </c>
      <c r="D130" s="25"/>
      <c r="E130" s="25"/>
      <c r="F130" s="25"/>
      <c r="G130" s="22"/>
      <c r="H130" s="318"/>
      <c r="I130" s="319"/>
      <c r="J130" s="319"/>
      <c r="K130" s="319"/>
      <c r="L130" s="319"/>
      <c r="M130" s="320"/>
      <c r="N130" s="22"/>
      <c r="O130" s="6"/>
    </row>
    <row r="131" spans="1:15" ht="13.5" thickBot="1" x14ac:dyDescent="0.35">
      <c r="B131" s="14"/>
      <c r="C131" s="18"/>
      <c r="D131" s="18"/>
      <c r="E131" s="18"/>
      <c r="F131" s="18"/>
      <c r="O131" s="2"/>
    </row>
    <row r="132" spans="1:15" s="5" customFormat="1" ht="31.75" customHeight="1" thickBot="1" x14ac:dyDescent="0.4">
      <c r="B132" s="21"/>
      <c r="C132" s="25" t="s">
        <v>1</v>
      </c>
      <c r="D132" s="25"/>
      <c r="E132" s="25"/>
      <c r="F132" s="25"/>
      <c r="G132" s="22"/>
      <c r="H132" s="318"/>
      <c r="I132" s="319"/>
      <c r="J132" s="319"/>
      <c r="K132" s="319"/>
      <c r="L132" s="319"/>
      <c r="M132" s="320"/>
      <c r="N132" s="22"/>
      <c r="O132" s="6"/>
    </row>
    <row r="133" spans="1:15" s="5" customFormat="1" ht="16.25" customHeight="1" thickBot="1" x14ac:dyDescent="0.4">
      <c r="B133" s="21"/>
      <c r="C133" s="25"/>
      <c r="D133" s="25"/>
      <c r="E133" s="25"/>
      <c r="F133" s="25"/>
      <c r="G133" s="25"/>
      <c r="H133" s="25"/>
      <c r="I133" s="25"/>
      <c r="J133" s="25"/>
      <c r="K133" s="25"/>
      <c r="L133" s="25"/>
      <c r="M133" s="25"/>
      <c r="N133" s="22"/>
      <c r="O133" s="6"/>
    </row>
    <row r="134" spans="1:15" s="5" customFormat="1" ht="30.65" customHeight="1" thickBot="1" x14ac:dyDescent="0.4">
      <c r="B134" s="21"/>
      <c r="C134" s="25" t="s">
        <v>5</v>
      </c>
      <c r="D134" s="25"/>
      <c r="E134" s="25"/>
      <c r="F134" s="25"/>
      <c r="G134" s="22"/>
      <c r="H134" s="318"/>
      <c r="I134" s="319"/>
      <c r="J134" s="319"/>
      <c r="K134" s="319"/>
      <c r="L134" s="319"/>
      <c r="M134" s="320"/>
      <c r="N134" s="22"/>
      <c r="O134" s="6"/>
    </row>
    <row r="135" spans="1:15" ht="13.5" thickBot="1" x14ac:dyDescent="0.35">
      <c r="B135" s="14"/>
      <c r="C135" s="18"/>
      <c r="D135" s="18"/>
      <c r="E135" s="18"/>
      <c r="F135" s="18"/>
      <c r="O135" s="2"/>
    </row>
    <row r="136" spans="1:15" ht="69" customHeight="1" thickBot="1" x14ac:dyDescent="0.35">
      <c r="B136" s="14"/>
      <c r="C136" s="28" t="s">
        <v>0</v>
      </c>
      <c r="D136" s="28"/>
      <c r="E136" s="28"/>
      <c r="F136" s="28"/>
      <c r="H136" s="314"/>
      <c r="I136" s="315"/>
      <c r="J136" s="315"/>
      <c r="K136" s="315"/>
      <c r="L136" s="315"/>
      <c r="M136" s="316"/>
      <c r="O136" s="2"/>
    </row>
    <row r="137" spans="1:15" x14ac:dyDescent="0.3">
      <c r="B137" s="29"/>
      <c r="C137" s="30"/>
      <c r="D137" s="30"/>
      <c r="E137" s="30"/>
      <c r="F137" s="30"/>
      <c r="G137" s="30"/>
      <c r="H137" s="31"/>
      <c r="I137" s="31"/>
      <c r="J137" s="31"/>
      <c r="K137" s="30"/>
      <c r="L137" s="30"/>
      <c r="M137" s="31"/>
      <c r="N137" s="30"/>
      <c r="O137" s="2"/>
    </row>
    <row r="140" spans="1:15" x14ac:dyDescent="0.3">
      <c r="C140" s="1"/>
      <c r="D140" s="1"/>
      <c r="E140" s="1"/>
      <c r="F140" s="1"/>
      <c r="G140" s="1"/>
    </row>
    <row r="141" spans="1:15" x14ac:dyDescent="0.3">
      <c r="C141" s="1"/>
      <c r="D141" s="1"/>
      <c r="E141" s="1"/>
      <c r="F141" s="1"/>
      <c r="G141" s="1"/>
    </row>
  </sheetData>
  <mergeCells count="96">
    <mergeCell ref="M73:M74"/>
    <mergeCell ref="C72:C74"/>
    <mergeCell ref="H72:K72"/>
    <mergeCell ref="H73:H74"/>
    <mergeCell ref="I73:I74"/>
    <mergeCell ref="J73:J74"/>
    <mergeCell ref="K73:K74"/>
    <mergeCell ref="C44:C46"/>
    <mergeCell ref="C87:C89"/>
    <mergeCell ref="D87:D89"/>
    <mergeCell ref="E87:E89"/>
    <mergeCell ref="F87:F89"/>
    <mergeCell ref="D72:D74"/>
    <mergeCell ref="E72:E74"/>
    <mergeCell ref="F72:F74"/>
    <mergeCell ref="C62:C64"/>
    <mergeCell ref="D62:D64"/>
    <mergeCell ref="E62:E64"/>
    <mergeCell ref="F62:F64"/>
    <mergeCell ref="C55:C57"/>
    <mergeCell ref="L56:L57"/>
    <mergeCell ref="M56:M57"/>
    <mergeCell ref="F44:F46"/>
    <mergeCell ref="D55:D57"/>
    <mergeCell ref="E55:E57"/>
    <mergeCell ref="F55:F57"/>
    <mergeCell ref="L45:L46"/>
    <mergeCell ref="H55:K55"/>
    <mergeCell ref="H56:H57"/>
    <mergeCell ref="I56:I57"/>
    <mergeCell ref="J56:J57"/>
    <mergeCell ref="K56:K57"/>
    <mergeCell ref="D44:D46"/>
    <mergeCell ref="E44:E46"/>
    <mergeCell ref="C3:M3"/>
    <mergeCell ref="G4:H4"/>
    <mergeCell ref="G5:H5"/>
    <mergeCell ref="C9:M9"/>
    <mergeCell ref="K12:K13"/>
    <mergeCell ref="M12:M13"/>
    <mergeCell ref="H12:H13"/>
    <mergeCell ref="J12:J13"/>
    <mergeCell ref="L12:L13"/>
    <mergeCell ref="I12:I13"/>
    <mergeCell ref="H11:K11"/>
    <mergeCell ref="C11:C13"/>
    <mergeCell ref="D11:D13"/>
    <mergeCell ref="F11:F13"/>
    <mergeCell ref="E11:E13"/>
    <mergeCell ref="H136:M136"/>
    <mergeCell ref="H18:K18"/>
    <mergeCell ref="H130:M130"/>
    <mergeCell ref="H132:M132"/>
    <mergeCell ref="L20:L21"/>
    <mergeCell ref="M20:M21"/>
    <mergeCell ref="H44:K44"/>
    <mergeCell ref="H45:H46"/>
    <mergeCell ref="I45:I46"/>
    <mergeCell ref="J45:J46"/>
    <mergeCell ref="K45:K46"/>
    <mergeCell ref="H62:K62"/>
    <mergeCell ref="H63:H64"/>
    <mergeCell ref="M45:M46"/>
    <mergeCell ref="M63:M64"/>
    <mergeCell ref="H134:M134"/>
    <mergeCell ref="C19:C21"/>
    <mergeCell ref="H19:K19"/>
    <mergeCell ref="H20:H21"/>
    <mergeCell ref="I20:I21"/>
    <mergeCell ref="J20:J21"/>
    <mergeCell ref="K20:K21"/>
    <mergeCell ref="D19:D21"/>
    <mergeCell ref="F19:F21"/>
    <mergeCell ref="E19:E21"/>
    <mergeCell ref="I63:I64"/>
    <mergeCell ref="J63:J64"/>
    <mergeCell ref="K63:K64"/>
    <mergeCell ref="L63:L64"/>
    <mergeCell ref="H87:K87"/>
    <mergeCell ref="L73:L74"/>
    <mergeCell ref="C127:M128"/>
    <mergeCell ref="H101:J101"/>
    <mergeCell ref="C97:J98"/>
    <mergeCell ref="L88:L89"/>
    <mergeCell ref="M88:M89"/>
    <mergeCell ref="H88:H89"/>
    <mergeCell ref="I88:I89"/>
    <mergeCell ref="J88:J89"/>
    <mergeCell ref="K88:K89"/>
    <mergeCell ref="K97:M98"/>
    <mergeCell ref="C101:C103"/>
    <mergeCell ref="H102:H103"/>
    <mergeCell ref="J102:J103"/>
    <mergeCell ref="I102:I103"/>
    <mergeCell ref="K102:K103"/>
    <mergeCell ref="L102:L103"/>
  </mergeCells>
  <phoneticPr fontId="9" type="noConversion"/>
  <printOptions horizontalCentered="1"/>
  <pageMargins left="0.39370078740157483" right="0.39370078740157483" top="0.39370078740157483" bottom="0.39370078740157483" header="0.31496062992125984" footer="0.19685039370078741"/>
  <pageSetup paperSize="9" scale="87" orientation="landscape" r:id="rId1"/>
  <headerFooter alignWithMargins="0">
    <oddFooter>&amp;L&amp;8versie 1.0&amp;R&amp;8Pagina &amp;P van &amp;N</oddFooter>
  </headerFooter>
  <ignoredErrors>
    <ignoredError sqref="M14 H69 J75:L83 K85:M85 K22:M22 M15 K23:K34 L23:L34 M23:M34 K48 L48:M48 K49:K50 L50 M50 M58 M65 M69 M75:M83 H104 I106:L106 I107:L107 H108:H109 I114:J114 I112 J112 K112 L111:L112 K91:M91 K93:M93 J95:M95 M60 K97 I111:K111 K114:L114 K53:M53 H17 J42:M42 L51 M51 H42 H116:H120 H60 H122:H123" unlockedFormula="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1710A7-48D3-46E6-B00E-61C9BE06C50A}">
  <dimension ref="A2:C118"/>
  <sheetViews>
    <sheetView tabSelected="1" topLeftCell="A107" workbookViewId="0">
      <selection activeCell="C124" sqref="C124"/>
    </sheetView>
  </sheetViews>
  <sheetFormatPr defaultColWidth="8.90625" defaultRowHeight="13.5" x14ac:dyDescent="0.3"/>
  <cols>
    <col min="1" max="1" width="8.90625" style="140"/>
    <col min="2" max="2" width="97.453125" style="127" bestFit="1" customWidth="1"/>
    <col min="3" max="3" width="48.36328125" style="127" customWidth="1"/>
    <col min="4" max="4" width="61.90625" style="127" bestFit="1" customWidth="1"/>
    <col min="5" max="5" width="49.90625" style="127" bestFit="1" customWidth="1"/>
    <col min="6" max="16384" width="8.90625" style="127"/>
  </cols>
  <sheetData>
    <row r="2" spans="2:2" ht="14" thickBot="1" x14ac:dyDescent="0.35"/>
    <row r="3" spans="2:2" x14ac:dyDescent="0.3">
      <c r="B3" s="114" t="s">
        <v>72</v>
      </c>
    </row>
    <row r="4" spans="2:2" x14ac:dyDescent="0.3">
      <c r="B4" s="115" t="s">
        <v>86</v>
      </c>
    </row>
    <row r="5" spans="2:2" x14ac:dyDescent="0.3">
      <c r="B5" s="115" t="s">
        <v>89</v>
      </c>
    </row>
    <row r="6" spans="2:2" x14ac:dyDescent="0.3">
      <c r="B6" s="115" t="s">
        <v>87</v>
      </c>
    </row>
    <row r="7" spans="2:2" x14ac:dyDescent="0.3">
      <c r="B7" s="115" t="s">
        <v>166</v>
      </c>
    </row>
    <row r="8" spans="2:2" ht="14" thickBot="1" x14ac:dyDescent="0.35">
      <c r="B8" s="116" t="s">
        <v>88</v>
      </c>
    </row>
    <row r="9" spans="2:2" ht="14" thickBot="1" x14ac:dyDescent="0.35"/>
    <row r="10" spans="2:2" x14ac:dyDescent="0.3">
      <c r="B10" s="117" t="s">
        <v>71</v>
      </c>
    </row>
    <row r="11" spans="2:2" x14ac:dyDescent="0.3">
      <c r="B11" s="112" t="s">
        <v>61</v>
      </c>
    </row>
    <row r="12" spans="2:2" x14ac:dyDescent="0.3">
      <c r="B12" s="112" t="s">
        <v>62</v>
      </c>
    </row>
    <row r="13" spans="2:2" x14ac:dyDescent="0.3">
      <c r="B13" s="112" t="s">
        <v>63</v>
      </c>
    </row>
    <row r="14" spans="2:2" x14ac:dyDescent="0.3">
      <c r="B14" s="112" t="s">
        <v>168</v>
      </c>
    </row>
    <row r="15" spans="2:2" x14ac:dyDescent="0.3">
      <c r="B15" s="112" t="s">
        <v>85</v>
      </c>
    </row>
    <row r="16" spans="2:2" ht="14" thickBot="1" x14ac:dyDescent="0.35">
      <c r="B16" s="113" t="s">
        <v>65</v>
      </c>
    </row>
    <row r="17" spans="2:2" ht="14" thickBot="1" x14ac:dyDescent="0.35">
      <c r="B17" s="223"/>
    </row>
    <row r="18" spans="2:2" x14ac:dyDescent="0.3">
      <c r="B18" s="122" t="s">
        <v>100</v>
      </c>
    </row>
    <row r="19" spans="2:2" x14ac:dyDescent="0.3">
      <c r="B19" s="126" t="s">
        <v>80</v>
      </c>
    </row>
    <row r="20" spans="2:2" x14ac:dyDescent="0.3">
      <c r="B20" s="126" t="s">
        <v>75</v>
      </c>
    </row>
    <row r="21" spans="2:2" x14ac:dyDescent="0.3">
      <c r="B21" s="126" t="s">
        <v>76</v>
      </c>
    </row>
    <row r="22" spans="2:2" x14ac:dyDescent="0.3">
      <c r="B22" s="126" t="s">
        <v>77</v>
      </c>
    </row>
    <row r="23" spans="2:2" x14ac:dyDescent="0.3">
      <c r="B23" s="126" t="s">
        <v>78</v>
      </c>
    </row>
    <row r="24" spans="2:2" x14ac:dyDescent="0.3">
      <c r="B24" s="126" t="s">
        <v>79</v>
      </c>
    </row>
    <row r="25" spans="2:2" x14ac:dyDescent="0.3">
      <c r="B25" s="126" t="s">
        <v>81</v>
      </c>
    </row>
    <row r="26" spans="2:2" x14ac:dyDescent="0.3">
      <c r="B26" s="126" t="s">
        <v>82</v>
      </c>
    </row>
    <row r="27" spans="2:2" x14ac:dyDescent="0.3">
      <c r="B27" s="128" t="s">
        <v>83</v>
      </c>
    </row>
    <row r="28" spans="2:2" x14ac:dyDescent="0.3">
      <c r="B28" s="128" t="s">
        <v>84</v>
      </c>
    </row>
    <row r="29" spans="2:2" x14ac:dyDescent="0.3">
      <c r="B29" s="258" t="s">
        <v>94</v>
      </c>
    </row>
    <row r="30" spans="2:2" x14ac:dyDescent="0.3">
      <c r="B30" s="258" t="s">
        <v>97</v>
      </c>
    </row>
    <row r="31" spans="2:2" x14ac:dyDescent="0.3">
      <c r="B31" s="258" t="s">
        <v>96</v>
      </c>
    </row>
    <row r="32" spans="2:2" ht="14" thickBot="1" x14ac:dyDescent="0.35">
      <c r="B32" s="259" t="s">
        <v>95</v>
      </c>
    </row>
    <row r="33" spans="2:2" ht="14" thickBot="1" x14ac:dyDescent="0.35">
      <c r="B33" s="129"/>
    </row>
    <row r="34" spans="2:2" x14ac:dyDescent="0.3">
      <c r="B34" s="117" t="s">
        <v>99</v>
      </c>
    </row>
    <row r="35" spans="2:2" x14ac:dyDescent="0.3">
      <c r="B35" s="126" t="s">
        <v>74</v>
      </c>
    </row>
    <row r="36" spans="2:2" x14ac:dyDescent="0.3">
      <c r="B36" s="126" t="s">
        <v>75</v>
      </c>
    </row>
    <row r="37" spans="2:2" x14ac:dyDescent="0.3">
      <c r="B37" s="126" t="s">
        <v>76</v>
      </c>
    </row>
    <row r="38" spans="2:2" x14ac:dyDescent="0.3">
      <c r="B38" s="126" t="s">
        <v>77</v>
      </c>
    </row>
    <row r="39" spans="2:2" x14ac:dyDescent="0.3">
      <c r="B39" s="126" t="s">
        <v>78</v>
      </c>
    </row>
    <row r="40" spans="2:2" x14ac:dyDescent="0.3">
      <c r="B40" s="126" t="s">
        <v>79</v>
      </c>
    </row>
    <row r="41" spans="2:2" x14ac:dyDescent="0.3">
      <c r="B41" s="126" t="s">
        <v>81</v>
      </c>
    </row>
    <row r="42" spans="2:2" x14ac:dyDescent="0.3">
      <c r="B42" s="126" t="s">
        <v>82</v>
      </c>
    </row>
    <row r="43" spans="2:2" x14ac:dyDescent="0.3">
      <c r="B43" s="126" t="s">
        <v>83</v>
      </c>
    </row>
    <row r="44" spans="2:2" x14ac:dyDescent="0.3">
      <c r="B44" s="126" t="s">
        <v>84</v>
      </c>
    </row>
    <row r="45" spans="2:2" x14ac:dyDescent="0.3">
      <c r="B45" s="258" t="s">
        <v>115</v>
      </c>
    </row>
    <row r="46" spans="2:2" x14ac:dyDescent="0.3">
      <c r="B46" s="126" t="s">
        <v>116</v>
      </c>
    </row>
    <row r="47" spans="2:2" x14ac:dyDescent="0.3">
      <c r="B47" s="126" t="s">
        <v>117</v>
      </c>
    </row>
    <row r="48" spans="2:2" x14ac:dyDescent="0.3">
      <c r="B48" s="126" t="s">
        <v>118</v>
      </c>
    </row>
    <row r="49" spans="2:2" ht="14" thickBot="1" x14ac:dyDescent="0.35">
      <c r="B49" s="130" t="s">
        <v>119</v>
      </c>
    </row>
    <row r="50" spans="2:2" ht="14" thickBot="1" x14ac:dyDescent="0.35"/>
    <row r="51" spans="2:2" x14ac:dyDescent="0.3">
      <c r="B51" s="117" t="s">
        <v>109</v>
      </c>
    </row>
    <row r="52" spans="2:2" x14ac:dyDescent="0.3">
      <c r="B52" s="126" t="s">
        <v>103</v>
      </c>
    </row>
    <row r="53" spans="2:2" x14ac:dyDescent="0.3">
      <c r="B53" s="126" t="s">
        <v>104</v>
      </c>
    </row>
    <row r="54" spans="2:2" x14ac:dyDescent="0.3">
      <c r="B54" s="126" t="s">
        <v>105</v>
      </c>
    </row>
    <row r="55" spans="2:2" x14ac:dyDescent="0.3">
      <c r="B55" s="126" t="s">
        <v>106</v>
      </c>
    </row>
    <row r="56" spans="2:2" x14ac:dyDescent="0.3">
      <c r="B56" s="126" t="s">
        <v>107</v>
      </c>
    </row>
    <row r="57" spans="2:2" x14ac:dyDescent="0.3">
      <c r="B57" s="126" t="s">
        <v>108</v>
      </c>
    </row>
    <row r="58" spans="2:2" x14ac:dyDescent="0.3">
      <c r="B58" s="126" t="s">
        <v>111</v>
      </c>
    </row>
    <row r="59" spans="2:2" x14ac:dyDescent="0.3">
      <c r="B59" s="126" t="s">
        <v>120</v>
      </c>
    </row>
    <row r="60" spans="2:2" x14ac:dyDescent="0.3">
      <c r="B60" s="126" t="s">
        <v>121</v>
      </c>
    </row>
    <row r="61" spans="2:2" x14ac:dyDescent="0.3">
      <c r="B61" s="126" t="s">
        <v>122</v>
      </c>
    </row>
    <row r="62" spans="2:2" x14ac:dyDescent="0.3">
      <c r="B62" s="126" t="s">
        <v>123</v>
      </c>
    </row>
    <row r="63" spans="2:2" ht="14" thickBot="1" x14ac:dyDescent="0.35">
      <c r="B63" s="130" t="s">
        <v>124</v>
      </c>
    </row>
    <row r="64" spans="2:2" ht="14" thickBot="1" x14ac:dyDescent="0.35">
      <c r="B64" s="129"/>
    </row>
    <row r="65" spans="1:3" ht="14" thickBot="1" x14ac:dyDescent="0.35">
      <c r="A65" s="141" t="s">
        <v>140</v>
      </c>
      <c r="B65" s="125" t="s">
        <v>125</v>
      </c>
      <c r="C65" s="131" t="s">
        <v>126</v>
      </c>
    </row>
    <row r="66" spans="1:3" x14ac:dyDescent="0.3">
      <c r="A66" s="140">
        <v>1</v>
      </c>
      <c r="B66" s="135" t="s">
        <v>141</v>
      </c>
      <c r="C66" s="255" t="s">
        <v>129</v>
      </c>
    </row>
    <row r="67" spans="1:3" x14ac:dyDescent="0.3">
      <c r="A67" s="140">
        <v>2</v>
      </c>
      <c r="B67" s="135" t="s">
        <v>142</v>
      </c>
      <c r="C67" s="255" t="s">
        <v>130</v>
      </c>
    </row>
    <row r="68" spans="1:3" x14ac:dyDescent="0.3">
      <c r="A68" s="140">
        <v>3</v>
      </c>
      <c r="B68" s="135" t="s">
        <v>143</v>
      </c>
      <c r="C68" s="138" t="s">
        <v>128</v>
      </c>
    </row>
    <row r="69" spans="1:3" x14ac:dyDescent="0.3">
      <c r="A69" s="140">
        <v>4</v>
      </c>
      <c r="B69" s="135" t="s">
        <v>144</v>
      </c>
      <c r="C69" s="138" t="s">
        <v>128</v>
      </c>
    </row>
    <row r="70" spans="1:3" x14ac:dyDescent="0.3">
      <c r="A70" s="140">
        <v>5</v>
      </c>
      <c r="B70" s="135" t="s">
        <v>145</v>
      </c>
      <c r="C70" s="138" t="s">
        <v>128</v>
      </c>
    </row>
    <row r="71" spans="1:3" x14ac:dyDescent="0.3">
      <c r="A71" s="140">
        <v>6</v>
      </c>
      <c r="B71" s="135" t="s">
        <v>146</v>
      </c>
      <c r="C71" s="138" t="s">
        <v>128</v>
      </c>
    </row>
    <row r="72" spans="1:3" x14ac:dyDescent="0.3">
      <c r="A72" s="140">
        <v>7</v>
      </c>
      <c r="B72" s="135" t="s">
        <v>147</v>
      </c>
      <c r="C72" s="138" t="s">
        <v>128</v>
      </c>
    </row>
    <row r="73" spans="1:3" x14ac:dyDescent="0.3">
      <c r="A73" s="140">
        <v>8</v>
      </c>
      <c r="B73" s="135" t="s">
        <v>148</v>
      </c>
      <c r="C73" s="138" t="s">
        <v>128</v>
      </c>
    </row>
    <row r="74" spans="1:3" x14ac:dyDescent="0.3">
      <c r="A74" s="140">
        <v>9</v>
      </c>
      <c r="B74" s="135" t="s">
        <v>149</v>
      </c>
      <c r="C74" s="138" t="s">
        <v>128</v>
      </c>
    </row>
    <row r="75" spans="1:3" x14ac:dyDescent="0.3">
      <c r="A75" s="140">
        <v>10</v>
      </c>
      <c r="B75" s="135" t="s">
        <v>64</v>
      </c>
      <c r="C75" s="138" t="s">
        <v>128</v>
      </c>
    </row>
    <row r="76" spans="1:3" x14ac:dyDescent="0.3">
      <c r="A76" s="140">
        <v>11</v>
      </c>
      <c r="B76" s="135" t="s">
        <v>150</v>
      </c>
      <c r="C76" s="138" t="s">
        <v>128</v>
      </c>
    </row>
    <row r="77" spans="1:3" x14ac:dyDescent="0.3">
      <c r="A77" s="140">
        <v>12</v>
      </c>
      <c r="B77" s="135" t="s">
        <v>151</v>
      </c>
      <c r="C77" s="138" t="s">
        <v>128</v>
      </c>
    </row>
    <row r="78" spans="1:3" x14ac:dyDescent="0.3">
      <c r="A78" s="140">
        <v>13</v>
      </c>
      <c r="B78" s="136" t="s">
        <v>152</v>
      </c>
      <c r="C78" s="138" t="s">
        <v>128</v>
      </c>
    </row>
    <row r="79" spans="1:3" x14ac:dyDescent="0.3">
      <c r="A79" s="140">
        <v>14</v>
      </c>
      <c r="B79" s="136" t="s">
        <v>73</v>
      </c>
      <c r="C79" s="255" t="s">
        <v>127</v>
      </c>
    </row>
    <row r="80" spans="1:3" x14ac:dyDescent="0.3">
      <c r="A80" s="140">
        <v>15</v>
      </c>
      <c r="B80" s="136" t="s">
        <v>46</v>
      </c>
      <c r="C80" s="138" t="s">
        <v>128</v>
      </c>
    </row>
    <row r="81" spans="1:3" x14ac:dyDescent="0.3">
      <c r="A81" s="140">
        <v>16</v>
      </c>
      <c r="B81" s="136" t="s">
        <v>41</v>
      </c>
      <c r="C81" s="138" t="s">
        <v>128</v>
      </c>
    </row>
    <row r="82" spans="1:3" x14ac:dyDescent="0.3">
      <c r="A82" s="140">
        <v>17</v>
      </c>
      <c r="B82" s="136" t="s">
        <v>43</v>
      </c>
      <c r="C82" s="138" t="s">
        <v>128</v>
      </c>
    </row>
    <row r="83" spans="1:3" x14ac:dyDescent="0.3">
      <c r="A83" s="140">
        <v>18</v>
      </c>
      <c r="B83" s="136" t="s">
        <v>44</v>
      </c>
      <c r="C83" s="138" t="s">
        <v>128</v>
      </c>
    </row>
    <row r="84" spans="1:3" x14ac:dyDescent="0.3">
      <c r="A84" s="140">
        <v>19</v>
      </c>
      <c r="B84" s="136" t="s">
        <v>45</v>
      </c>
      <c r="C84" s="138" t="s">
        <v>128</v>
      </c>
    </row>
    <row r="85" spans="1:3" x14ac:dyDescent="0.3">
      <c r="A85" s="140">
        <v>20</v>
      </c>
      <c r="B85" s="136" t="s">
        <v>153</v>
      </c>
      <c r="C85" s="138" t="s">
        <v>128</v>
      </c>
    </row>
    <row r="86" spans="1:3" x14ac:dyDescent="0.3">
      <c r="A86" s="140">
        <v>21</v>
      </c>
      <c r="B86" s="136" t="s">
        <v>154</v>
      </c>
      <c r="C86" s="138" t="s">
        <v>128</v>
      </c>
    </row>
    <row r="87" spans="1:3" x14ac:dyDescent="0.3">
      <c r="A87" s="140">
        <v>22</v>
      </c>
      <c r="B87" s="136" t="s">
        <v>155</v>
      </c>
      <c r="C87" s="138" t="s">
        <v>128</v>
      </c>
    </row>
    <row r="88" spans="1:3" x14ac:dyDescent="0.3">
      <c r="A88" s="140">
        <v>23</v>
      </c>
      <c r="B88" s="136" t="s">
        <v>156</v>
      </c>
      <c r="C88" s="138" t="s">
        <v>128</v>
      </c>
    </row>
    <row r="89" spans="1:3" x14ac:dyDescent="0.3">
      <c r="A89" s="140">
        <v>24</v>
      </c>
      <c r="B89" s="137" t="s">
        <v>157</v>
      </c>
      <c r="C89" s="138" t="s">
        <v>128</v>
      </c>
    </row>
    <row r="90" spans="1:3" x14ac:dyDescent="0.3">
      <c r="A90" s="140">
        <v>25</v>
      </c>
      <c r="B90" s="136" t="s">
        <v>90</v>
      </c>
      <c r="C90" s="138" t="s">
        <v>128</v>
      </c>
    </row>
    <row r="91" spans="1:3" x14ac:dyDescent="0.3">
      <c r="A91" s="140">
        <v>26</v>
      </c>
      <c r="B91" s="136" t="s">
        <v>91</v>
      </c>
      <c r="C91" s="138" t="s">
        <v>128</v>
      </c>
    </row>
    <row r="92" spans="1:3" x14ac:dyDescent="0.3">
      <c r="A92" s="140">
        <v>27</v>
      </c>
      <c r="B92" s="136" t="s">
        <v>92</v>
      </c>
      <c r="C92" s="138" t="s">
        <v>128</v>
      </c>
    </row>
    <row r="93" spans="1:3" x14ac:dyDescent="0.3">
      <c r="A93" s="140">
        <v>28</v>
      </c>
      <c r="B93" s="136" t="s">
        <v>93</v>
      </c>
      <c r="C93" s="138" t="s">
        <v>128</v>
      </c>
    </row>
    <row r="94" spans="1:3" x14ac:dyDescent="0.3">
      <c r="A94" s="140">
        <v>29</v>
      </c>
      <c r="B94" s="136" t="s">
        <v>158</v>
      </c>
      <c r="C94" s="138" t="s">
        <v>128</v>
      </c>
    </row>
    <row r="95" spans="1:3" x14ac:dyDescent="0.3">
      <c r="A95" s="140">
        <v>30</v>
      </c>
      <c r="B95" s="136" t="s">
        <v>159</v>
      </c>
      <c r="C95" s="138" t="s">
        <v>128</v>
      </c>
    </row>
    <row r="96" spans="1:3" x14ac:dyDescent="0.3">
      <c r="A96" s="140">
        <v>31</v>
      </c>
      <c r="B96" s="136" t="s">
        <v>47</v>
      </c>
      <c r="C96" s="138" t="s">
        <v>128</v>
      </c>
    </row>
    <row r="97" spans="1:3" x14ac:dyDescent="0.3">
      <c r="A97" s="140">
        <v>32</v>
      </c>
      <c r="B97" s="136" t="s">
        <v>160</v>
      </c>
      <c r="C97" s="138" t="s">
        <v>128</v>
      </c>
    </row>
    <row r="98" spans="1:3" x14ac:dyDescent="0.3">
      <c r="A98" s="140">
        <v>33</v>
      </c>
      <c r="B98" s="136" t="s">
        <v>161</v>
      </c>
      <c r="C98" s="138" t="s">
        <v>128</v>
      </c>
    </row>
    <row r="99" spans="1:3" x14ac:dyDescent="0.3">
      <c r="A99" s="140">
        <v>34</v>
      </c>
      <c r="B99" s="136" t="s">
        <v>162</v>
      </c>
      <c r="C99" s="138" t="s">
        <v>128</v>
      </c>
    </row>
    <row r="100" spans="1:3" x14ac:dyDescent="0.3">
      <c r="A100" s="140">
        <v>35</v>
      </c>
      <c r="B100" s="136" t="s">
        <v>156</v>
      </c>
      <c r="C100" s="138" t="s">
        <v>128</v>
      </c>
    </row>
    <row r="101" spans="1:3" x14ac:dyDescent="0.3">
      <c r="A101" s="140">
        <v>36</v>
      </c>
      <c r="B101" s="136" t="s">
        <v>157</v>
      </c>
      <c r="C101" s="138" t="s">
        <v>128</v>
      </c>
    </row>
    <row r="102" spans="1:3" x14ac:dyDescent="0.3">
      <c r="A102" s="140">
        <v>37</v>
      </c>
      <c r="B102" s="136" t="s">
        <v>90</v>
      </c>
      <c r="C102" s="138" t="s">
        <v>128</v>
      </c>
    </row>
    <row r="103" spans="1:3" x14ac:dyDescent="0.3">
      <c r="A103" s="140">
        <v>38</v>
      </c>
      <c r="B103" s="136" t="s">
        <v>91</v>
      </c>
      <c r="C103" s="138" t="s">
        <v>128</v>
      </c>
    </row>
    <row r="104" spans="1:3" x14ac:dyDescent="0.3">
      <c r="A104" s="140">
        <v>39</v>
      </c>
      <c r="B104" s="136" t="s">
        <v>163</v>
      </c>
      <c r="C104" s="138" t="s">
        <v>128</v>
      </c>
    </row>
    <row r="105" spans="1:3" x14ac:dyDescent="0.3">
      <c r="A105" s="140">
        <v>40</v>
      </c>
      <c r="B105" s="136" t="s">
        <v>93</v>
      </c>
      <c r="C105" s="138" t="s">
        <v>128</v>
      </c>
    </row>
    <row r="106" spans="1:3" x14ac:dyDescent="0.3">
      <c r="A106" s="140">
        <v>41</v>
      </c>
      <c r="B106" s="132"/>
      <c r="C106" s="138"/>
    </row>
    <row r="107" spans="1:3" x14ac:dyDescent="0.3">
      <c r="A107" s="140">
        <v>42</v>
      </c>
      <c r="B107" s="64" t="s">
        <v>134</v>
      </c>
      <c r="C107" s="139" t="s">
        <v>128</v>
      </c>
    </row>
    <row r="108" spans="1:3" x14ac:dyDescent="0.3">
      <c r="A108" s="140">
        <v>43</v>
      </c>
      <c r="B108" s="64" t="s">
        <v>133</v>
      </c>
      <c r="C108" s="139" t="s">
        <v>128</v>
      </c>
    </row>
    <row r="109" spans="1:3" x14ac:dyDescent="0.3">
      <c r="A109" s="140">
        <v>44</v>
      </c>
      <c r="B109" s="64" t="s">
        <v>132</v>
      </c>
      <c r="C109" s="139" t="s">
        <v>128</v>
      </c>
    </row>
    <row r="110" spans="1:3" x14ac:dyDescent="0.3">
      <c r="A110" s="140">
        <v>45</v>
      </c>
      <c r="B110" s="64" t="s">
        <v>131</v>
      </c>
      <c r="C110" s="139" t="s">
        <v>128</v>
      </c>
    </row>
    <row r="111" spans="1:3" x14ac:dyDescent="0.3">
      <c r="A111" s="140">
        <v>46</v>
      </c>
      <c r="B111" s="64" t="s">
        <v>135</v>
      </c>
      <c r="C111" s="139" t="s">
        <v>128</v>
      </c>
    </row>
    <row r="112" spans="1:3" x14ac:dyDescent="0.3">
      <c r="A112" s="140">
        <v>47</v>
      </c>
      <c r="B112" s="136"/>
      <c r="C112" s="133"/>
    </row>
    <row r="113" spans="1:3" x14ac:dyDescent="0.3">
      <c r="A113" s="140">
        <v>48</v>
      </c>
      <c r="B113" s="66" t="s">
        <v>136</v>
      </c>
      <c r="C113" s="139" t="s">
        <v>128</v>
      </c>
    </row>
    <row r="114" spans="1:3" x14ac:dyDescent="0.3">
      <c r="A114" s="140">
        <v>49</v>
      </c>
      <c r="B114" s="66" t="s">
        <v>137</v>
      </c>
      <c r="C114" s="139" t="s">
        <v>128</v>
      </c>
    </row>
    <row r="115" spans="1:3" x14ac:dyDescent="0.3">
      <c r="A115" s="140">
        <v>50</v>
      </c>
      <c r="B115" s="66" t="s">
        <v>138</v>
      </c>
      <c r="C115" s="139" t="s">
        <v>128</v>
      </c>
    </row>
    <row r="116" spans="1:3" x14ac:dyDescent="0.3">
      <c r="A116" s="140">
        <v>51</v>
      </c>
      <c r="B116" s="256" t="s">
        <v>214</v>
      </c>
      <c r="C116" s="139" t="s">
        <v>128</v>
      </c>
    </row>
    <row r="117" spans="1:3" x14ac:dyDescent="0.3">
      <c r="A117" s="140">
        <v>52</v>
      </c>
      <c r="B117" s="257" t="s">
        <v>139</v>
      </c>
      <c r="C117" s="139" t="s">
        <v>128</v>
      </c>
    </row>
    <row r="118" spans="1:3" ht="14" thickBot="1" x14ac:dyDescent="0.35">
      <c r="B118" s="336"/>
      <c r="C118" s="134"/>
    </row>
  </sheetData>
  <phoneticPr fontId="9"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6CB23-52B1-468E-9135-F52791B9C2F7}">
  <dimension ref="B2:C7"/>
  <sheetViews>
    <sheetView workbookViewId="0">
      <selection activeCell="C12" sqref="C12"/>
    </sheetView>
  </sheetViews>
  <sheetFormatPr defaultRowHeight="14.5" x14ac:dyDescent="0.35"/>
  <cols>
    <col min="2" max="2" width="22.08984375" customWidth="1"/>
    <col min="3" max="3" width="21" customWidth="1"/>
  </cols>
  <sheetData>
    <row r="2" spans="2:3" x14ac:dyDescent="0.35">
      <c r="B2" s="224" t="s">
        <v>205</v>
      </c>
      <c r="C2" s="224" t="s">
        <v>184</v>
      </c>
    </row>
    <row r="3" spans="2:3" x14ac:dyDescent="0.35">
      <c r="B3" t="s">
        <v>183</v>
      </c>
    </row>
    <row r="4" spans="2:3" x14ac:dyDescent="0.35">
      <c r="B4" t="s">
        <v>185</v>
      </c>
    </row>
    <row r="5" spans="2:3" x14ac:dyDescent="0.35">
      <c r="B5" t="s">
        <v>186</v>
      </c>
    </row>
    <row r="6" spans="2:3" x14ac:dyDescent="0.35">
      <c r="B6" t="s">
        <v>187</v>
      </c>
    </row>
    <row r="7" spans="2:3" x14ac:dyDescent="0.35">
      <c r="B7" t="s">
        <v>188</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C1AF2CC1B32A340B7E91531D5BBE55A" ma:contentTypeVersion="2" ma:contentTypeDescription="Een nieuw document maken." ma:contentTypeScope="" ma:versionID="e98a692bcbeaf68dc2a747dbc0b30ff2">
  <xsd:schema xmlns:xsd="http://www.w3.org/2001/XMLSchema" xmlns:xs="http://www.w3.org/2001/XMLSchema" xmlns:p="http://schemas.microsoft.com/office/2006/metadata/properties" xmlns:ns2="0fe63dd4-6a86-4a7d-93f5-97140d22445b" targetNamespace="http://schemas.microsoft.com/office/2006/metadata/properties" ma:root="true" ma:fieldsID="89cba04c824178ae6343c9681d036ca2" ns2:_="">
    <xsd:import namespace="0fe63dd4-6a86-4a7d-93f5-97140d22445b"/>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e63dd4-6a86-4a7d-93f5-97140d22445b"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CC39B95-F1FD-43A1-9EBF-2319DDDDCFA5}">
  <ds:schemaRefs>
    <ds:schemaRef ds:uri="http://schemas.microsoft.com/sharepoint/v3/contenttype/forms"/>
  </ds:schemaRefs>
</ds:datastoreItem>
</file>

<file path=customXml/itemProps2.xml><?xml version="1.0" encoding="utf-8"?>
<ds:datastoreItem xmlns:ds="http://schemas.openxmlformats.org/officeDocument/2006/customXml" ds:itemID="{177EA754-4891-4D11-851E-C08B682190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e63dd4-6a86-4a7d-93f5-97140d2244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4580098-D5EF-4330-82DB-9040C921E6DE}">
  <ds:schemaRefs>
    <ds:schemaRef ds:uri="http://www.w3.org/XML/1998/namespace"/>
    <ds:schemaRef ds:uri="http://purl.org/dc/elements/1.1/"/>
    <ds:schemaRef ds:uri="http://purl.org/dc/terms/"/>
    <ds:schemaRef ds:uri="http://schemas.microsoft.com/office/2006/documentManagement/types"/>
    <ds:schemaRef ds:uri="http://schemas.microsoft.com/office/2006/metadata/properties"/>
    <ds:schemaRef ds:uri="http://purl.org/dc/dcmitype/"/>
    <ds:schemaRef ds:uri="http://schemas.microsoft.com/office/infopath/2007/PartnerControls"/>
    <ds:schemaRef ds:uri="http://schemas.openxmlformats.org/package/2006/metadata/core-properties"/>
    <ds:schemaRef ds:uri="0fe63dd4-6a86-4a7d-93f5-97140d22445b"/>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Prijssheet </vt:lpstr>
      <vt:lpstr>Toelichting</vt:lpstr>
      <vt:lpstr>Opschaalbaarheid</vt:lpstr>
      <vt:lpstr>'Prijssheet '!Afdrukbereik</vt:lpstr>
    </vt:vector>
  </TitlesOfParts>
  <Company>Ministerie van Veiligheid en Justitie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Elshout, Marjon</dc:creator>
  <cp:lastModifiedBy>Kuijsten, Jeroen</cp:lastModifiedBy>
  <cp:lastPrinted>2014-04-28T11:17:13Z</cp:lastPrinted>
  <dcterms:created xsi:type="dcterms:W3CDTF">2014-04-04T13:24:16Z</dcterms:created>
  <dcterms:modified xsi:type="dcterms:W3CDTF">2026-06-02T12:29:23Z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0x010100EC1AF2CC1B32A340B7E91531D5BBE55A</vt:lpwstr>
  </property>
</Properties>
</file>