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ichtingrijk.sharepoint.com/teams/PRJ-2400216/Gedeelde documenten/General/05. Aanbestedingsdoc. en bijlagen/"/>
    </mc:Choice>
  </mc:AlternateContent>
  <xr:revisionPtr revIDLastSave="1290" documentId="13_ncr:1_{60C21DF7-7148-4C55-B54D-62A78FAC3842}" xr6:coauthVersionLast="47" xr6:coauthVersionMax="47" xr10:uidLastSave="{E68B6E75-A861-477D-86F0-D1BC40ED6A21}"/>
  <bookViews>
    <workbookView xWindow="-108" yWindow="-108" windowWidth="23256" windowHeight="12456" xr2:uid="{76CD2521-089D-41C4-BE18-F7E3974001C3}"/>
  </bookViews>
  <sheets>
    <sheet name="Invulinstructie inschrijver" sheetId="1" r:id="rId1"/>
    <sheet name="1. Apparatuur" sheetId="3" r:id="rId2"/>
    <sheet name="2. Ingredienten" sheetId="4" r:id="rId3"/>
    <sheet name="3. Inschrijfprijs" sheetId="5" r:id="rId4"/>
    <sheet name="4. Aantal tikken"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5" l="1"/>
  <c r="D13" i="5"/>
  <c r="D10" i="5"/>
  <c r="D11" i="5"/>
  <c r="K44" i="4"/>
  <c r="K42" i="4"/>
  <c r="K28" i="4"/>
  <c r="P42" i="3"/>
  <c r="P39" i="3"/>
  <c r="P40" i="3"/>
  <c r="K20" i="4"/>
  <c r="P36" i="3"/>
  <c r="P28" i="3"/>
  <c r="P29" i="3"/>
  <c r="P30" i="3"/>
  <c r="P31" i="3"/>
  <c r="P26" i="3"/>
  <c r="P25" i="3"/>
  <c r="P19" i="3"/>
  <c r="P20" i="3"/>
  <c r="P21" i="3"/>
  <c r="P22" i="3"/>
  <c r="P23" i="3"/>
  <c r="P14" i="3"/>
  <c r="P15" i="3"/>
  <c r="P16" i="3"/>
  <c r="P17" i="3"/>
  <c r="P13" i="3"/>
  <c r="K17" i="4" l="1"/>
  <c r="G16" i="6" l="1"/>
  <c r="K18" i="4" l="1"/>
  <c r="K19" i="4"/>
  <c r="P35" i="3"/>
  <c r="P37" i="3"/>
  <c r="P38" i="3"/>
  <c r="K33" i="4" l="1"/>
  <c r="K34" i="4"/>
  <c r="K35" i="4"/>
  <c r="K36" i="4"/>
  <c r="K37" i="4"/>
  <c r="K38" i="4"/>
  <c r="K39" i="4"/>
  <c r="K40" i="4"/>
  <c r="K32" i="4"/>
  <c r="K15" i="4"/>
  <c r="K16" i="4"/>
  <c r="K21" i="4"/>
  <c r="K22" i="4"/>
  <c r="K23" i="4"/>
  <c r="K24" i="4"/>
  <c r="K25" i="4"/>
  <c r="K26" i="4"/>
  <c r="K27" i="4"/>
  <c r="K14" i="4"/>
  <c r="D5" i="6"/>
  <c r="D4" i="6"/>
  <c r="D3" i="6"/>
  <c r="F29" i="6"/>
  <c r="D5" i="5"/>
  <c r="D4" i="5"/>
  <c r="D3" i="5"/>
  <c r="D5" i="4"/>
  <c r="D4" i="4"/>
  <c r="D3" i="4"/>
  <c r="D5" i="3"/>
  <c r="D4" i="3"/>
  <c r="D3" i="3"/>
</calcChain>
</file>

<file path=xl/sharedStrings.xml><?xml version="1.0" encoding="utf-8"?>
<sst xmlns="http://schemas.openxmlformats.org/spreadsheetml/2006/main" count="216" uniqueCount="131">
  <si>
    <t>Naam opdrachtgever</t>
  </si>
  <si>
    <t xml:space="preserve">Gemeente Velsen </t>
  </si>
  <si>
    <t>Versienummer</t>
  </si>
  <si>
    <t>V.1</t>
  </si>
  <si>
    <t>Prijspeil</t>
  </si>
  <si>
    <t>INSTRUCTIES VOOR HET INVULLEN VAN HET PRIJZENBLAD</t>
  </si>
  <si>
    <t>Algemeen</t>
  </si>
  <si>
    <t>- De inschrijfprijs en beoordelingsprijs wordt automatisch gegenereerd op basis van de andere tabbladen in dit Prijzenblad.</t>
  </si>
  <si>
    <t>Leverancier</t>
  </si>
  <si>
    <t>Vaste kosten warme drankenautomaten</t>
  </si>
  <si>
    <t>Apparatuur (nieuw)</t>
  </si>
  <si>
    <t>Locatie apparatuur</t>
  </si>
  <si>
    <t>Type</t>
  </si>
  <si>
    <t>Automaten leveren per</t>
  </si>
  <si>
    <t>Zetmethodiek</t>
  </si>
  <si>
    <t>Staand of tafelmodel</t>
  </si>
  <si>
    <t>Aantal automaten</t>
  </si>
  <si>
    <t>Netto huurprijs per automaat per jaar</t>
  </si>
  <si>
    <t>TSO per automaat per jaar</t>
  </si>
  <si>
    <t xml:space="preserve">Operating per jaar </t>
  </si>
  <si>
    <t xml:space="preserve"> Koudwater unit </t>
  </si>
  <si>
    <t>Prijs kalkfilter per jaar</t>
  </si>
  <si>
    <t>Overig per jaar</t>
  </si>
  <si>
    <t>TOTAAL</t>
  </si>
  <si>
    <t xml:space="preserve">Burgerzaal </t>
  </si>
  <si>
    <t>Bonen / Verse melk</t>
  </si>
  <si>
    <t>Tafelmodel</t>
  </si>
  <si>
    <t xml:space="preserve">A-gebouw, 2e verdieping </t>
  </si>
  <si>
    <t xml:space="preserve">Bedrijfsrestaurant (eigen beheer) </t>
  </si>
  <si>
    <t xml:space="preserve">Tafelmodel </t>
  </si>
  <si>
    <t>A-gebouw, 1e verdieping - Lounge (eigen beheer)</t>
  </si>
  <si>
    <t>B1-Raadslobby (eigen beheer)</t>
  </si>
  <si>
    <t xml:space="preserve">1e verdieping loopbrug-verderservice </t>
  </si>
  <si>
    <t>Bonen/ Topping</t>
  </si>
  <si>
    <t xml:space="preserve">Pantry-Burgerzaken </t>
  </si>
  <si>
    <t>Pantry-KCC</t>
  </si>
  <si>
    <t>Bonen/ Verse melk</t>
  </si>
  <si>
    <t>A-gebouw, 3e verdieping</t>
  </si>
  <si>
    <t>B-gebouw, 1e verdieping gang</t>
  </si>
  <si>
    <t>B-gebouw, begane grond gang</t>
  </si>
  <si>
    <t>B-gebouw, 2e verdieping gang</t>
  </si>
  <si>
    <t>Eenhoornstraat (buitenpost)</t>
  </si>
  <si>
    <t xml:space="preserve">Wynoldy Danielslaan (buitenpost) </t>
  </si>
  <si>
    <t xml:space="preserve">Amsterdamseweg (buitenpost) </t>
  </si>
  <si>
    <t xml:space="preserve">Kinderboerderij Velserbeek (buitenpost) </t>
  </si>
  <si>
    <t>Overig</t>
  </si>
  <si>
    <t>Aantal</t>
  </si>
  <si>
    <t>Prijs per stuk</t>
  </si>
  <si>
    <t>Condimentendisplay</t>
  </si>
  <si>
    <t>Waterdispensers (plat- en bruiswater)</t>
  </si>
  <si>
    <t>Interne verhuizing / verplaatsing</t>
  </si>
  <si>
    <t>Theedisplay</t>
  </si>
  <si>
    <t xml:space="preserve">Totaal kosten </t>
  </si>
  <si>
    <t>Ingrediënten &amp; schoonmaakartikelen</t>
  </si>
  <si>
    <t>Apparatuur</t>
  </si>
  <si>
    <t xml:space="preserve">Ingrediënt </t>
  </si>
  <si>
    <t>Eenheid</t>
  </si>
  <si>
    <t>Artikel</t>
  </si>
  <si>
    <t>Netto verkoopprijs</t>
  </si>
  <si>
    <t>Aantallen per jaar</t>
  </si>
  <si>
    <t>Kosten per jaar</t>
  </si>
  <si>
    <t>Espressoblend 1</t>
  </si>
  <si>
    <t>Per kilo</t>
  </si>
  <si>
    <t>Espressoblend 2</t>
  </si>
  <si>
    <t>Skimmed milk / topping</t>
  </si>
  <si>
    <t>Plantaardige topping</t>
  </si>
  <si>
    <t>Verse melk (plantaardig)</t>
  </si>
  <si>
    <t>Per liter</t>
  </si>
  <si>
    <t>Verse melk (biologisch en dierlijk)</t>
  </si>
  <si>
    <t>Rietsuikersticks</t>
  </si>
  <si>
    <t>Per 1000 stuks</t>
  </si>
  <si>
    <t>Cacao</t>
  </si>
  <si>
    <t>Suikersticks</t>
  </si>
  <si>
    <t>Creamersticks</t>
  </si>
  <si>
    <t xml:space="preserve">Biologisch theezakje diverse gemengd assortiment (per persoon verpakt) </t>
  </si>
  <si>
    <t>Per 20 stuks</t>
  </si>
  <si>
    <t>Cafeïnevrije koffie per persoon verpakt</t>
  </si>
  <si>
    <t>Per 200 stuks</t>
  </si>
  <si>
    <t>Zoetstof per persoon verpakt</t>
  </si>
  <si>
    <t>Per 500 stuks</t>
  </si>
  <si>
    <t>Roerstaafje (papier of hout)</t>
  </si>
  <si>
    <t>Per 2000 stuks</t>
  </si>
  <si>
    <t>Totale kosten ingrediënten</t>
  </si>
  <si>
    <t>Schoonmaakartikel</t>
  </si>
  <si>
    <t>Totale kosten schoonmaakartikelen</t>
  </si>
  <si>
    <t>TOTAAL VARIABELE KOSTEN</t>
  </si>
  <si>
    <t>Grammages</t>
  </si>
  <si>
    <t>Grammages per consumptie</t>
  </si>
  <si>
    <t>Ingrediënt</t>
  </si>
  <si>
    <t>Grammage</t>
  </si>
  <si>
    <t>Espresso</t>
  </si>
  <si>
    <t>Koffie</t>
  </si>
  <si>
    <t>Creamer</t>
  </si>
  <si>
    <t>Cappuccino - koffie</t>
  </si>
  <si>
    <t>Cappuccino -  verse melk / topping</t>
  </si>
  <si>
    <t>Koffie verkeerd - koffie</t>
  </si>
  <si>
    <t>Chocolademelk - cacao</t>
  </si>
  <si>
    <t>Warme drankenautomaten</t>
  </si>
  <si>
    <t>Totaal vaste kosten per jaar</t>
  </si>
  <si>
    <t>Totaal variabele kosten per jaar</t>
  </si>
  <si>
    <t>INSCHRIJFPRIJS PER JAAR</t>
  </si>
  <si>
    <t>BEOORDELINGSPRIJS</t>
  </si>
  <si>
    <t>Locatie</t>
  </si>
  <si>
    <t>Jaarvolume</t>
  </si>
  <si>
    <t>Burgerzaal</t>
  </si>
  <si>
    <t>A-gebouw, 2e verdieping - lounge</t>
  </si>
  <si>
    <t xml:space="preserve">Bedrijfsrestaurant </t>
  </si>
  <si>
    <t>A-gebouw, 1e verdieping - Lounge</t>
  </si>
  <si>
    <t>B1 - Raadslobby</t>
  </si>
  <si>
    <t xml:space="preserve">1e verdieping loopbrug - vergaderservice </t>
  </si>
  <si>
    <t xml:space="preserve">Pantry Burgerzaken </t>
  </si>
  <si>
    <t>Pantry KCC</t>
  </si>
  <si>
    <t xml:space="preserve">B-gebouw, 1e verdieping gang </t>
  </si>
  <si>
    <t>B-gebouw, begane grond op de gang</t>
  </si>
  <si>
    <t xml:space="preserve">B-gebouw, 2e verdieping gang </t>
  </si>
  <si>
    <t xml:space="preserve">Eenhoornstraat  (buitenpost) </t>
  </si>
  <si>
    <t>Totaal</t>
  </si>
  <si>
    <t>Franke A600 aanschaf Q1 2025</t>
  </si>
  <si>
    <t>Franke A600 aanschaf Q3 2024</t>
  </si>
  <si>
    <t xml:space="preserve">Onderzetmeubel machines met topping (huidige afmetingen 37 x 47 x 85 cm) </t>
  </si>
  <si>
    <t>Koffie verkeerd - verse melk / topping</t>
  </si>
  <si>
    <t>Koolzuur fles (waterdispensers)</t>
  </si>
  <si>
    <t>1. Apparatuur</t>
  </si>
  <si>
    <t>2. Ingredienten</t>
  </si>
  <si>
    <t>3. Inschrijfprijs</t>
  </si>
  <si>
    <t>4. Aantal tikken</t>
  </si>
  <si>
    <t xml:space="preserve">- Inschrijver vult de tarieven in het Prijzenblad (zoals dat door opdrachtgever is opgesteld) in en levert dit aan bij het indienen van de Inschrijving.
- Alle prijzen en tarieven zijn gebaseerd op de uitvraag Warme drankenvoorzieningen, zie specifiek (maar niet uitsluitend) het Programma van Eisen.
- Inschrijver dient enkel de lichtblauwe cellen in te vullen. De vakken die grijs gekleurd zijn op het tabblad "Apparatuur" worden niet ingevuld.
- Inschrijver vult op elk tabblad in de lichtblauwe cel zijn leveranciersnaam in.
- Inschrijver brengt geen wijzigingen aan in het Prijzenblad (uitgezonderd natuurlijk het vak voor ondertekening en de in te vullen prijzen en tarieven).
- Prijzen en tarieven zijn opgegeven in Euro's en exclusief BTW, tenzij ook om prijzen inclusief btw wordt gevraagd. 
- Prijzen en tarieven zijn "all-in" (Ter vermijding van misverstanden wordt opgemerkt dat in de vergoeding dus onder meer, maar niet beperkt tot begrepen zit, alle arbeidskosten, materiaalkosten, transportkosten, transportmiddelen, voorrijkosten, parkeerkosten, verzekeringen, kosten voor informatiesystemen en belasting (m.u.v. BTW)) en gebaseerd op het prijspeil 1 januari 2027
- Het indienen van negatieve prijzen of tarieven is niet toegestaan. De prijzen en tarieven zijn redelijk en marktconform (reëel). Niet reële prijzen en tarieven kunnen leiden tot een ingeldige inschrijving. </t>
  </si>
  <si>
    <r>
      <t xml:space="preserve">- In dit tabblad geeft de inschrijver de apparatuur aan die zij voorstelt en hoeveel automaten van een bepaald type er wordt geplaatst. Er wordt uitgegaan van 13  automaten in totaal. De apparatuur dient uitgebreid te kunnen worden tegen dezelfde kosten en voorwaarden als aangegeven in het Programma van Eisen. 
- Inschrijver vult alle lichtblauwe vlakken in. Bij "overig" kunnen eventuele kosten worden opgenomen die niet in de vaststaande kolommen te vatten zijn.
- De automaten aangegeven als Franke A600 zijn in eigen beheer. Inschrijver neemt deze automaten alleen mee voor onderhoud en overige zaken die lichtblauw zijn aangegeven.
- Inschrijver vult in wat de kosten zijn voor de koud water unit en het onderhoud hiervan. De koud water units zijn niet bij alle automaten benodigd, bij de grijsgekleurde vakjes zijn deze </t>
    </r>
    <r>
      <rPr>
        <b/>
        <sz val="10"/>
        <rFont val="Georgia"/>
        <family val="1"/>
      </rPr>
      <t>niet</t>
    </r>
    <r>
      <rPr>
        <sz val="10"/>
        <rFont val="Georgia"/>
        <family val="1"/>
      </rPr>
      <t xml:space="preserve"> benodigd.
- De kosten voor een interne verhuizing/verplaatsing binnen een gebouw en de kosten voor externe verhuizing/ verplaatsing naar een ander gebouw worden aangegeven.
- De inschrijver geeft aan wat een condimentendisplay kost indien deze door de opdrachtgever wordt aangeschaft.
- Het aantal onderzetkasten is indicatief en zal bij de inventarisatieronde definitief worden bepaald. 
- Inschrijver geeft aan wat de kosten zijn voor een koolzuurfles ten behoeve van de waterdispensers in eigendom van de gemeente.
- Inschrijver geeft aan wat de kosten zijn voor een onderzetmeubel ten behoeve van de automaten met topping. 
</t>
    </r>
  </si>
  <si>
    <t xml:space="preserve">- In dit tabblad geeft de inschrijver de prijzen voor de losse ingrediënten en de schoonmaakartikelen weer. De schoonmaakartikelen die hier niet worden opgenomen kunnen later niet aan de Opdrachtgever worden doorberekend tenzij het andere apparatuur betreft dan weergegeven in tabblad 2.
- De inschrijver geeft de grammages per consumptie weer voor de verschillende machines. Deze dienen ter indicatie voor de opdrachtgever en worden niet beoordeeld. 
- Er zijn twee soorten koffieblends opgenomen. Deze worden allemaal voor dezelfde prijs aangeboden zodat opdrachtgever bij de smaaktest tussen de twee blends kan kiezen. 
</t>
  </si>
  <si>
    <t>Aantal tikken per automaat (geen rechten aan te ontlenen)</t>
  </si>
  <si>
    <t xml:space="preserve">-Dit tabblad is informatief, hierin wordt het (indicatief) aantal tikken per automaat per jaar weergegeven.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</si>
</sst>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8" x14ac:knownFonts="1">
    <font>
      <sz val="11"/>
      <color theme="1"/>
      <name val="Aptos Narrow"/>
      <family val="2"/>
      <scheme val="minor"/>
    </font>
    <font>
      <sz val="10"/>
      <name val="Arial Black"/>
      <family val="2"/>
    </font>
    <font>
      <sz val="11"/>
      <color theme="1"/>
      <name val="Georgia"/>
      <family val="1"/>
    </font>
    <font>
      <sz val="14"/>
      <color theme="0"/>
      <name val="Arial Black"/>
      <family val="2"/>
    </font>
    <font>
      <b/>
      <sz val="11"/>
      <color rgb="FFFFFFFF"/>
      <name val="Arial Black"/>
      <family val="2"/>
    </font>
    <font>
      <sz val="12"/>
      <name val="System"/>
      <family val="2"/>
    </font>
    <font>
      <sz val="10"/>
      <name val="Georgia"/>
      <family val="1"/>
    </font>
    <font>
      <sz val="10"/>
      <color theme="1"/>
      <name val="Georgia"/>
      <family val="1"/>
    </font>
    <font>
      <b/>
      <sz val="11"/>
      <color theme="1"/>
      <name val="Aptos Narrow"/>
      <family val="2"/>
      <scheme val="minor"/>
    </font>
    <font>
      <sz val="14"/>
      <name val="Arial Black"/>
      <family val="2"/>
    </font>
    <font>
      <b/>
      <sz val="10"/>
      <color rgb="FFFFFFFF"/>
      <name val="Georgia"/>
      <family val="1"/>
    </font>
    <font>
      <b/>
      <sz val="10"/>
      <color theme="1"/>
      <name val="Georgia"/>
      <family val="1"/>
    </font>
    <font>
      <b/>
      <sz val="11"/>
      <name val="Arial Black"/>
      <family val="2"/>
    </font>
    <font>
      <sz val="11"/>
      <name val="Aptos Narrow"/>
      <family val="2"/>
      <scheme val="minor"/>
    </font>
    <font>
      <sz val="11"/>
      <color theme="1"/>
      <name val="Aptos Narrow"/>
      <family val="2"/>
      <scheme val="minor"/>
    </font>
    <font>
      <b/>
      <sz val="10"/>
      <color theme="1"/>
      <name val="Aptos Narrow"/>
      <family val="2"/>
      <scheme val="minor"/>
    </font>
    <font>
      <sz val="8"/>
      <name val="Aptos Narrow"/>
      <family val="2"/>
      <scheme val="minor"/>
    </font>
    <font>
      <b/>
      <sz val="10"/>
      <name val="Georgia"/>
      <family val="1"/>
    </font>
  </fonts>
  <fills count="11">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314091"/>
        <bgColor rgb="FF000000"/>
      </patternFill>
    </fill>
    <fill>
      <patternFill patternType="solid">
        <fgColor theme="0"/>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0" fontId="5" fillId="0" borderId="0"/>
    <xf numFmtId="44" fontId="14" fillId="0" borderId="0" applyFont="0" applyFill="0" applyBorder="0" applyAlignment="0" applyProtection="0"/>
  </cellStyleXfs>
  <cellXfs count="163">
    <xf numFmtId="0" fontId="0" fillId="0" borderId="0" xfId="0"/>
    <xf numFmtId="0" fontId="1" fillId="0" borderId="1" xfId="0" applyFont="1" applyBorder="1"/>
    <xf numFmtId="0" fontId="2" fillId="2" borderId="2" xfId="0" applyFont="1" applyFill="1" applyBorder="1" applyAlignment="1">
      <alignment horizontal="left"/>
    </xf>
    <xf numFmtId="0" fontId="2" fillId="2" borderId="2" xfId="0" applyFont="1" applyFill="1" applyBorder="1"/>
    <xf numFmtId="0" fontId="1" fillId="0" borderId="3" xfId="0" applyFont="1" applyBorder="1"/>
    <xf numFmtId="14" fontId="2" fillId="2" borderId="4" xfId="0" applyNumberFormat="1" applyFont="1" applyFill="1" applyBorder="1" applyAlignment="1">
      <alignment horizontal="left"/>
    </xf>
    <xf numFmtId="0" fontId="4" fillId="4" borderId="2" xfId="0" applyFont="1" applyFill="1" applyBorder="1" applyAlignment="1">
      <alignment horizontal="left" vertical="top"/>
    </xf>
    <xf numFmtId="0" fontId="6" fillId="5" borderId="2" xfId="0" quotePrefix="1" applyFont="1" applyFill="1" applyBorder="1" applyAlignment="1">
      <alignment horizontal="left" vertical="top" wrapText="1"/>
    </xf>
    <xf numFmtId="0" fontId="0" fillId="0" borderId="8" xfId="0" applyBorder="1"/>
    <xf numFmtId="0" fontId="7" fillId="2" borderId="0" xfId="0" applyFont="1" applyFill="1" applyAlignment="1">
      <alignment horizontal="left"/>
    </xf>
    <xf numFmtId="0" fontId="11" fillId="0" borderId="12" xfId="0" applyFont="1" applyBorder="1"/>
    <xf numFmtId="0" fontId="11" fillId="0" borderId="2" xfId="0" applyFont="1" applyBorder="1"/>
    <xf numFmtId="0" fontId="11" fillId="0" borderId="13" xfId="0" applyFont="1" applyBorder="1"/>
    <xf numFmtId="164" fontId="7" fillId="0" borderId="9" xfId="0" applyNumberFormat="1" applyFont="1" applyBorder="1" applyAlignment="1">
      <alignment horizontal="left"/>
    </xf>
    <xf numFmtId="164" fontId="8" fillId="0" borderId="2" xfId="0" applyNumberFormat="1" applyFont="1" applyBorder="1"/>
    <xf numFmtId="0" fontId="7" fillId="0" borderId="0" xfId="0" applyFont="1" applyAlignment="1">
      <alignment horizontal="left"/>
    </xf>
    <xf numFmtId="0" fontId="7" fillId="2" borderId="2" xfId="0" applyFont="1" applyFill="1" applyBorder="1" applyAlignment="1">
      <alignment horizontal="center"/>
    </xf>
    <xf numFmtId="1" fontId="7" fillId="2" borderId="2" xfId="0" applyNumberFormat="1" applyFont="1" applyFill="1" applyBorder="1" applyAlignment="1">
      <alignment horizontal="center"/>
    </xf>
    <xf numFmtId="164" fontId="7" fillId="0" borderId="2" xfId="0" applyNumberFormat="1" applyFont="1" applyBorder="1"/>
    <xf numFmtId="1" fontId="10" fillId="0" borderId="0" xfId="0" applyNumberFormat="1" applyFont="1" applyAlignment="1">
      <alignment horizontal="center" vertical="center" wrapText="1"/>
    </xf>
    <xf numFmtId="0" fontId="10" fillId="0" borderId="0" xfId="0" applyFont="1" applyAlignment="1">
      <alignment vertical="center" wrapText="1"/>
    </xf>
    <xf numFmtId="164" fontId="10" fillId="0" borderId="0" xfId="0" applyNumberFormat="1" applyFont="1" applyAlignment="1">
      <alignment vertical="center" wrapText="1"/>
    </xf>
    <xf numFmtId="0" fontId="7" fillId="0" borderId="0" xfId="0" applyFont="1" applyAlignment="1">
      <alignment horizontal="center"/>
    </xf>
    <xf numFmtId="14" fontId="7" fillId="0" borderId="0" xfId="0" applyNumberFormat="1" applyFont="1" applyAlignment="1">
      <alignment horizontal="center"/>
    </xf>
    <xf numFmtId="1" fontId="7" fillId="0" borderId="0" xfId="0" applyNumberFormat="1" applyFont="1" applyAlignment="1">
      <alignment horizontal="center"/>
    </xf>
    <xf numFmtId="164" fontId="7" fillId="0" borderId="0" xfId="0" applyNumberFormat="1" applyFont="1" applyAlignment="1">
      <alignment horizontal="left"/>
    </xf>
    <xf numFmtId="164" fontId="7" fillId="0" borderId="0" xfId="0" applyNumberFormat="1" applyFont="1"/>
    <xf numFmtId="0" fontId="4" fillId="4" borderId="1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7" fillId="2" borderId="15" xfId="0" applyFont="1" applyFill="1" applyBorder="1" applyAlignment="1">
      <alignment horizontal="center"/>
    </xf>
    <xf numFmtId="164" fontId="7" fillId="0" borderId="15" xfId="0" applyNumberFormat="1" applyFont="1" applyBorder="1" applyAlignment="1">
      <alignment horizontal="left"/>
    </xf>
    <xf numFmtId="0" fontId="7" fillId="0" borderId="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4" xfId="0" applyFont="1" applyBorder="1" applyAlignment="1">
      <alignment horizontal="left"/>
    </xf>
    <xf numFmtId="164" fontId="7" fillId="0" borderId="4" xfId="0" applyNumberFormat="1" applyFont="1" applyBorder="1" applyAlignment="1">
      <alignment horizontal="left"/>
    </xf>
    <xf numFmtId="164" fontId="11" fillId="0" borderId="2" xfId="0" applyNumberFormat="1" applyFont="1" applyBorder="1"/>
    <xf numFmtId="0" fontId="7" fillId="0" borderId="0" xfId="0" applyFont="1"/>
    <xf numFmtId="0" fontId="7" fillId="0" borderId="3" xfId="0" applyFont="1" applyBorder="1"/>
    <xf numFmtId="0" fontId="7" fillId="0" borderId="10" xfId="0" applyFont="1" applyBorder="1"/>
    <xf numFmtId="0" fontId="7" fillId="0" borderId="11" xfId="0" applyFont="1" applyBorder="1"/>
    <xf numFmtId="0" fontId="7" fillId="0" borderId="4" xfId="0" applyFont="1" applyBorder="1"/>
    <xf numFmtId="0" fontId="13" fillId="0" borderId="0" xfId="0" applyFont="1"/>
    <xf numFmtId="0" fontId="2" fillId="2" borderId="1" xfId="0" applyFont="1" applyFill="1" applyBorder="1"/>
    <xf numFmtId="0" fontId="2" fillId="6" borderId="1" xfId="0" applyFont="1" applyFill="1" applyBorder="1"/>
    <xf numFmtId="0" fontId="2" fillId="0" borderId="12" xfId="0" applyFont="1" applyBorder="1"/>
    <xf numFmtId="0" fontId="2" fillId="0" borderId="13" xfId="0" applyFont="1" applyBorder="1"/>
    <xf numFmtId="14" fontId="2" fillId="2" borderId="1" xfId="0" applyNumberFormat="1" applyFont="1" applyFill="1" applyBorder="1" applyAlignment="1">
      <alignment horizontal="left"/>
    </xf>
    <xf numFmtId="0" fontId="0" fillId="0" borderId="12" xfId="0" applyBorder="1"/>
    <xf numFmtId="0" fontId="0" fillId="0" borderId="13" xfId="0" applyBorder="1"/>
    <xf numFmtId="164" fontId="12" fillId="0" borderId="1" xfId="0" applyNumberFormat="1" applyFont="1" applyBorder="1" applyAlignment="1">
      <alignment horizontal="left" vertical="center" wrapText="1"/>
    </xf>
    <xf numFmtId="164" fontId="12" fillId="0" borderId="12" xfId="0" applyNumberFormat="1" applyFont="1" applyBorder="1" applyAlignment="1">
      <alignment horizontal="left" vertical="center" wrapText="1"/>
    </xf>
    <xf numFmtId="0" fontId="6" fillId="5" borderId="2" xfId="1" quotePrefix="1" applyFont="1" applyFill="1" applyBorder="1" applyAlignment="1">
      <alignment horizontal="left" vertical="top" wrapText="1"/>
    </xf>
    <xf numFmtId="0" fontId="10" fillId="0" borderId="0" xfId="0" applyFont="1" applyAlignment="1">
      <alignment horizontal="left" vertical="center" wrapText="1"/>
    </xf>
    <xf numFmtId="0" fontId="4" fillId="4" borderId="0" xfId="0" applyFont="1" applyFill="1" applyAlignment="1">
      <alignment vertical="center" wrapText="1"/>
    </xf>
    <xf numFmtId="0" fontId="4" fillId="4" borderId="2" xfId="0" applyFont="1" applyFill="1" applyBorder="1" applyAlignment="1">
      <alignment vertical="center" wrapText="1"/>
    </xf>
    <xf numFmtId="1" fontId="6" fillId="2" borderId="2" xfId="0" applyNumberFormat="1" applyFont="1" applyFill="1" applyBorder="1" applyAlignment="1">
      <alignment horizontal="center" vertical="center" wrapText="1"/>
    </xf>
    <xf numFmtId="44" fontId="6" fillId="0" borderId="2" xfId="2" applyFont="1" applyBorder="1" applyAlignment="1">
      <alignment vertical="center" wrapText="1"/>
    </xf>
    <xf numFmtId="164" fontId="15" fillId="0" borderId="2" xfId="0" applyNumberFormat="1" applyFont="1" applyBorder="1"/>
    <xf numFmtId="0" fontId="7" fillId="6" borderId="2" xfId="0" applyFont="1" applyFill="1" applyBorder="1" applyAlignment="1" applyProtection="1">
      <alignment horizontal="center"/>
      <protection locked="0"/>
    </xf>
    <xf numFmtId="164" fontId="7" fillId="6" borderId="2" xfId="0" applyNumberFormat="1" applyFont="1" applyFill="1" applyBorder="1" applyAlignment="1" applyProtection="1">
      <alignment horizontal="left"/>
      <protection locked="0"/>
    </xf>
    <xf numFmtId="0" fontId="7" fillId="6" borderId="15" xfId="0" applyFont="1" applyFill="1" applyBorder="1" applyAlignment="1" applyProtection="1">
      <alignment horizontal="left"/>
      <protection locked="0"/>
    </xf>
    <xf numFmtId="164" fontId="7" fillId="6" borderId="0" xfId="0" applyNumberFormat="1" applyFont="1" applyFill="1" applyAlignment="1" applyProtection="1">
      <alignment horizontal="left"/>
      <protection locked="0"/>
    </xf>
    <xf numFmtId="0" fontId="7" fillId="6" borderId="0" xfId="0" applyFont="1" applyFill="1" applyAlignment="1" applyProtection="1">
      <alignment horizontal="left"/>
      <protection locked="0"/>
    </xf>
    <xf numFmtId="164" fontId="7" fillId="6" borderId="15" xfId="0" applyNumberFormat="1" applyFont="1" applyFill="1" applyBorder="1" applyAlignment="1" applyProtection="1">
      <alignment horizontal="left"/>
      <protection locked="0"/>
    </xf>
    <xf numFmtId="1" fontId="7" fillId="6" borderId="0" xfId="0" applyNumberFormat="1" applyFont="1" applyFill="1" applyAlignment="1" applyProtection="1">
      <alignment horizontal="center"/>
      <protection locked="0"/>
    </xf>
    <xf numFmtId="0" fontId="7" fillId="6" borderId="14" xfId="0" applyFont="1" applyFill="1" applyBorder="1" applyAlignment="1" applyProtection="1">
      <alignment horizontal="center"/>
      <protection locked="0"/>
    </xf>
    <xf numFmtId="0" fontId="7" fillId="6" borderId="15" xfId="0" applyFont="1" applyFill="1" applyBorder="1" applyAlignment="1" applyProtection="1">
      <alignment horizontal="center"/>
      <protection locked="0"/>
    </xf>
    <xf numFmtId="0" fontId="7" fillId="2" borderId="8" xfId="0" applyFont="1" applyFill="1" applyBorder="1" applyAlignment="1">
      <alignment horizontal="left"/>
    </xf>
    <xf numFmtId="0" fontId="7" fillId="0" borderId="9" xfId="0" applyFont="1" applyBorder="1" applyAlignment="1">
      <alignment horizontal="left"/>
    </xf>
    <xf numFmtId="164" fontId="7" fillId="7" borderId="2" xfId="0" applyNumberFormat="1" applyFont="1" applyFill="1" applyBorder="1" applyAlignment="1" applyProtection="1">
      <alignment horizontal="left"/>
      <protection locked="0"/>
    </xf>
    <xf numFmtId="0" fontId="7" fillId="5" borderId="2" xfId="0" applyFont="1" applyFill="1" applyBorder="1" applyAlignment="1" applyProtection="1">
      <alignment horizontal="center"/>
      <protection locked="0"/>
    </xf>
    <xf numFmtId="14" fontId="7" fillId="8" borderId="2" xfId="0" applyNumberFormat="1" applyFont="1" applyFill="1" applyBorder="1" applyAlignment="1">
      <alignment horizontal="center"/>
    </xf>
    <xf numFmtId="164" fontId="7" fillId="8" borderId="2" xfId="0" applyNumberFormat="1" applyFont="1" applyFill="1" applyBorder="1" applyAlignment="1" applyProtection="1">
      <alignment horizontal="left"/>
      <protection locked="0"/>
    </xf>
    <xf numFmtId="14" fontId="7" fillId="9" borderId="2" xfId="0" applyNumberFormat="1" applyFont="1" applyFill="1" applyBorder="1" applyAlignment="1">
      <alignment horizontal="center"/>
    </xf>
    <xf numFmtId="0" fontId="7" fillId="10" borderId="15" xfId="0" applyFont="1" applyFill="1" applyBorder="1" applyAlignment="1">
      <alignment horizontal="center"/>
    </xf>
    <xf numFmtId="0" fontId="0" fillId="5" borderId="0" xfId="0" applyFill="1"/>
    <xf numFmtId="44" fontId="6" fillId="6" borderId="17" xfId="2" applyFont="1" applyFill="1" applyBorder="1" applyAlignment="1" applyProtection="1">
      <alignment horizontal="left" vertical="center" wrapText="1"/>
      <protection locked="0"/>
    </xf>
    <xf numFmtId="44" fontId="6" fillId="6" borderId="18" xfId="2" applyFont="1" applyFill="1" applyBorder="1" applyAlignment="1" applyProtection="1">
      <alignment horizontal="left" vertical="center" wrapText="1"/>
      <protection locked="0"/>
    </xf>
    <xf numFmtId="44" fontId="6" fillId="6" borderId="19" xfId="2" applyFont="1" applyFill="1" applyBorder="1" applyAlignment="1" applyProtection="1">
      <alignment horizontal="left" vertical="center" wrapText="1"/>
      <protection locked="0"/>
    </xf>
    <xf numFmtId="44" fontId="6" fillId="0" borderId="20" xfId="2" applyFont="1" applyBorder="1" applyAlignment="1">
      <alignment vertical="center" wrapText="1"/>
    </xf>
    <xf numFmtId="0" fontId="6" fillId="2" borderId="18" xfId="0" applyFont="1" applyFill="1" applyBorder="1" applyAlignment="1">
      <alignment horizontal="left"/>
    </xf>
    <xf numFmtId="1" fontId="6" fillId="2" borderId="17" xfId="0" applyNumberFormat="1" applyFont="1" applyFill="1" applyBorder="1" applyAlignment="1">
      <alignment horizontal="center" vertical="center" wrapText="1"/>
    </xf>
    <xf numFmtId="0" fontId="6" fillId="5" borderId="19" xfId="0" applyFont="1" applyFill="1" applyBorder="1" applyAlignment="1">
      <alignment horizontal="left"/>
    </xf>
    <xf numFmtId="0" fontId="6" fillId="5" borderId="17" xfId="0" applyFont="1" applyFill="1" applyBorder="1" applyAlignment="1">
      <alignment horizontal="left"/>
    </xf>
    <xf numFmtId="0" fontId="17" fillId="5" borderId="0" xfId="0" applyFont="1" applyFill="1" applyAlignment="1">
      <alignment horizontal="left" vertical="center" wrapText="1"/>
    </xf>
    <xf numFmtId="0" fontId="6" fillId="2" borderId="5" xfId="0" applyFont="1" applyFill="1" applyBorder="1" applyAlignment="1">
      <alignment horizontal="left"/>
    </xf>
    <xf numFmtId="1" fontId="6" fillId="2" borderId="5" xfId="0" applyNumberFormat="1" applyFont="1" applyFill="1" applyBorder="1" applyAlignment="1">
      <alignment horizontal="center" vertical="center" wrapText="1"/>
    </xf>
    <xf numFmtId="44" fontId="6" fillId="0" borderId="7" xfId="2" applyFont="1" applyBorder="1" applyAlignment="1">
      <alignment vertical="center" wrapText="1"/>
    </xf>
    <xf numFmtId="44" fontId="6" fillId="6" borderId="12" xfId="2" applyFont="1" applyFill="1" applyBorder="1" applyAlignment="1" applyProtection="1">
      <alignment horizontal="left" vertical="center" wrapText="1"/>
      <protection locked="0"/>
    </xf>
    <xf numFmtId="44" fontId="6" fillId="6" borderId="1" xfId="2" applyFont="1" applyFill="1" applyBorder="1" applyAlignment="1" applyProtection="1">
      <alignment horizontal="left" vertical="center" wrapText="1"/>
      <protection locked="0"/>
    </xf>
    <xf numFmtId="44" fontId="6" fillId="6" borderId="13" xfId="2" applyFont="1" applyFill="1" applyBorder="1" applyAlignment="1" applyProtection="1">
      <alignment horizontal="left" vertical="center" wrapText="1"/>
      <protection locked="0"/>
    </xf>
    <xf numFmtId="0" fontId="6" fillId="5" borderId="6" xfId="0" applyFont="1" applyFill="1" applyBorder="1" applyAlignment="1">
      <alignment horizontal="left"/>
    </xf>
    <xf numFmtId="0" fontId="6" fillId="5" borderId="7" xfId="0" applyFont="1" applyFill="1" applyBorder="1" applyAlignment="1">
      <alignment horizontal="left"/>
    </xf>
    <xf numFmtId="0" fontId="3" fillId="3" borderId="0" xfId="0" applyFont="1" applyFill="1" applyAlignment="1">
      <alignment horizontal="center"/>
    </xf>
    <xf numFmtId="0" fontId="4" fillId="4" borderId="8" xfId="0" applyFont="1" applyFill="1" applyBorder="1" applyAlignment="1">
      <alignment horizontal="left" vertical="center" wrapText="1"/>
    </xf>
    <xf numFmtId="0" fontId="4" fillId="4" borderId="0" xfId="0" applyFont="1" applyFill="1" applyAlignment="1">
      <alignment horizontal="left" vertical="center" wrapText="1"/>
    </xf>
    <xf numFmtId="0" fontId="6" fillId="2" borderId="2" xfId="0" applyFont="1" applyFill="1" applyBorder="1" applyAlignment="1">
      <alignment horizontal="left"/>
    </xf>
    <xf numFmtId="44" fontId="6" fillId="6" borderId="2" xfId="2" applyFont="1" applyFill="1" applyBorder="1" applyAlignment="1" applyProtection="1">
      <alignment horizontal="left" vertical="center" wrapText="1"/>
      <protection locked="0"/>
    </xf>
    <xf numFmtId="0" fontId="10" fillId="0" borderId="0" xfId="0" applyFont="1" applyAlignment="1">
      <alignment horizontal="left" vertical="center" wrapText="1"/>
    </xf>
    <xf numFmtId="44" fontId="6" fillId="6" borderId="14" xfId="2" applyFont="1" applyFill="1" applyBorder="1" applyAlignment="1" applyProtection="1">
      <alignment horizontal="left" vertical="center" wrapText="1"/>
      <protection locked="0"/>
    </xf>
    <xf numFmtId="0" fontId="6" fillId="2" borderId="1" xfId="0" applyFont="1" applyFill="1" applyBorder="1" applyAlignment="1">
      <alignment horizontal="left"/>
    </xf>
    <xf numFmtId="0" fontId="6" fillId="2" borderId="12" xfId="0" applyFont="1" applyFill="1" applyBorder="1" applyAlignment="1">
      <alignment horizontal="left"/>
    </xf>
    <xf numFmtId="0" fontId="6" fillId="2" borderId="13" xfId="0" applyFont="1" applyFill="1" applyBorder="1" applyAlignment="1">
      <alignment horizontal="left"/>
    </xf>
    <xf numFmtId="44" fontId="6" fillId="6" borderId="1" xfId="2" applyFont="1" applyFill="1" applyBorder="1" applyAlignment="1" applyProtection="1">
      <alignment horizontal="center" vertical="center" wrapText="1"/>
      <protection locked="0"/>
    </xf>
    <xf numFmtId="44" fontId="6" fillId="6" borderId="12" xfId="2" applyFont="1" applyFill="1" applyBorder="1" applyAlignment="1" applyProtection="1">
      <alignment horizontal="center" vertical="center" wrapText="1"/>
      <protection locked="0"/>
    </xf>
    <xf numFmtId="44" fontId="6" fillId="6" borderId="13" xfId="2" applyFont="1" applyFill="1" applyBorder="1" applyAlignment="1" applyProtection="1">
      <alignment horizontal="center" vertical="center" wrapText="1"/>
      <protection locked="0"/>
    </xf>
    <xf numFmtId="0" fontId="7" fillId="2" borderId="2" xfId="0" applyFont="1" applyFill="1" applyBorder="1" applyAlignment="1">
      <alignment horizontal="left"/>
    </xf>
    <xf numFmtId="0" fontId="11" fillId="0" borderId="1" xfId="0" applyFont="1" applyBorder="1" applyAlignment="1">
      <alignment horizontal="left"/>
    </xf>
    <xf numFmtId="0" fontId="11" fillId="0" borderId="13" xfId="0" applyFont="1" applyBorder="1" applyAlignment="1">
      <alignment horizontal="left"/>
    </xf>
    <xf numFmtId="0" fontId="4" fillId="4" borderId="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9" fillId="0" borderId="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7" fillId="0" borderId="0" xfId="0" applyFont="1" applyAlignment="1">
      <alignment horizontal="left"/>
    </xf>
    <xf numFmtId="0" fontId="7" fillId="2" borderId="8" xfId="0" applyFont="1" applyFill="1" applyBorder="1" applyAlignment="1">
      <alignment horizontal="left"/>
    </xf>
    <xf numFmtId="0" fontId="7" fillId="2" borderId="0" xfId="0" applyFont="1" applyFill="1" applyAlignment="1">
      <alignment horizontal="left"/>
    </xf>
    <xf numFmtId="0" fontId="7" fillId="2" borderId="9" xfId="0" applyFont="1" applyFill="1" applyBorder="1" applyAlignment="1">
      <alignment horizontal="left"/>
    </xf>
    <xf numFmtId="0" fontId="7" fillId="6" borderId="8" xfId="0" applyFont="1" applyFill="1" applyBorder="1" applyAlignment="1" applyProtection="1">
      <alignment horizontal="left"/>
      <protection locked="0"/>
    </xf>
    <xf numFmtId="0" fontId="7" fillId="6" borderId="0" xfId="0" applyFont="1" applyFill="1" applyAlignment="1" applyProtection="1">
      <alignment horizontal="left"/>
      <protection locked="0"/>
    </xf>
    <xf numFmtId="0" fontId="7" fillId="6" borderId="9" xfId="0" applyFont="1" applyFill="1" applyBorder="1" applyAlignment="1" applyProtection="1">
      <alignment horizontal="left"/>
      <protection locked="0"/>
    </xf>
    <xf numFmtId="0" fontId="11" fillId="0" borderId="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11" fillId="0" borderId="12" xfId="0" applyFont="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7" fillId="2" borderId="7" xfId="0" applyFont="1" applyFill="1" applyBorder="1" applyAlignment="1">
      <alignment horizontal="left"/>
    </xf>
    <xf numFmtId="0" fontId="4"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7" fillId="10" borderId="5" xfId="0" applyFont="1" applyFill="1" applyBorder="1" applyAlignment="1">
      <alignment horizontal="left"/>
    </xf>
    <xf numFmtId="0" fontId="7" fillId="10" borderId="6" xfId="0" applyFont="1" applyFill="1" applyBorder="1" applyAlignment="1">
      <alignment horizontal="left"/>
    </xf>
    <xf numFmtId="0" fontId="7" fillId="10" borderId="7" xfId="0" applyFont="1" applyFill="1" applyBorder="1" applyAlignment="1">
      <alignment horizontal="left"/>
    </xf>
    <xf numFmtId="0" fontId="7" fillId="10" borderId="8" xfId="0" applyFont="1" applyFill="1" applyBorder="1" applyAlignment="1">
      <alignment horizontal="left"/>
    </xf>
    <xf numFmtId="0" fontId="7" fillId="10" borderId="0" xfId="0" applyFont="1" applyFill="1" applyAlignment="1">
      <alignment horizontal="left"/>
    </xf>
    <xf numFmtId="0" fontId="7" fillId="10" borderId="9" xfId="0" applyFont="1" applyFill="1" applyBorder="1" applyAlignment="1">
      <alignment horizontal="left"/>
    </xf>
    <xf numFmtId="0" fontId="3" fillId="3" borderId="8" xfId="0" applyFont="1" applyFill="1" applyBorder="1" applyAlignment="1">
      <alignment horizontal="center"/>
    </xf>
    <xf numFmtId="1" fontId="7" fillId="2" borderId="8" xfId="0" applyNumberFormat="1" applyFont="1" applyFill="1" applyBorder="1" applyAlignment="1">
      <alignment horizontal="center"/>
    </xf>
    <xf numFmtId="1" fontId="7" fillId="2" borderId="9" xfId="0" applyNumberFormat="1" applyFont="1" applyFill="1" applyBorder="1" applyAlignment="1">
      <alignment horizontal="center"/>
    </xf>
    <xf numFmtId="1" fontId="7" fillId="0" borderId="0" xfId="0" applyNumberFormat="1" applyFont="1" applyAlignment="1">
      <alignment horizontal="center"/>
    </xf>
    <xf numFmtId="1" fontId="7" fillId="0" borderId="9" xfId="0" applyNumberFormat="1" applyFont="1" applyBorder="1" applyAlignment="1">
      <alignment horizontal="center"/>
    </xf>
    <xf numFmtId="1" fontId="11" fillId="0" borderId="1" xfId="0" applyNumberFormat="1" applyFont="1" applyBorder="1" applyAlignment="1">
      <alignment horizontal="center"/>
    </xf>
    <xf numFmtId="1" fontId="11" fillId="0" borderId="13" xfId="0" applyNumberFormat="1" applyFont="1" applyBorder="1" applyAlignment="1">
      <alignment horizontal="center"/>
    </xf>
    <xf numFmtId="1" fontId="7" fillId="2" borderId="0" xfId="0" applyNumberFormat="1" applyFont="1" applyFill="1" applyAlignment="1">
      <alignment horizontal="center"/>
    </xf>
    <xf numFmtId="0" fontId="7" fillId="0" borderId="8" xfId="0" applyFont="1" applyBorder="1" applyAlignment="1">
      <alignment horizontal="left"/>
    </xf>
    <xf numFmtId="0" fontId="7" fillId="0" borderId="16" xfId="0" applyFont="1" applyBorder="1" applyAlignment="1">
      <alignment horizontal="left"/>
    </xf>
    <xf numFmtId="0" fontId="7" fillId="2" borderId="16"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3" fillId="3" borderId="7" xfId="0" applyFont="1" applyFill="1" applyBorder="1" applyAlignment="1">
      <alignment horizontal="left"/>
    </xf>
    <xf numFmtId="0" fontId="2" fillId="2" borderId="2" xfId="0" applyFont="1" applyFill="1" applyBorder="1" applyAlignment="1">
      <alignment horizontal="left"/>
    </xf>
    <xf numFmtId="14" fontId="2" fillId="2" borderId="2" xfId="0" applyNumberFormat="1" applyFont="1" applyFill="1" applyBorder="1" applyAlignment="1">
      <alignment horizontal="left"/>
    </xf>
    <xf numFmtId="0" fontId="2" fillId="6" borderId="2" xfId="0" applyFont="1" applyFill="1" applyBorder="1" applyAlignment="1">
      <alignment horizontal="left"/>
    </xf>
    <xf numFmtId="1" fontId="7" fillId="0" borderId="5" xfId="0" applyNumberFormat="1" applyFont="1" applyBorder="1" applyAlignment="1">
      <alignment horizontal="center"/>
    </xf>
    <xf numFmtId="1" fontId="7" fillId="0" borderId="7" xfId="0" applyNumberFormat="1" applyFont="1" applyBorder="1" applyAlignment="1">
      <alignment horizontal="center"/>
    </xf>
  </cellXfs>
  <cellStyles count="3">
    <cellStyle name="Standaard" xfId="0" builtinId="0"/>
    <cellStyle name="Standard_Ecklohn Baden Württemberg 2" xfId="1" xr:uid="{5D999898-8367-405D-BBFD-E8C2D3D945E4}"/>
    <cellStyle name="Valuta" xfId="2" builtinId="4"/>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B64D-57DA-48F7-8E88-8C0B68EBCEF5}">
  <dimension ref="C3:D13"/>
  <sheetViews>
    <sheetView showGridLines="0" tabSelected="1" topLeftCell="A6" zoomScale="80" zoomScaleNormal="80" workbookViewId="0">
      <selection activeCell="D14" sqref="D14"/>
    </sheetView>
  </sheetViews>
  <sheetFormatPr defaultRowHeight="15" x14ac:dyDescent="0.25"/>
  <cols>
    <col min="3" max="3" width="39" customWidth="1"/>
    <col min="4" max="4" width="184.85546875" customWidth="1"/>
  </cols>
  <sheetData>
    <row r="3" spans="3:4" ht="15.75" x14ac:dyDescent="0.3">
      <c r="C3" s="1" t="s">
        <v>0</v>
      </c>
      <c r="D3" s="2" t="s">
        <v>1</v>
      </c>
    </row>
    <row r="4" spans="3:4" ht="15.75" x14ac:dyDescent="0.3">
      <c r="C4" s="1" t="s">
        <v>2</v>
      </c>
      <c r="D4" s="3" t="s">
        <v>3</v>
      </c>
    </row>
    <row r="5" spans="3:4" ht="15.75" x14ac:dyDescent="0.3">
      <c r="C5" s="4" t="s">
        <v>4</v>
      </c>
      <c r="D5" s="5">
        <v>46388</v>
      </c>
    </row>
    <row r="7" spans="3:4" ht="22.5" x14ac:dyDescent="0.45">
      <c r="C7" s="98" t="s">
        <v>5</v>
      </c>
      <c r="D7" s="98"/>
    </row>
    <row r="9" spans="3:4" ht="165" customHeight="1" x14ac:dyDescent="0.25">
      <c r="C9" s="6" t="s">
        <v>6</v>
      </c>
      <c r="D9" s="56" t="s">
        <v>126</v>
      </c>
    </row>
    <row r="10" spans="3:4" ht="148.5" customHeight="1" x14ac:dyDescent="0.25">
      <c r="C10" s="6" t="s">
        <v>122</v>
      </c>
      <c r="D10" s="56" t="s">
        <v>127</v>
      </c>
    </row>
    <row r="11" spans="3:4" ht="59.45" customHeight="1" x14ac:dyDescent="0.25">
      <c r="C11" s="6" t="s">
        <v>123</v>
      </c>
      <c r="D11" s="7" t="s">
        <v>128</v>
      </c>
    </row>
    <row r="12" spans="3:4" ht="18.75" x14ac:dyDescent="0.25">
      <c r="C12" s="6" t="s">
        <v>124</v>
      </c>
      <c r="D12" s="7" t="s">
        <v>7</v>
      </c>
    </row>
    <row r="13" spans="3:4" ht="18.75" x14ac:dyDescent="0.25">
      <c r="C13" s="6" t="s">
        <v>125</v>
      </c>
      <c r="D13" s="7" t="s">
        <v>130</v>
      </c>
    </row>
  </sheetData>
  <mergeCells count="1">
    <mergeCell ref="C7:D7"/>
  </mergeCells>
  <conditionalFormatting sqref="D3:D5">
    <cfRule type="notContainsBlanks" dxfId="7" priority="1">
      <formula>LEN(TRIM(D3))&gt;0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DD7F-555F-4330-AC94-6FA908913945}">
  <dimension ref="C3:P42"/>
  <sheetViews>
    <sheetView showGridLines="0" zoomScale="70" zoomScaleNormal="70" workbookViewId="0">
      <selection activeCell="A42" sqref="A42:XFD42"/>
    </sheetView>
  </sheetViews>
  <sheetFormatPr defaultRowHeight="15" x14ac:dyDescent="0.25"/>
  <cols>
    <col min="3" max="3" width="29.7109375" customWidth="1"/>
    <col min="4" max="4" width="26.42578125" customWidth="1"/>
    <col min="5" max="5" width="36.85546875" customWidth="1"/>
    <col min="6" max="6" width="24.28515625" customWidth="1"/>
    <col min="7" max="7" width="19.28515625" customWidth="1"/>
    <col min="8" max="8" width="17" customWidth="1"/>
    <col min="9" max="9" width="22.7109375" customWidth="1"/>
    <col min="10" max="10" width="20.42578125" customWidth="1"/>
    <col min="11" max="11" width="20.7109375" customWidth="1"/>
    <col min="12" max="13" width="18.42578125" customWidth="1"/>
    <col min="14" max="14" width="17.7109375" customWidth="1"/>
    <col min="15" max="15" width="17" customWidth="1"/>
    <col min="16" max="16" width="22.28515625" customWidth="1"/>
  </cols>
  <sheetData>
    <row r="3" spans="3:16" ht="15.75" x14ac:dyDescent="0.3">
      <c r="C3" s="1" t="s">
        <v>0</v>
      </c>
      <c r="D3" s="47" t="str">
        <f>'Invulinstructie inschrijver'!D3</f>
        <v xml:space="preserve">Gemeente Velsen </v>
      </c>
      <c r="E3" s="49"/>
      <c r="F3" s="49"/>
      <c r="G3" s="49"/>
      <c r="H3" s="49"/>
      <c r="I3" s="49"/>
      <c r="J3" s="49"/>
      <c r="K3" s="49"/>
      <c r="L3" s="49"/>
      <c r="M3" s="49"/>
      <c r="N3" s="49"/>
      <c r="O3" s="49"/>
      <c r="P3" s="50"/>
    </row>
    <row r="4" spans="3:16" ht="15.75" x14ac:dyDescent="0.3">
      <c r="C4" s="1" t="s">
        <v>2</v>
      </c>
      <c r="D4" s="47" t="str">
        <f>'Invulinstructie inschrijver'!D4</f>
        <v>V.1</v>
      </c>
      <c r="E4" s="49"/>
      <c r="F4" s="49"/>
      <c r="G4" s="49"/>
      <c r="H4" s="49"/>
      <c r="I4" s="49"/>
      <c r="J4" s="49"/>
      <c r="K4" s="49"/>
      <c r="L4" s="49"/>
      <c r="M4" s="49"/>
      <c r="N4" s="49"/>
      <c r="O4" s="49"/>
      <c r="P4" s="50"/>
    </row>
    <row r="5" spans="3:16" ht="15.75" x14ac:dyDescent="0.3">
      <c r="C5" s="4" t="s">
        <v>4</v>
      </c>
      <c r="D5" s="51">
        <f>'Invulinstructie inschrijver'!D5</f>
        <v>46388</v>
      </c>
      <c r="E5" s="49"/>
      <c r="F5" s="49"/>
      <c r="G5" s="49"/>
      <c r="H5" s="49"/>
      <c r="I5" s="49"/>
      <c r="J5" s="49"/>
      <c r="K5" s="49"/>
      <c r="L5" s="49"/>
      <c r="M5" s="49"/>
      <c r="N5" s="49"/>
      <c r="O5" s="49"/>
      <c r="P5" s="50"/>
    </row>
    <row r="6" spans="3:16" ht="15.75" x14ac:dyDescent="0.3">
      <c r="C6" s="4" t="s">
        <v>8</v>
      </c>
      <c r="D6" s="48"/>
      <c r="E6" s="49"/>
      <c r="F6" s="49"/>
      <c r="G6" s="49"/>
      <c r="H6" s="49"/>
      <c r="I6" s="49"/>
      <c r="J6" s="49"/>
      <c r="K6" s="49"/>
      <c r="L6" s="49"/>
      <c r="M6" s="49"/>
      <c r="N6" s="49"/>
      <c r="O6" s="49"/>
      <c r="P6" s="50"/>
    </row>
    <row r="8" spans="3:16" ht="22.5" x14ac:dyDescent="0.45">
      <c r="C8" s="98" t="s">
        <v>9</v>
      </c>
      <c r="D8" s="98"/>
      <c r="E8" s="98"/>
      <c r="F8" s="98"/>
      <c r="G8" s="98"/>
      <c r="H8" s="98"/>
      <c r="I8" s="98"/>
      <c r="J8" s="98"/>
      <c r="K8" s="98"/>
      <c r="L8" s="98"/>
      <c r="M8" s="98"/>
      <c r="N8" s="98"/>
      <c r="O8" s="98"/>
      <c r="P8" s="98"/>
    </row>
    <row r="10" spans="3:16" ht="22.5" x14ac:dyDescent="0.45">
      <c r="C10" s="116" t="s">
        <v>10</v>
      </c>
      <c r="D10" s="117"/>
      <c r="E10" s="117"/>
      <c r="F10" s="117"/>
      <c r="G10" s="117"/>
      <c r="H10" s="117"/>
      <c r="I10" s="117"/>
      <c r="J10" s="117"/>
      <c r="K10" s="117"/>
      <c r="L10" s="117"/>
      <c r="M10" s="117"/>
      <c r="N10" s="117"/>
      <c r="O10" s="117"/>
      <c r="P10" s="118"/>
    </row>
    <row r="11" spans="3:16" ht="56.25" x14ac:dyDescent="0.25">
      <c r="C11" s="114" t="s">
        <v>11</v>
      </c>
      <c r="D11" s="115"/>
      <c r="E11" s="27" t="s">
        <v>12</v>
      </c>
      <c r="F11" s="28" t="s">
        <v>13</v>
      </c>
      <c r="G11" s="27" t="s">
        <v>14</v>
      </c>
      <c r="H11" s="28" t="s">
        <v>15</v>
      </c>
      <c r="I11" s="29" t="s">
        <v>16</v>
      </c>
      <c r="J11" s="28" t="s">
        <v>17</v>
      </c>
      <c r="K11" s="27" t="s">
        <v>18</v>
      </c>
      <c r="L11" s="28" t="s">
        <v>19</v>
      </c>
      <c r="M11" s="28" t="s">
        <v>20</v>
      </c>
      <c r="N11" s="28" t="s">
        <v>21</v>
      </c>
      <c r="O11" s="27" t="s">
        <v>22</v>
      </c>
      <c r="P11" s="28" t="s">
        <v>23</v>
      </c>
    </row>
    <row r="12" spans="3:16" x14ac:dyDescent="0.25">
      <c r="C12" s="119"/>
      <c r="D12" s="119"/>
      <c r="E12" s="22"/>
      <c r="F12" s="23"/>
      <c r="G12" s="22"/>
      <c r="H12" s="22"/>
      <c r="I12" s="24"/>
      <c r="J12" s="25"/>
      <c r="K12" s="25"/>
      <c r="L12" s="25"/>
      <c r="M12" s="25"/>
      <c r="N12" s="25"/>
      <c r="O12" s="25"/>
      <c r="P12" s="26"/>
    </row>
    <row r="13" spans="3:16" x14ac:dyDescent="0.25">
      <c r="C13" s="111" t="s">
        <v>24</v>
      </c>
      <c r="D13" s="111"/>
      <c r="E13" s="63"/>
      <c r="F13" s="78">
        <v>46447</v>
      </c>
      <c r="G13" s="16" t="s">
        <v>25</v>
      </c>
      <c r="H13" s="16" t="s">
        <v>26</v>
      </c>
      <c r="I13" s="17">
        <v>1</v>
      </c>
      <c r="J13" s="64"/>
      <c r="K13" s="64"/>
      <c r="L13" s="64"/>
      <c r="M13" s="77"/>
      <c r="N13" s="64"/>
      <c r="O13" s="64"/>
      <c r="P13" s="18">
        <f>(I13*J13)+(I13*K13)+(I13*L13)+(I13*M13)+(I13*N13)+(I13*O13)</f>
        <v>0</v>
      </c>
    </row>
    <row r="14" spans="3:16" x14ac:dyDescent="0.25">
      <c r="C14" s="111" t="s">
        <v>27</v>
      </c>
      <c r="D14" s="111"/>
      <c r="E14" s="63"/>
      <c r="F14" s="78">
        <v>46447</v>
      </c>
      <c r="G14" s="16" t="s">
        <v>25</v>
      </c>
      <c r="H14" s="16" t="s">
        <v>26</v>
      </c>
      <c r="I14" s="17">
        <v>1</v>
      </c>
      <c r="J14" s="64"/>
      <c r="K14" s="64"/>
      <c r="L14" s="64"/>
      <c r="M14" s="77"/>
      <c r="N14" s="64"/>
      <c r="O14" s="64"/>
      <c r="P14" s="18">
        <f t="shared" ref="P14:P17" si="0">(I14*J14)+(I14*K14)+(I14*L14)+(I14*M14)+(I14*N14)+(I14*O14)</f>
        <v>0</v>
      </c>
    </row>
    <row r="15" spans="3:16" x14ac:dyDescent="0.25">
      <c r="C15" s="111" t="s">
        <v>28</v>
      </c>
      <c r="D15" s="111"/>
      <c r="E15" s="75" t="s">
        <v>118</v>
      </c>
      <c r="F15" s="76"/>
      <c r="G15" s="16" t="s">
        <v>25</v>
      </c>
      <c r="H15" s="16" t="s">
        <v>29</v>
      </c>
      <c r="I15" s="17">
        <v>1</v>
      </c>
      <c r="J15" s="74"/>
      <c r="K15" s="64"/>
      <c r="L15" s="64"/>
      <c r="M15" s="77"/>
      <c r="N15" s="64"/>
      <c r="O15" s="64"/>
      <c r="P15" s="18">
        <f t="shared" si="0"/>
        <v>0</v>
      </c>
    </row>
    <row r="16" spans="3:16" x14ac:dyDescent="0.25">
      <c r="C16" s="111" t="s">
        <v>30</v>
      </c>
      <c r="D16" s="111"/>
      <c r="E16" s="75" t="s">
        <v>118</v>
      </c>
      <c r="F16" s="76"/>
      <c r="G16" s="16" t="s">
        <v>25</v>
      </c>
      <c r="H16" s="16" t="s">
        <v>29</v>
      </c>
      <c r="I16" s="17">
        <v>1</v>
      </c>
      <c r="J16" s="74"/>
      <c r="K16" s="64"/>
      <c r="L16" s="64"/>
      <c r="M16" s="77"/>
      <c r="N16" s="64"/>
      <c r="O16" s="64"/>
      <c r="P16" s="18">
        <f t="shared" si="0"/>
        <v>0</v>
      </c>
    </row>
    <row r="17" spans="3:16" x14ac:dyDescent="0.25">
      <c r="C17" s="111" t="s">
        <v>31</v>
      </c>
      <c r="D17" s="111"/>
      <c r="E17" s="75" t="s">
        <v>117</v>
      </c>
      <c r="F17" s="76"/>
      <c r="G17" s="16" t="s">
        <v>25</v>
      </c>
      <c r="H17" s="16" t="s">
        <v>29</v>
      </c>
      <c r="I17" s="17">
        <v>1</v>
      </c>
      <c r="J17" s="74"/>
      <c r="K17" s="64"/>
      <c r="L17" s="64"/>
      <c r="M17" s="77"/>
      <c r="N17" s="64"/>
      <c r="O17" s="64"/>
      <c r="P17" s="18">
        <f t="shared" si="0"/>
        <v>0</v>
      </c>
    </row>
    <row r="18" spans="3:16" x14ac:dyDescent="0.25">
      <c r="C18" s="15"/>
      <c r="D18" s="15"/>
      <c r="E18" s="22"/>
      <c r="F18" s="23"/>
      <c r="G18" s="22"/>
      <c r="H18" s="22"/>
      <c r="I18" s="24"/>
      <c r="J18" s="25"/>
      <c r="K18" s="25"/>
      <c r="L18" s="25"/>
      <c r="M18" s="25"/>
      <c r="N18" s="25"/>
      <c r="O18" s="25"/>
      <c r="P18" s="26"/>
    </row>
    <row r="19" spans="3:16" x14ac:dyDescent="0.25">
      <c r="C19" s="111" t="s">
        <v>32</v>
      </c>
      <c r="D19" s="111"/>
      <c r="E19" s="63"/>
      <c r="F19" s="78">
        <v>46447</v>
      </c>
      <c r="G19" s="16" t="s">
        <v>33</v>
      </c>
      <c r="H19" s="16" t="s">
        <v>29</v>
      </c>
      <c r="I19" s="17">
        <v>1</v>
      </c>
      <c r="J19" s="64"/>
      <c r="K19" s="64"/>
      <c r="L19" s="64"/>
      <c r="M19" s="74"/>
      <c r="N19" s="64"/>
      <c r="O19" s="64"/>
      <c r="P19" s="18">
        <f t="shared" ref="P19:P22" si="1">(I19*J19)+(I19*K19)+(I19*L19)+(I19*M19)+(I19*N19)+(I19*O19)</f>
        <v>0</v>
      </c>
    </row>
    <row r="20" spans="3:16" x14ac:dyDescent="0.25">
      <c r="C20" s="111" t="s">
        <v>34</v>
      </c>
      <c r="D20" s="111"/>
      <c r="E20" s="63"/>
      <c r="F20" s="78">
        <v>46447</v>
      </c>
      <c r="G20" s="16" t="s">
        <v>33</v>
      </c>
      <c r="H20" s="16" t="s">
        <v>29</v>
      </c>
      <c r="I20" s="17">
        <v>1</v>
      </c>
      <c r="J20" s="64"/>
      <c r="K20" s="64"/>
      <c r="L20" s="64"/>
      <c r="M20" s="64"/>
      <c r="N20" s="64"/>
      <c r="O20" s="64"/>
      <c r="P20" s="18">
        <f t="shared" si="1"/>
        <v>0</v>
      </c>
    </row>
    <row r="21" spans="3:16" x14ac:dyDescent="0.25">
      <c r="C21" s="111" t="s">
        <v>35</v>
      </c>
      <c r="D21" s="111"/>
      <c r="E21" s="63"/>
      <c r="F21" s="78">
        <v>46447</v>
      </c>
      <c r="G21" s="16" t="s">
        <v>36</v>
      </c>
      <c r="H21" s="16" t="s">
        <v>29</v>
      </c>
      <c r="I21" s="17">
        <v>1</v>
      </c>
      <c r="J21" s="64"/>
      <c r="K21" s="64"/>
      <c r="L21" s="64"/>
      <c r="M21" s="74"/>
      <c r="N21" s="64"/>
      <c r="O21" s="64"/>
      <c r="P21" s="18">
        <f t="shared" si="1"/>
        <v>0</v>
      </c>
    </row>
    <row r="22" spans="3:16" x14ac:dyDescent="0.25">
      <c r="C22" s="111" t="s">
        <v>37</v>
      </c>
      <c r="D22" s="111"/>
      <c r="E22" s="63"/>
      <c r="F22" s="78">
        <v>46447</v>
      </c>
      <c r="G22" s="16" t="s">
        <v>33</v>
      </c>
      <c r="H22" s="16" t="s">
        <v>29</v>
      </c>
      <c r="I22" s="17">
        <v>1</v>
      </c>
      <c r="J22" s="64"/>
      <c r="K22" s="64"/>
      <c r="L22" s="64"/>
      <c r="M22" s="64"/>
      <c r="N22" s="64"/>
      <c r="O22" s="64"/>
      <c r="P22" s="18">
        <f t="shared" si="1"/>
        <v>0</v>
      </c>
    </row>
    <row r="23" spans="3:16" x14ac:dyDescent="0.25">
      <c r="C23" s="111" t="s">
        <v>38</v>
      </c>
      <c r="D23" s="111"/>
      <c r="E23" s="63"/>
      <c r="F23" s="78">
        <v>46447</v>
      </c>
      <c r="G23" s="16" t="s">
        <v>33</v>
      </c>
      <c r="H23" s="16" t="s">
        <v>29</v>
      </c>
      <c r="I23" s="17">
        <v>1</v>
      </c>
      <c r="J23" s="64"/>
      <c r="K23" s="64"/>
      <c r="L23" s="64"/>
      <c r="M23" s="64"/>
      <c r="N23" s="64"/>
      <c r="O23" s="64"/>
      <c r="P23" s="18">
        <f>(I23*J23)+(I23*K23)+(I23*L23)+(I23*M23)+(I23*N23)+(I23*O23)</f>
        <v>0</v>
      </c>
    </row>
    <row r="24" spans="3:16" x14ac:dyDescent="0.25">
      <c r="C24" s="15"/>
      <c r="D24" s="15"/>
      <c r="E24" s="22"/>
      <c r="F24" s="23"/>
      <c r="G24" s="22"/>
      <c r="H24" s="22"/>
      <c r="I24" s="24"/>
      <c r="J24" s="25"/>
      <c r="K24" s="25"/>
      <c r="L24" s="25"/>
      <c r="M24" s="25"/>
      <c r="N24" s="25"/>
      <c r="O24" s="25"/>
      <c r="P24" s="26"/>
    </row>
    <row r="25" spans="3:16" x14ac:dyDescent="0.25">
      <c r="C25" s="111" t="s">
        <v>39</v>
      </c>
      <c r="D25" s="111"/>
      <c r="E25" s="63"/>
      <c r="F25" s="78">
        <v>46447</v>
      </c>
      <c r="G25" s="16" t="s">
        <v>33</v>
      </c>
      <c r="H25" s="16" t="s">
        <v>29</v>
      </c>
      <c r="I25" s="17">
        <v>1</v>
      </c>
      <c r="J25" s="64"/>
      <c r="K25" s="64"/>
      <c r="L25" s="64"/>
      <c r="M25" s="64"/>
      <c r="N25" s="64"/>
      <c r="O25" s="64"/>
      <c r="P25" s="18">
        <f>(I25*J25)+(I25*K25)+(I25*L25)+(I25*M25)+(I25*N25)+(I25*O25)</f>
        <v>0</v>
      </c>
    </row>
    <row r="26" spans="3:16" x14ac:dyDescent="0.25">
      <c r="C26" s="111" t="s">
        <v>40</v>
      </c>
      <c r="D26" s="111"/>
      <c r="E26" s="63"/>
      <c r="F26" s="78">
        <v>46447</v>
      </c>
      <c r="G26" s="16" t="s">
        <v>33</v>
      </c>
      <c r="H26" s="16" t="s">
        <v>29</v>
      </c>
      <c r="I26" s="17">
        <v>1</v>
      </c>
      <c r="J26" s="64"/>
      <c r="K26" s="64"/>
      <c r="L26" s="64"/>
      <c r="M26" s="64"/>
      <c r="N26" s="64"/>
      <c r="O26" s="64"/>
      <c r="P26" s="18">
        <f>(I26*J26)+(I26*K26)+(I26*L26)+(I26*M26)+(I26*N26)+(I26*O26)</f>
        <v>0</v>
      </c>
    </row>
    <row r="27" spans="3:16" x14ac:dyDescent="0.25">
      <c r="C27" s="15"/>
      <c r="D27" s="15"/>
      <c r="E27" s="22"/>
      <c r="F27" s="23"/>
      <c r="G27" s="22"/>
      <c r="H27" s="22"/>
      <c r="I27" s="24"/>
      <c r="J27" s="25"/>
      <c r="K27" s="25"/>
      <c r="L27" s="25"/>
      <c r="M27" s="25"/>
      <c r="N27" s="25"/>
      <c r="O27" s="25"/>
      <c r="P27" s="26"/>
    </row>
    <row r="28" spans="3:16" x14ac:dyDescent="0.25">
      <c r="C28" s="111" t="s">
        <v>41</v>
      </c>
      <c r="D28" s="111"/>
      <c r="E28" s="63"/>
      <c r="F28" s="78">
        <v>46447</v>
      </c>
      <c r="G28" s="16" t="s">
        <v>33</v>
      </c>
      <c r="H28" s="16" t="s">
        <v>29</v>
      </c>
      <c r="I28" s="17">
        <v>1</v>
      </c>
      <c r="J28" s="64"/>
      <c r="K28" s="64"/>
      <c r="L28" s="64"/>
      <c r="M28" s="64"/>
      <c r="N28" s="64"/>
      <c r="O28" s="64"/>
      <c r="P28" s="18">
        <f t="shared" ref="P28:P30" si="2">(I28*J28)+(I28*K28)+(I28*L28)+(I28*M28)+(I28*N28)+(I28*O28)</f>
        <v>0</v>
      </c>
    </row>
    <row r="29" spans="3:16" x14ac:dyDescent="0.25">
      <c r="C29" s="111" t="s">
        <v>42</v>
      </c>
      <c r="D29" s="111"/>
      <c r="E29" s="63"/>
      <c r="F29" s="78">
        <v>46447</v>
      </c>
      <c r="G29" s="16" t="s">
        <v>33</v>
      </c>
      <c r="H29" s="16" t="s">
        <v>29</v>
      </c>
      <c r="I29" s="17">
        <v>1</v>
      </c>
      <c r="J29" s="64"/>
      <c r="K29" s="64"/>
      <c r="L29" s="64"/>
      <c r="M29" s="64"/>
      <c r="N29" s="64"/>
      <c r="O29" s="64"/>
      <c r="P29" s="18">
        <f t="shared" si="2"/>
        <v>0</v>
      </c>
    </row>
    <row r="30" spans="3:16" x14ac:dyDescent="0.25">
      <c r="C30" s="111" t="s">
        <v>43</v>
      </c>
      <c r="D30" s="111"/>
      <c r="E30" s="63"/>
      <c r="F30" s="78">
        <v>46447</v>
      </c>
      <c r="G30" s="16" t="s">
        <v>33</v>
      </c>
      <c r="H30" s="16" t="s">
        <v>29</v>
      </c>
      <c r="I30" s="17">
        <v>1</v>
      </c>
      <c r="J30" s="64"/>
      <c r="K30" s="64"/>
      <c r="L30" s="64"/>
      <c r="M30" s="77"/>
      <c r="N30" s="64"/>
      <c r="O30" s="64"/>
      <c r="P30" s="18">
        <f t="shared" si="2"/>
        <v>0</v>
      </c>
    </row>
    <row r="31" spans="3:16" x14ac:dyDescent="0.25">
      <c r="C31" s="111" t="s">
        <v>44</v>
      </c>
      <c r="D31" s="111"/>
      <c r="E31" s="63"/>
      <c r="F31" s="78">
        <v>46447</v>
      </c>
      <c r="G31" s="16" t="s">
        <v>33</v>
      </c>
      <c r="H31" s="16" t="s">
        <v>29</v>
      </c>
      <c r="I31" s="17">
        <v>1</v>
      </c>
      <c r="J31" s="64"/>
      <c r="K31" s="64"/>
      <c r="L31" s="64"/>
      <c r="M31" s="64"/>
      <c r="N31" s="64"/>
      <c r="O31" s="64"/>
      <c r="P31" s="18">
        <f>(I31*J31)+(I31*K31)+(I31*L31)+(I31*M31)+(I31*N31)+(I31*O31)</f>
        <v>0</v>
      </c>
    </row>
    <row r="32" spans="3:16" ht="17.45" customHeight="1" x14ac:dyDescent="0.25">
      <c r="C32" s="103"/>
      <c r="D32" s="103"/>
      <c r="E32" s="103"/>
      <c r="F32" s="103"/>
      <c r="G32" s="103"/>
      <c r="H32" s="103"/>
      <c r="I32" s="19"/>
      <c r="J32" s="20"/>
      <c r="K32" s="20">
        <v>5</v>
      </c>
      <c r="L32" s="20"/>
      <c r="M32" s="20"/>
      <c r="N32" s="20"/>
      <c r="O32" s="20"/>
      <c r="P32" s="21"/>
    </row>
    <row r="33" spans="3:16" ht="17.45" customHeight="1" x14ac:dyDescent="0.25">
      <c r="C33" s="99" t="s">
        <v>45</v>
      </c>
      <c r="D33" s="100"/>
      <c r="E33" s="100"/>
      <c r="F33" s="100"/>
      <c r="G33" s="100"/>
      <c r="H33" s="100"/>
      <c r="I33" s="59" t="s">
        <v>46</v>
      </c>
      <c r="J33" s="58" t="s">
        <v>47</v>
      </c>
      <c r="K33" s="58"/>
      <c r="L33" s="58"/>
      <c r="M33" s="58"/>
      <c r="N33" s="58"/>
      <c r="O33" s="58"/>
      <c r="P33" s="58"/>
    </row>
    <row r="34" spans="3:16" ht="17.45" customHeight="1" x14ac:dyDescent="0.25">
      <c r="C34" s="57"/>
      <c r="D34" s="57"/>
      <c r="E34" s="57"/>
      <c r="F34" s="57"/>
      <c r="G34" s="57"/>
      <c r="H34" s="57"/>
      <c r="I34" s="19"/>
      <c r="J34" s="20"/>
      <c r="K34" s="20"/>
      <c r="L34" s="20"/>
      <c r="M34" s="20"/>
      <c r="N34" s="20"/>
      <c r="O34" s="20"/>
      <c r="P34" s="21"/>
    </row>
    <row r="35" spans="3:16" x14ac:dyDescent="0.25">
      <c r="C35" s="101" t="s">
        <v>48</v>
      </c>
      <c r="D35" s="101"/>
      <c r="E35" s="101"/>
      <c r="F35" s="101"/>
      <c r="G35" s="101"/>
      <c r="H35" s="101"/>
      <c r="I35" s="60">
        <v>1</v>
      </c>
      <c r="J35" s="102"/>
      <c r="K35" s="102"/>
      <c r="L35" s="102"/>
      <c r="M35" s="102"/>
      <c r="N35" s="102"/>
      <c r="O35" s="102"/>
      <c r="P35" s="61">
        <f>I35*J35</f>
        <v>0</v>
      </c>
    </row>
    <row r="36" spans="3:16" x14ac:dyDescent="0.25">
      <c r="C36" s="105" t="s">
        <v>49</v>
      </c>
      <c r="D36" s="106"/>
      <c r="E36" s="106"/>
      <c r="F36" s="106"/>
      <c r="G36" s="106"/>
      <c r="H36" s="107"/>
      <c r="I36" s="60">
        <v>1</v>
      </c>
      <c r="J36" s="108"/>
      <c r="K36" s="109"/>
      <c r="L36" s="109"/>
      <c r="M36" s="109"/>
      <c r="N36" s="109"/>
      <c r="O36" s="110"/>
      <c r="P36" s="61">
        <f>I36*J36</f>
        <v>0</v>
      </c>
    </row>
    <row r="37" spans="3:16" x14ac:dyDescent="0.25">
      <c r="C37" s="105" t="s">
        <v>50</v>
      </c>
      <c r="D37" s="106"/>
      <c r="E37" s="106"/>
      <c r="F37" s="106"/>
      <c r="G37" s="106"/>
      <c r="H37" s="107"/>
      <c r="I37" s="60">
        <v>1</v>
      </c>
      <c r="J37" s="102"/>
      <c r="K37" s="102"/>
      <c r="L37" s="102"/>
      <c r="M37" s="102"/>
      <c r="N37" s="102"/>
      <c r="O37" s="102"/>
      <c r="P37" s="61">
        <f t="shared" ref="P37:P40" si="3">I37*J37</f>
        <v>0</v>
      </c>
    </row>
    <row r="38" spans="3:16" x14ac:dyDescent="0.25">
      <c r="C38" s="105" t="s">
        <v>51</v>
      </c>
      <c r="D38" s="106"/>
      <c r="E38" s="106"/>
      <c r="F38" s="106"/>
      <c r="G38" s="106"/>
      <c r="H38" s="107"/>
      <c r="I38" s="60">
        <v>5</v>
      </c>
      <c r="J38" s="104"/>
      <c r="K38" s="104"/>
      <c r="L38" s="104"/>
      <c r="M38" s="104"/>
      <c r="N38" s="104"/>
      <c r="O38" s="104"/>
      <c r="P38" s="61">
        <f t="shared" si="3"/>
        <v>0</v>
      </c>
    </row>
    <row r="39" spans="3:16" x14ac:dyDescent="0.25">
      <c r="C39" s="90" t="s">
        <v>121</v>
      </c>
      <c r="D39" s="96"/>
      <c r="E39" s="96"/>
      <c r="F39" s="96"/>
      <c r="G39" s="96"/>
      <c r="H39" s="97"/>
      <c r="I39" s="91">
        <v>1</v>
      </c>
      <c r="J39" s="94"/>
      <c r="K39" s="93"/>
      <c r="L39" s="93"/>
      <c r="M39" s="93"/>
      <c r="N39" s="93"/>
      <c r="O39" s="95"/>
      <c r="P39" s="92">
        <f>I39*J39</f>
        <v>0</v>
      </c>
    </row>
    <row r="40" spans="3:16" x14ac:dyDescent="0.25">
      <c r="C40" s="85" t="s">
        <v>119</v>
      </c>
      <c r="D40" s="87"/>
      <c r="E40" s="87"/>
      <c r="F40" s="87"/>
      <c r="G40" s="87"/>
      <c r="H40" s="88"/>
      <c r="I40" s="86">
        <v>5</v>
      </c>
      <c r="J40" s="82"/>
      <c r="K40" s="83"/>
      <c r="L40" s="83"/>
      <c r="M40" s="83"/>
      <c r="N40" s="83"/>
      <c r="O40" s="81"/>
      <c r="P40" s="84">
        <f t="shared" si="3"/>
        <v>0</v>
      </c>
    </row>
    <row r="41" spans="3:16" ht="17.45" customHeight="1" x14ac:dyDescent="0.25">
      <c r="C41" s="89"/>
      <c r="D41" s="57"/>
      <c r="E41" s="57"/>
      <c r="F41" s="57"/>
      <c r="G41" s="57"/>
      <c r="H41" s="57"/>
      <c r="I41" s="19"/>
      <c r="J41" s="20"/>
      <c r="K41" s="20"/>
      <c r="L41" s="20"/>
      <c r="M41" s="20"/>
      <c r="N41" s="20"/>
      <c r="O41" s="20"/>
      <c r="P41" s="21"/>
    </row>
    <row r="42" spans="3:16" x14ac:dyDescent="0.25">
      <c r="N42" s="112" t="s">
        <v>52</v>
      </c>
      <c r="O42" s="113"/>
      <c r="P42" s="62">
        <f>SUM(P13:P40)</f>
        <v>0</v>
      </c>
    </row>
  </sheetData>
  <mergeCells count="31">
    <mergeCell ref="N42:O42"/>
    <mergeCell ref="C14:D14"/>
    <mergeCell ref="C8:P8"/>
    <mergeCell ref="C11:D11"/>
    <mergeCell ref="C10:P10"/>
    <mergeCell ref="C12:D12"/>
    <mergeCell ref="C13:D13"/>
    <mergeCell ref="C15:D15"/>
    <mergeCell ref="C16:D16"/>
    <mergeCell ref="C17:D17"/>
    <mergeCell ref="C19:D19"/>
    <mergeCell ref="C20:D20"/>
    <mergeCell ref="C21:D21"/>
    <mergeCell ref="C22:D22"/>
    <mergeCell ref="C23:D23"/>
    <mergeCell ref="C25:D25"/>
    <mergeCell ref="C26:D26"/>
    <mergeCell ref="C28:D28"/>
    <mergeCell ref="C29:D29"/>
    <mergeCell ref="C30:D30"/>
    <mergeCell ref="C31:D31"/>
    <mergeCell ref="C33:H33"/>
    <mergeCell ref="C35:H35"/>
    <mergeCell ref="J35:O35"/>
    <mergeCell ref="C32:H32"/>
    <mergeCell ref="J38:O38"/>
    <mergeCell ref="J37:O37"/>
    <mergeCell ref="C37:H37"/>
    <mergeCell ref="C38:H38"/>
    <mergeCell ref="C36:H36"/>
    <mergeCell ref="J36:O36"/>
  </mergeCells>
  <phoneticPr fontId="16" type="noConversion"/>
  <conditionalFormatting sqref="C13:D17 F13:I17 C19:D23 F19:I23 C25:D26 F25:I26 C28:D31 F28:I31 C35:I35 C36 I36 C37:I39 C40 I40">
    <cfRule type="notContainsBlanks" dxfId="6" priority="1">
      <formula>LEN(TRIM(C13))&gt;0</formula>
    </cfRule>
  </conditionalFormatting>
  <conditionalFormatting sqref="D3:D6">
    <cfRule type="notContainsBlanks" dxfId="5" priority="9">
      <formula>LEN(TRIM(D3))&gt;0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6720-89F2-4E94-8E53-252F4B127335}">
  <dimension ref="B3:K60"/>
  <sheetViews>
    <sheetView showGridLines="0" zoomScale="70" zoomScaleNormal="70" workbookViewId="0">
      <selection activeCell="K45" sqref="K45"/>
    </sheetView>
  </sheetViews>
  <sheetFormatPr defaultRowHeight="15" x14ac:dyDescent="0.25"/>
  <cols>
    <col min="3" max="3" width="29.7109375" customWidth="1"/>
    <col min="4" max="4" width="26.42578125" customWidth="1"/>
    <col min="5" max="5" width="21.7109375" customWidth="1"/>
    <col min="6" max="6" width="24.28515625" customWidth="1"/>
    <col min="7" max="7" width="21.140625" bestFit="1" customWidth="1"/>
    <col min="8" max="8" width="21" customWidth="1"/>
    <col min="9" max="9" width="22.7109375" customWidth="1"/>
    <col min="10" max="10" width="21.140625" bestFit="1" customWidth="1"/>
    <col min="11" max="11" width="20.7109375" customWidth="1"/>
  </cols>
  <sheetData>
    <row r="3" spans="2:11" ht="15.75" x14ac:dyDescent="0.3">
      <c r="C3" s="1" t="s">
        <v>0</v>
      </c>
      <c r="D3" s="47" t="str">
        <f>'Invulinstructie inschrijver'!D3</f>
        <v xml:space="preserve">Gemeente Velsen </v>
      </c>
      <c r="E3" s="49"/>
      <c r="F3" s="49"/>
      <c r="G3" s="49"/>
      <c r="H3" s="49"/>
      <c r="I3" s="49"/>
      <c r="J3" s="49"/>
      <c r="K3" s="50"/>
    </row>
    <row r="4" spans="2:11" ht="15.75" x14ac:dyDescent="0.3">
      <c r="C4" s="1" t="s">
        <v>2</v>
      </c>
      <c r="D4" s="47" t="str">
        <f>'Invulinstructie inschrijver'!D4</f>
        <v>V.1</v>
      </c>
      <c r="E4" s="49"/>
      <c r="F4" s="49"/>
      <c r="G4" s="49"/>
      <c r="H4" s="49"/>
      <c r="I4" s="49"/>
      <c r="J4" s="49"/>
      <c r="K4" s="50"/>
    </row>
    <row r="5" spans="2:11" ht="15.75" x14ac:dyDescent="0.3">
      <c r="C5" s="4" t="s">
        <v>4</v>
      </c>
      <c r="D5" s="51">
        <f>'Invulinstructie inschrijver'!D5</f>
        <v>46388</v>
      </c>
      <c r="E5" s="49"/>
      <c r="F5" s="49"/>
      <c r="G5" s="49"/>
      <c r="H5" s="49"/>
      <c r="I5" s="49"/>
      <c r="J5" s="49"/>
      <c r="K5" s="50"/>
    </row>
    <row r="6" spans="2:11" ht="15.75" x14ac:dyDescent="0.3">
      <c r="C6" s="4" t="s">
        <v>8</v>
      </c>
      <c r="D6" s="48"/>
      <c r="E6" s="49"/>
      <c r="F6" s="49"/>
      <c r="G6" s="49"/>
      <c r="H6" s="49"/>
      <c r="I6" s="49"/>
      <c r="J6" s="49"/>
      <c r="K6" s="50"/>
    </row>
    <row r="8" spans="2:11" ht="22.5" x14ac:dyDescent="0.45">
      <c r="C8" s="98" t="s">
        <v>9</v>
      </c>
      <c r="D8" s="98"/>
      <c r="E8" s="98"/>
      <c r="F8" s="98"/>
      <c r="G8" s="98"/>
      <c r="H8" s="98"/>
      <c r="I8" s="98"/>
      <c r="J8" s="98"/>
      <c r="K8" s="98"/>
    </row>
    <row r="10" spans="2:11" ht="22.5" x14ac:dyDescent="0.45">
      <c r="C10" s="116" t="s">
        <v>53</v>
      </c>
      <c r="D10" s="117"/>
      <c r="E10" s="117"/>
      <c r="F10" s="117"/>
      <c r="G10" s="117"/>
      <c r="H10" s="117"/>
      <c r="I10" s="117"/>
      <c r="J10" s="117"/>
      <c r="K10" s="118"/>
    </row>
    <row r="12" spans="2:11" ht="18.75" x14ac:dyDescent="0.25">
      <c r="C12" s="129" t="s">
        <v>54</v>
      </c>
      <c r="D12" s="130"/>
      <c r="E12" s="130"/>
      <c r="F12" s="130"/>
      <c r="G12" s="130"/>
      <c r="H12" s="130"/>
      <c r="I12" s="130"/>
      <c r="J12" s="130"/>
      <c r="K12" s="131"/>
    </row>
    <row r="13" spans="2:11" x14ac:dyDescent="0.25">
      <c r="C13" s="112" t="s">
        <v>55</v>
      </c>
      <c r="D13" s="132"/>
      <c r="E13" s="132"/>
      <c r="F13" s="113"/>
      <c r="G13" s="10" t="s">
        <v>56</v>
      </c>
      <c r="H13" s="11" t="s">
        <v>57</v>
      </c>
      <c r="I13" s="10" t="s">
        <v>58</v>
      </c>
      <c r="J13" s="11" t="s">
        <v>59</v>
      </c>
      <c r="K13" s="12" t="s">
        <v>60</v>
      </c>
    </row>
    <row r="14" spans="2:11" x14ac:dyDescent="0.25">
      <c r="B14" s="80"/>
      <c r="C14" s="138" t="s">
        <v>61</v>
      </c>
      <c r="D14" s="139"/>
      <c r="E14" s="139"/>
      <c r="F14" s="140"/>
      <c r="G14" s="9" t="s">
        <v>62</v>
      </c>
      <c r="H14" s="65"/>
      <c r="I14" s="66"/>
      <c r="J14" s="79">
        <v>785</v>
      </c>
      <c r="K14" s="13">
        <f>I14*J14</f>
        <v>0</v>
      </c>
    </row>
    <row r="15" spans="2:11" x14ac:dyDescent="0.25">
      <c r="B15" s="80"/>
      <c r="C15" s="141" t="s">
        <v>63</v>
      </c>
      <c r="D15" s="142"/>
      <c r="E15" s="142"/>
      <c r="F15" s="143"/>
      <c r="G15" s="9" t="s">
        <v>62</v>
      </c>
      <c r="H15" s="65"/>
      <c r="I15" s="66"/>
      <c r="J15" s="79">
        <v>785</v>
      </c>
      <c r="K15" s="13">
        <f t="shared" ref="K15:K27" si="0">I15*J15</f>
        <v>0</v>
      </c>
    </row>
    <row r="16" spans="2:11" x14ac:dyDescent="0.25">
      <c r="B16" s="80"/>
      <c r="C16" s="120" t="s">
        <v>64</v>
      </c>
      <c r="D16" s="121"/>
      <c r="E16" s="121"/>
      <c r="F16" s="122"/>
      <c r="G16" s="9" t="s">
        <v>62</v>
      </c>
      <c r="H16" s="65"/>
      <c r="I16" s="66"/>
      <c r="J16" s="33">
        <v>175</v>
      </c>
      <c r="K16" s="13">
        <f t="shared" si="0"/>
        <v>0</v>
      </c>
    </row>
    <row r="17" spans="2:11" x14ac:dyDescent="0.25">
      <c r="B17" s="80"/>
      <c r="C17" s="72" t="s">
        <v>65</v>
      </c>
      <c r="D17" s="15"/>
      <c r="E17" s="15"/>
      <c r="F17" s="73"/>
      <c r="G17" s="9" t="s">
        <v>62</v>
      </c>
      <c r="H17" s="65"/>
      <c r="I17" s="66"/>
      <c r="J17" s="33">
        <v>25</v>
      </c>
      <c r="K17" s="13">
        <f t="shared" si="0"/>
        <v>0</v>
      </c>
    </row>
    <row r="18" spans="2:11" x14ac:dyDescent="0.25">
      <c r="B18" s="80"/>
      <c r="C18" s="120" t="s">
        <v>66</v>
      </c>
      <c r="D18" s="121"/>
      <c r="E18" s="121"/>
      <c r="F18" s="122"/>
      <c r="G18" s="9" t="s">
        <v>67</v>
      </c>
      <c r="H18" s="65"/>
      <c r="I18" s="66"/>
      <c r="J18" s="33">
        <v>25</v>
      </c>
      <c r="K18" s="13">
        <f t="shared" si="0"/>
        <v>0</v>
      </c>
    </row>
    <row r="19" spans="2:11" x14ac:dyDescent="0.25">
      <c r="B19" s="80"/>
      <c r="C19" s="120" t="s">
        <v>68</v>
      </c>
      <c r="D19" s="121"/>
      <c r="E19" s="121"/>
      <c r="F19" s="122"/>
      <c r="G19" s="9" t="s">
        <v>67</v>
      </c>
      <c r="H19" s="65"/>
      <c r="I19" s="66"/>
      <c r="J19" s="33">
        <v>175</v>
      </c>
      <c r="K19" s="13">
        <f t="shared" si="0"/>
        <v>0</v>
      </c>
    </row>
    <row r="20" spans="2:11" x14ac:dyDescent="0.25">
      <c r="B20" s="80"/>
      <c r="C20" s="72" t="s">
        <v>69</v>
      </c>
      <c r="D20" s="15"/>
      <c r="E20" s="15"/>
      <c r="F20" s="73"/>
      <c r="G20" s="9" t="s">
        <v>70</v>
      </c>
      <c r="H20" s="65"/>
      <c r="I20" s="66"/>
      <c r="J20" s="33">
        <v>35</v>
      </c>
      <c r="K20" s="13">
        <f t="shared" si="0"/>
        <v>0</v>
      </c>
    </row>
    <row r="21" spans="2:11" x14ac:dyDescent="0.25">
      <c r="C21" s="120" t="s">
        <v>71</v>
      </c>
      <c r="D21" s="121"/>
      <c r="E21" s="121"/>
      <c r="F21" s="122"/>
      <c r="G21" s="9" t="s">
        <v>62</v>
      </c>
      <c r="H21" s="65"/>
      <c r="I21" s="66"/>
      <c r="J21" s="33">
        <v>287</v>
      </c>
      <c r="K21" s="13">
        <f t="shared" si="0"/>
        <v>0</v>
      </c>
    </row>
    <row r="22" spans="2:11" x14ac:dyDescent="0.25">
      <c r="C22" s="120" t="s">
        <v>72</v>
      </c>
      <c r="D22" s="121"/>
      <c r="E22" s="121"/>
      <c r="F22" s="122"/>
      <c r="G22" s="9" t="s">
        <v>70</v>
      </c>
      <c r="H22" s="65"/>
      <c r="I22" s="66"/>
      <c r="J22" s="33">
        <v>48</v>
      </c>
      <c r="K22" s="13">
        <f t="shared" si="0"/>
        <v>0</v>
      </c>
    </row>
    <row r="23" spans="2:11" x14ac:dyDescent="0.25">
      <c r="C23" s="120" t="s">
        <v>73</v>
      </c>
      <c r="D23" s="121"/>
      <c r="E23" s="121"/>
      <c r="F23" s="122"/>
      <c r="G23" s="9" t="s">
        <v>70</v>
      </c>
      <c r="H23" s="65"/>
      <c r="I23" s="66"/>
      <c r="J23" s="33">
        <v>15</v>
      </c>
      <c r="K23" s="13">
        <f t="shared" si="0"/>
        <v>0</v>
      </c>
    </row>
    <row r="24" spans="2:11" x14ac:dyDescent="0.25">
      <c r="C24" s="120" t="s">
        <v>74</v>
      </c>
      <c r="D24" s="121"/>
      <c r="E24" s="121"/>
      <c r="F24" s="122"/>
      <c r="G24" s="9" t="s">
        <v>75</v>
      </c>
      <c r="H24" s="65"/>
      <c r="I24" s="66"/>
      <c r="J24" s="33">
        <v>4468</v>
      </c>
      <c r="K24" s="13">
        <f t="shared" si="0"/>
        <v>0</v>
      </c>
    </row>
    <row r="25" spans="2:11" x14ac:dyDescent="0.25">
      <c r="C25" s="120" t="s">
        <v>76</v>
      </c>
      <c r="D25" s="121"/>
      <c r="E25" s="121"/>
      <c r="F25" s="122"/>
      <c r="G25" s="9" t="s">
        <v>77</v>
      </c>
      <c r="H25" s="65"/>
      <c r="I25" s="66"/>
      <c r="J25" s="33">
        <v>7</v>
      </c>
      <c r="K25" s="13">
        <f t="shared" si="0"/>
        <v>0</v>
      </c>
    </row>
    <row r="26" spans="2:11" x14ac:dyDescent="0.25">
      <c r="C26" s="120" t="s">
        <v>78</v>
      </c>
      <c r="D26" s="121"/>
      <c r="E26" s="121"/>
      <c r="F26" s="122"/>
      <c r="G26" s="9" t="s">
        <v>79</v>
      </c>
      <c r="H26" s="65"/>
      <c r="I26" s="66"/>
      <c r="J26" s="33">
        <v>30</v>
      </c>
      <c r="K26" s="13">
        <f t="shared" si="0"/>
        <v>0</v>
      </c>
    </row>
    <row r="27" spans="2:11" x14ac:dyDescent="0.25">
      <c r="C27" s="120" t="s">
        <v>80</v>
      </c>
      <c r="D27" s="121"/>
      <c r="E27" s="121"/>
      <c r="F27" s="122"/>
      <c r="G27" s="9" t="s">
        <v>81</v>
      </c>
      <c r="H27" s="65"/>
      <c r="I27" s="66"/>
      <c r="J27" s="33">
        <v>45</v>
      </c>
      <c r="K27" s="13">
        <f t="shared" si="0"/>
        <v>0</v>
      </c>
    </row>
    <row r="28" spans="2:11" x14ac:dyDescent="0.25">
      <c r="C28" s="126" t="s">
        <v>82</v>
      </c>
      <c r="D28" s="127"/>
      <c r="E28" s="127"/>
      <c r="F28" s="127"/>
      <c r="G28" s="127"/>
      <c r="H28" s="127"/>
      <c r="I28" s="127"/>
      <c r="J28" s="128"/>
      <c r="K28" s="14">
        <f>SUM(K14:K27)</f>
        <v>0</v>
      </c>
    </row>
    <row r="30" spans="2:11" ht="18.75" x14ac:dyDescent="0.25">
      <c r="C30" s="136" t="s">
        <v>83</v>
      </c>
      <c r="D30" s="137"/>
      <c r="E30" s="137"/>
      <c r="F30" s="137"/>
      <c r="G30" s="137"/>
      <c r="H30" s="137"/>
      <c r="I30" s="137"/>
      <c r="J30" s="137"/>
      <c r="K30" s="137"/>
    </row>
    <row r="31" spans="2:11" x14ac:dyDescent="0.25">
      <c r="C31" s="112" t="s">
        <v>57</v>
      </c>
      <c r="D31" s="132"/>
      <c r="E31" s="132"/>
      <c r="F31" s="113"/>
      <c r="G31" s="11" t="s">
        <v>56</v>
      </c>
      <c r="H31" s="10" t="s">
        <v>57</v>
      </c>
      <c r="I31" s="11" t="s">
        <v>58</v>
      </c>
      <c r="J31" s="10" t="s">
        <v>59</v>
      </c>
      <c r="K31" s="11" t="s">
        <v>60</v>
      </c>
    </row>
    <row r="32" spans="2:11" x14ac:dyDescent="0.25">
      <c r="C32" s="123"/>
      <c r="D32" s="124"/>
      <c r="E32" s="124"/>
      <c r="F32" s="125"/>
      <c r="G32" s="65"/>
      <c r="H32" s="67"/>
      <c r="I32" s="68"/>
      <c r="J32" s="69"/>
      <c r="K32" s="34">
        <f>I32*J32</f>
        <v>0</v>
      </c>
    </row>
    <row r="33" spans="3:11" x14ac:dyDescent="0.25">
      <c r="C33" s="123"/>
      <c r="D33" s="124"/>
      <c r="E33" s="124"/>
      <c r="F33" s="125"/>
      <c r="G33" s="65"/>
      <c r="H33" s="67"/>
      <c r="I33" s="68"/>
      <c r="J33" s="69"/>
      <c r="K33" s="34">
        <f t="shared" ref="K33:K40" si="1">I33*J33</f>
        <v>0</v>
      </c>
    </row>
    <row r="34" spans="3:11" x14ac:dyDescent="0.25">
      <c r="C34" s="123"/>
      <c r="D34" s="124"/>
      <c r="E34" s="124"/>
      <c r="F34" s="125"/>
      <c r="G34" s="65"/>
      <c r="H34" s="67"/>
      <c r="I34" s="68"/>
      <c r="J34" s="69"/>
      <c r="K34" s="34">
        <f t="shared" si="1"/>
        <v>0</v>
      </c>
    </row>
    <row r="35" spans="3:11" x14ac:dyDescent="0.25">
      <c r="C35" s="123"/>
      <c r="D35" s="124"/>
      <c r="E35" s="124"/>
      <c r="F35" s="125"/>
      <c r="G35" s="65"/>
      <c r="H35" s="67"/>
      <c r="I35" s="68"/>
      <c r="J35" s="69"/>
      <c r="K35" s="34">
        <f t="shared" si="1"/>
        <v>0</v>
      </c>
    </row>
    <row r="36" spans="3:11" x14ac:dyDescent="0.25">
      <c r="C36" s="123"/>
      <c r="D36" s="124"/>
      <c r="E36" s="124"/>
      <c r="F36" s="125"/>
      <c r="G36" s="65"/>
      <c r="H36" s="67"/>
      <c r="I36" s="68"/>
      <c r="J36" s="69"/>
      <c r="K36" s="34">
        <f t="shared" si="1"/>
        <v>0</v>
      </c>
    </row>
    <row r="37" spans="3:11" x14ac:dyDescent="0.25">
      <c r="C37" s="123"/>
      <c r="D37" s="124"/>
      <c r="E37" s="124"/>
      <c r="F37" s="125"/>
      <c r="G37" s="65"/>
      <c r="H37" s="67"/>
      <c r="I37" s="68"/>
      <c r="J37" s="69"/>
      <c r="K37" s="34">
        <f t="shared" si="1"/>
        <v>0</v>
      </c>
    </row>
    <row r="38" spans="3:11" x14ac:dyDescent="0.25">
      <c r="C38" s="123"/>
      <c r="D38" s="124"/>
      <c r="E38" s="124"/>
      <c r="F38" s="125"/>
      <c r="G38" s="65"/>
      <c r="H38" s="67"/>
      <c r="I38" s="68"/>
      <c r="J38" s="69"/>
      <c r="K38" s="34">
        <f t="shared" si="1"/>
        <v>0</v>
      </c>
    </row>
    <row r="39" spans="3:11" x14ac:dyDescent="0.25">
      <c r="C39" s="123"/>
      <c r="D39" s="124"/>
      <c r="E39" s="124"/>
      <c r="F39" s="125"/>
      <c r="G39" s="65"/>
      <c r="H39" s="67"/>
      <c r="I39" s="68"/>
      <c r="J39" s="69"/>
      <c r="K39" s="34">
        <f t="shared" si="1"/>
        <v>0</v>
      </c>
    </row>
    <row r="40" spans="3:11" x14ac:dyDescent="0.25">
      <c r="C40" s="123"/>
      <c r="D40" s="124"/>
      <c r="E40" s="124"/>
      <c r="F40" s="125"/>
      <c r="G40" s="65"/>
      <c r="H40" s="67"/>
      <c r="I40" s="68"/>
      <c r="J40" s="69"/>
      <c r="K40" s="34">
        <f t="shared" si="1"/>
        <v>0</v>
      </c>
    </row>
    <row r="41" spans="3:11" x14ac:dyDescent="0.25">
      <c r="C41" s="35"/>
      <c r="D41" s="36"/>
      <c r="E41" s="36"/>
      <c r="F41" s="37"/>
      <c r="G41" s="38"/>
      <c r="H41" s="15"/>
      <c r="I41" s="39"/>
      <c r="J41" s="24"/>
      <c r="K41" s="39"/>
    </row>
    <row r="42" spans="3:11" x14ac:dyDescent="0.25">
      <c r="C42" s="126" t="s">
        <v>84</v>
      </c>
      <c r="D42" s="127"/>
      <c r="E42" s="127"/>
      <c r="F42" s="127"/>
      <c r="G42" s="127"/>
      <c r="H42" s="127"/>
      <c r="I42" s="127"/>
      <c r="J42" s="128"/>
      <c r="K42" s="40">
        <f>SUM(K32:K41)</f>
        <v>0</v>
      </c>
    </row>
    <row r="43" spans="3:11" x14ac:dyDescent="0.25">
      <c r="C43" s="41"/>
      <c r="D43" s="41"/>
      <c r="E43" s="41"/>
      <c r="F43" s="41"/>
      <c r="G43" s="41"/>
      <c r="H43" s="41"/>
      <c r="I43" s="41"/>
      <c r="J43" s="41"/>
      <c r="K43" s="41"/>
    </row>
    <row r="44" spans="3:11" x14ac:dyDescent="0.25">
      <c r="C44" s="126" t="s">
        <v>85</v>
      </c>
      <c r="D44" s="127"/>
      <c r="E44" s="127"/>
      <c r="F44" s="127"/>
      <c r="G44" s="127"/>
      <c r="H44" s="127"/>
      <c r="I44" s="127"/>
      <c r="J44" s="128"/>
      <c r="K44" s="40">
        <f>K28+K42</f>
        <v>0</v>
      </c>
    </row>
    <row r="48" spans="3:11" ht="22.5" x14ac:dyDescent="0.45">
      <c r="C48" s="116" t="s">
        <v>86</v>
      </c>
      <c r="D48" s="117"/>
      <c r="E48" s="117"/>
      <c r="F48" s="117"/>
      <c r="G48" s="117"/>
      <c r="H48" s="117"/>
      <c r="I48" s="117"/>
      <c r="J48" s="117"/>
      <c r="K48" s="118"/>
    </row>
    <row r="50" spans="3:11" ht="18.75" x14ac:dyDescent="0.25">
      <c r="C50" s="129" t="s">
        <v>87</v>
      </c>
      <c r="D50" s="130"/>
      <c r="E50" s="130"/>
      <c r="F50" s="130"/>
      <c r="G50" s="130"/>
      <c r="H50" s="130"/>
      <c r="I50" s="130"/>
      <c r="J50" s="130"/>
      <c r="K50" s="131"/>
    </row>
    <row r="51" spans="3:11" x14ac:dyDescent="0.25">
      <c r="C51" s="112" t="s">
        <v>88</v>
      </c>
      <c r="D51" s="132"/>
      <c r="E51" s="132"/>
      <c r="F51" s="113"/>
      <c r="G51" s="11" t="s">
        <v>89</v>
      </c>
    </row>
    <row r="52" spans="3:11" x14ac:dyDescent="0.25">
      <c r="C52" s="133" t="s">
        <v>90</v>
      </c>
      <c r="D52" s="134"/>
      <c r="E52" s="134"/>
      <c r="F52" s="135"/>
      <c r="G52" s="70"/>
    </row>
    <row r="53" spans="3:11" x14ac:dyDescent="0.25">
      <c r="C53" s="120" t="s">
        <v>91</v>
      </c>
      <c r="D53" s="121"/>
      <c r="E53" s="121"/>
      <c r="F53" s="122"/>
      <c r="G53" s="71"/>
    </row>
    <row r="54" spans="3:11" x14ac:dyDescent="0.25">
      <c r="C54" s="120" t="s">
        <v>92</v>
      </c>
      <c r="D54" s="121"/>
      <c r="E54" s="121"/>
      <c r="F54" s="122"/>
      <c r="G54" s="71"/>
    </row>
    <row r="55" spans="3:11" x14ac:dyDescent="0.25">
      <c r="C55" s="120" t="s">
        <v>93</v>
      </c>
      <c r="D55" s="121"/>
      <c r="E55" s="121"/>
      <c r="F55" s="122"/>
      <c r="G55" s="71"/>
    </row>
    <row r="56" spans="3:11" x14ac:dyDescent="0.25">
      <c r="C56" s="120" t="s">
        <v>94</v>
      </c>
      <c r="D56" s="121"/>
      <c r="E56" s="121"/>
      <c r="F56" s="122"/>
      <c r="G56" s="71"/>
    </row>
    <row r="57" spans="3:11" x14ac:dyDescent="0.25">
      <c r="C57" s="120" t="s">
        <v>95</v>
      </c>
      <c r="D57" s="121"/>
      <c r="E57" s="121"/>
      <c r="F57" s="122"/>
      <c r="G57" s="71"/>
    </row>
    <row r="58" spans="3:11" x14ac:dyDescent="0.25">
      <c r="C58" s="120" t="s">
        <v>120</v>
      </c>
      <c r="D58" s="121"/>
      <c r="E58" s="121"/>
      <c r="F58" s="122"/>
      <c r="G58" s="71"/>
    </row>
    <row r="59" spans="3:11" x14ac:dyDescent="0.25">
      <c r="C59" s="120" t="s">
        <v>96</v>
      </c>
      <c r="D59" s="121"/>
      <c r="E59" s="121"/>
      <c r="F59" s="122"/>
      <c r="G59" s="71"/>
    </row>
    <row r="60" spans="3:11" x14ac:dyDescent="0.25">
      <c r="C60" s="42"/>
      <c r="D60" s="43"/>
      <c r="E60" s="43"/>
      <c r="F60" s="44"/>
      <c r="G60" s="45"/>
    </row>
  </sheetData>
  <mergeCells count="41">
    <mergeCell ref="C8:K8"/>
    <mergeCell ref="C10:K10"/>
    <mergeCell ref="C18:F18"/>
    <mergeCell ref="C19:F19"/>
    <mergeCell ref="C12:K12"/>
    <mergeCell ref="C13:F13"/>
    <mergeCell ref="C14:F14"/>
    <mergeCell ref="C15:F15"/>
    <mergeCell ref="C27:F27"/>
    <mergeCell ref="C16:F16"/>
    <mergeCell ref="C21:F21"/>
    <mergeCell ref="C22:F22"/>
    <mergeCell ref="C23:F23"/>
    <mergeCell ref="C24:F24"/>
    <mergeCell ref="C25:F25"/>
    <mergeCell ref="C26:F26"/>
    <mergeCell ref="C36:F36"/>
    <mergeCell ref="C37:F37"/>
    <mergeCell ref="C53:F53"/>
    <mergeCell ref="C28:J28"/>
    <mergeCell ref="C32:F32"/>
    <mergeCell ref="C38:F38"/>
    <mergeCell ref="C39:F39"/>
    <mergeCell ref="C31:F31"/>
    <mergeCell ref="C30:K30"/>
    <mergeCell ref="C33:F33"/>
    <mergeCell ref="C34:F34"/>
    <mergeCell ref="C35:F35"/>
    <mergeCell ref="C54:F54"/>
    <mergeCell ref="C40:F40"/>
    <mergeCell ref="C42:J42"/>
    <mergeCell ref="C50:K50"/>
    <mergeCell ref="C51:F51"/>
    <mergeCell ref="C44:J44"/>
    <mergeCell ref="C48:K48"/>
    <mergeCell ref="C52:F52"/>
    <mergeCell ref="C55:F55"/>
    <mergeCell ref="C56:F56"/>
    <mergeCell ref="C57:F57"/>
    <mergeCell ref="C58:F58"/>
    <mergeCell ref="C59:F59"/>
  </mergeCells>
  <conditionalFormatting sqref="C14:G27 J14:J27 C52:F59">
    <cfRule type="notContainsBlanks" dxfId="4" priority="1">
      <formula>LEN(TRIM(C14))&gt;0</formula>
    </cfRule>
  </conditionalFormatting>
  <conditionalFormatting sqref="D3:D6">
    <cfRule type="notContainsBlanks" dxfId="3" priority="7">
      <formula>LEN(TRIM(D3))&gt;0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BE89-0BD0-4A1A-99CF-16D8EAFB36E1}">
  <dimension ref="C3:K15"/>
  <sheetViews>
    <sheetView showGridLines="0" zoomScale="70" zoomScaleNormal="70" workbookViewId="0">
      <selection activeCell="D16" sqref="D16"/>
    </sheetView>
  </sheetViews>
  <sheetFormatPr defaultRowHeight="15" x14ac:dyDescent="0.25"/>
  <cols>
    <col min="3" max="3" width="39" bestFit="1" customWidth="1"/>
    <col min="4" max="4" width="40.42578125" customWidth="1"/>
    <col min="5" max="5" width="21.7109375" customWidth="1"/>
    <col min="6" max="6" width="24.28515625" customWidth="1"/>
    <col min="7" max="7" width="21.140625" bestFit="1" customWidth="1"/>
  </cols>
  <sheetData>
    <row r="3" spans="3:11" ht="15.75" x14ac:dyDescent="0.3">
      <c r="C3" s="1" t="s">
        <v>0</v>
      </c>
      <c r="D3" s="47" t="str">
        <f>'Invulinstructie inschrijver'!D3</f>
        <v xml:space="preserve">Gemeente Velsen </v>
      </c>
      <c r="E3" s="49"/>
      <c r="F3" s="49"/>
      <c r="G3" s="49"/>
      <c r="H3" s="52"/>
      <c r="I3" s="52"/>
      <c r="J3" s="52"/>
      <c r="K3" s="53"/>
    </row>
    <row r="4" spans="3:11" ht="15.75" x14ac:dyDescent="0.3">
      <c r="C4" s="1" t="s">
        <v>2</v>
      </c>
      <c r="D4" s="47" t="str">
        <f>'Invulinstructie inschrijver'!D4</f>
        <v>V.1</v>
      </c>
      <c r="E4" s="49"/>
      <c r="F4" s="49"/>
      <c r="G4" s="49"/>
      <c r="H4" s="52"/>
      <c r="I4" s="52"/>
      <c r="J4" s="52"/>
      <c r="K4" s="53"/>
    </row>
    <row r="5" spans="3:11" ht="15.75" x14ac:dyDescent="0.3">
      <c r="C5" s="4" t="s">
        <v>4</v>
      </c>
      <c r="D5" s="51">
        <f>'Invulinstructie inschrijver'!D5</f>
        <v>46388</v>
      </c>
      <c r="E5" s="49"/>
      <c r="F5" s="49"/>
      <c r="G5" s="49"/>
      <c r="H5" s="52"/>
      <c r="I5" s="52"/>
      <c r="J5" s="52"/>
      <c r="K5" s="53"/>
    </row>
    <row r="6" spans="3:11" ht="15.75" x14ac:dyDescent="0.3">
      <c r="C6" s="4" t="s">
        <v>8</v>
      </c>
      <c r="D6" s="48"/>
      <c r="E6" s="49"/>
      <c r="F6" s="49"/>
      <c r="G6" s="49"/>
      <c r="H6" s="52"/>
      <c r="I6" s="52"/>
      <c r="J6" s="52"/>
      <c r="K6" s="53"/>
    </row>
    <row r="8" spans="3:11" ht="22.5" x14ac:dyDescent="0.45">
      <c r="C8" s="144" t="s">
        <v>97</v>
      </c>
      <c r="D8" s="98"/>
      <c r="E8" s="98"/>
      <c r="F8" s="98"/>
      <c r="G8" s="98"/>
      <c r="H8" s="98"/>
      <c r="I8" s="98"/>
      <c r="J8" s="98"/>
      <c r="K8" s="98"/>
    </row>
    <row r="9" spans="3:11" x14ac:dyDescent="0.25">
      <c r="C9" s="8"/>
    </row>
    <row r="10" spans="3:11" ht="17.45" customHeight="1" x14ac:dyDescent="0.25">
      <c r="C10" s="31" t="s">
        <v>98</v>
      </c>
      <c r="D10" s="54">
        <f>'1. Apparatuur'!P41</f>
        <v>0</v>
      </c>
      <c r="E10" s="52"/>
      <c r="F10" s="55"/>
      <c r="G10" s="55"/>
      <c r="H10" s="52"/>
      <c r="I10" s="52"/>
      <c r="J10" s="52"/>
      <c r="K10" s="53"/>
    </row>
    <row r="11" spans="3:11" ht="17.45" customHeight="1" x14ac:dyDescent="0.25">
      <c r="C11" s="32" t="s">
        <v>99</v>
      </c>
      <c r="D11" s="54">
        <f>'2. Ingredienten'!K44</f>
        <v>0</v>
      </c>
      <c r="E11" s="52"/>
      <c r="F11" s="55"/>
      <c r="G11" s="55"/>
      <c r="H11" s="52"/>
      <c r="I11" s="52"/>
      <c r="J11" s="52"/>
      <c r="K11" s="53"/>
    </row>
    <row r="12" spans="3:11" x14ac:dyDescent="0.25">
      <c r="C12" s="8"/>
      <c r="D12" s="46"/>
      <c r="F12" s="46"/>
      <c r="G12" s="46"/>
    </row>
    <row r="13" spans="3:11" ht="17.45" customHeight="1" x14ac:dyDescent="0.25">
      <c r="C13" s="30" t="s">
        <v>100</v>
      </c>
      <c r="D13" s="54">
        <f>D10+D11</f>
        <v>0</v>
      </c>
      <c r="E13" s="52"/>
      <c r="F13" s="55"/>
      <c r="G13" s="55"/>
      <c r="H13" s="52"/>
      <c r="I13" s="52"/>
      <c r="J13" s="52"/>
      <c r="K13" s="53"/>
    </row>
    <row r="14" spans="3:11" x14ac:dyDescent="0.25">
      <c r="C14" s="8"/>
      <c r="D14" s="46"/>
      <c r="F14" s="46"/>
      <c r="G14" s="46"/>
    </row>
    <row r="15" spans="3:11" ht="18.75" x14ac:dyDescent="0.25">
      <c r="C15" s="30" t="s">
        <v>101</v>
      </c>
      <c r="D15" s="54">
        <f>D13</f>
        <v>0</v>
      </c>
      <c r="E15" s="52"/>
      <c r="F15" s="55"/>
      <c r="G15" s="55"/>
      <c r="H15" s="52"/>
      <c r="I15" s="52"/>
      <c r="J15" s="52"/>
      <c r="K15" s="53"/>
    </row>
  </sheetData>
  <mergeCells count="1">
    <mergeCell ref="C8:K8"/>
  </mergeCells>
  <conditionalFormatting sqref="D3:D6">
    <cfRule type="notContainsBlanks" dxfId="2" priority="1">
      <formula>LEN(TRIM(D3))&gt;0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DBE2-E936-4BD1-AEF7-D57CF31AB286}">
  <dimension ref="C3:G29"/>
  <sheetViews>
    <sheetView showGridLines="0" zoomScale="70" zoomScaleNormal="70" workbookViewId="0">
      <selection activeCell="C9" sqref="C9"/>
    </sheetView>
  </sheetViews>
  <sheetFormatPr defaultRowHeight="15" x14ac:dyDescent="0.25"/>
  <cols>
    <col min="3" max="3" width="29.7109375" customWidth="1"/>
    <col min="4" max="4" width="26.42578125" customWidth="1"/>
    <col min="5" max="5" width="21.7109375" customWidth="1"/>
    <col min="6" max="6" width="24.28515625" customWidth="1"/>
    <col min="7" max="7" width="21.140625" bestFit="1" customWidth="1"/>
  </cols>
  <sheetData>
    <row r="3" spans="3:7" ht="15.75" x14ac:dyDescent="0.3">
      <c r="C3" s="1" t="s">
        <v>0</v>
      </c>
      <c r="D3" s="158" t="str">
        <f>'Invulinstructie inschrijver'!D3</f>
        <v xml:space="preserve">Gemeente Velsen </v>
      </c>
      <c r="E3" s="158"/>
      <c r="F3" s="158"/>
      <c r="G3" s="158"/>
    </row>
    <row r="4" spans="3:7" ht="15.75" x14ac:dyDescent="0.3">
      <c r="C4" s="1" t="s">
        <v>2</v>
      </c>
      <c r="D4" s="158" t="str">
        <f>'Invulinstructie inschrijver'!D4</f>
        <v>V.1</v>
      </c>
      <c r="E4" s="158"/>
      <c r="F4" s="158"/>
      <c r="G4" s="158"/>
    </row>
    <row r="5" spans="3:7" ht="15.75" x14ac:dyDescent="0.3">
      <c r="C5" s="4" t="s">
        <v>4</v>
      </c>
      <c r="D5" s="159">
        <f>'Invulinstructie inschrijver'!D5</f>
        <v>46388</v>
      </c>
      <c r="E5" s="158"/>
      <c r="F5" s="158"/>
      <c r="G5" s="158"/>
    </row>
    <row r="6" spans="3:7" ht="15.75" x14ac:dyDescent="0.3">
      <c r="C6" s="4" t="s">
        <v>8</v>
      </c>
      <c r="D6" s="160"/>
      <c r="E6" s="160"/>
      <c r="F6" s="160"/>
      <c r="G6" s="160"/>
    </row>
    <row r="8" spans="3:7" ht="22.5" x14ac:dyDescent="0.45">
      <c r="C8" s="155" t="s">
        <v>129</v>
      </c>
      <c r="D8" s="156"/>
      <c r="E8" s="156"/>
      <c r="F8" s="156"/>
      <c r="G8" s="157"/>
    </row>
    <row r="10" spans="3:7" ht="18.75" x14ac:dyDescent="0.25">
      <c r="C10" s="129" t="s">
        <v>102</v>
      </c>
      <c r="D10" s="130"/>
      <c r="E10" s="131"/>
      <c r="F10" s="129" t="s">
        <v>103</v>
      </c>
      <c r="G10" s="131"/>
    </row>
    <row r="11" spans="3:7" x14ac:dyDescent="0.25">
      <c r="C11" s="152"/>
      <c r="D11" s="119"/>
      <c r="E11" s="119"/>
      <c r="F11" s="161"/>
      <c r="G11" s="162"/>
    </row>
    <row r="12" spans="3:7" x14ac:dyDescent="0.25">
      <c r="C12" s="120" t="s">
        <v>104</v>
      </c>
      <c r="D12" s="121" t="s">
        <v>104</v>
      </c>
      <c r="E12" s="122" t="s">
        <v>104</v>
      </c>
      <c r="F12" s="145">
        <v>10680</v>
      </c>
      <c r="G12" s="146">
        <v>10680</v>
      </c>
    </row>
    <row r="13" spans="3:7" x14ac:dyDescent="0.25">
      <c r="C13" s="120" t="s">
        <v>105</v>
      </c>
      <c r="D13" s="121" t="s">
        <v>105</v>
      </c>
      <c r="E13" s="122" t="s">
        <v>105</v>
      </c>
      <c r="F13" s="145">
        <v>37592</v>
      </c>
      <c r="G13" s="146">
        <v>37592</v>
      </c>
    </row>
    <row r="14" spans="3:7" x14ac:dyDescent="0.25">
      <c r="C14" s="120" t="s">
        <v>106</v>
      </c>
      <c r="D14" s="121" t="s">
        <v>106</v>
      </c>
      <c r="E14" s="122" t="s">
        <v>106</v>
      </c>
      <c r="F14" s="145">
        <v>39577</v>
      </c>
      <c r="G14" s="146">
        <v>39577</v>
      </c>
    </row>
    <row r="15" spans="3:7" x14ac:dyDescent="0.25">
      <c r="C15" s="120" t="s">
        <v>107</v>
      </c>
      <c r="D15" s="121" t="s">
        <v>107</v>
      </c>
      <c r="E15" s="122" t="s">
        <v>107</v>
      </c>
      <c r="F15" s="145">
        <v>51667</v>
      </c>
      <c r="G15" s="146">
        <v>51667</v>
      </c>
    </row>
    <row r="16" spans="3:7" x14ac:dyDescent="0.25">
      <c r="C16" s="120" t="s">
        <v>108</v>
      </c>
      <c r="D16" s="121" t="s">
        <v>108</v>
      </c>
      <c r="E16" s="122" t="s">
        <v>108</v>
      </c>
      <c r="F16" s="145">
        <v>15218</v>
      </c>
      <c r="G16" s="146">
        <f>(F16/8)*12</f>
        <v>22827</v>
      </c>
    </row>
    <row r="17" spans="3:7" x14ac:dyDescent="0.25">
      <c r="C17" s="120" t="s">
        <v>109</v>
      </c>
      <c r="D17" s="121" t="s">
        <v>109</v>
      </c>
      <c r="E17" s="122" t="s">
        <v>109</v>
      </c>
      <c r="F17" s="145">
        <v>14797</v>
      </c>
      <c r="G17" s="146">
        <v>14797</v>
      </c>
    </row>
    <row r="18" spans="3:7" x14ac:dyDescent="0.25">
      <c r="C18" s="120" t="s">
        <v>110</v>
      </c>
      <c r="D18" s="121" t="s">
        <v>110</v>
      </c>
      <c r="E18" s="122" t="s">
        <v>110</v>
      </c>
      <c r="F18" s="145">
        <v>29661</v>
      </c>
      <c r="G18" s="146">
        <v>29661</v>
      </c>
    </row>
    <row r="19" spans="3:7" x14ac:dyDescent="0.25">
      <c r="C19" s="120" t="s">
        <v>111</v>
      </c>
      <c r="D19" s="121" t="s">
        <v>111</v>
      </c>
      <c r="E19" s="122" t="s">
        <v>111</v>
      </c>
      <c r="F19" s="145">
        <v>17523</v>
      </c>
      <c r="G19" s="146">
        <v>17523</v>
      </c>
    </row>
    <row r="20" spans="3:7" x14ac:dyDescent="0.25">
      <c r="C20" s="120" t="s">
        <v>37</v>
      </c>
      <c r="D20" s="121" t="s">
        <v>37</v>
      </c>
      <c r="E20" s="122" t="s">
        <v>37</v>
      </c>
      <c r="F20" s="145">
        <v>17396</v>
      </c>
      <c r="G20" s="146">
        <v>17396</v>
      </c>
    </row>
    <row r="21" spans="3:7" x14ac:dyDescent="0.25">
      <c r="C21" s="120" t="s">
        <v>112</v>
      </c>
      <c r="D21" s="121" t="s">
        <v>112</v>
      </c>
      <c r="E21" s="122" t="s">
        <v>112</v>
      </c>
      <c r="F21" s="145">
        <v>16316</v>
      </c>
      <c r="G21" s="146">
        <v>16316</v>
      </c>
    </row>
    <row r="22" spans="3:7" x14ac:dyDescent="0.25">
      <c r="C22" s="120" t="s">
        <v>113</v>
      </c>
      <c r="D22" s="121" t="s">
        <v>113</v>
      </c>
      <c r="E22" s="122" t="s">
        <v>113</v>
      </c>
      <c r="F22" s="145">
        <v>28420</v>
      </c>
      <c r="G22" s="146">
        <v>28420</v>
      </c>
    </row>
    <row r="23" spans="3:7" x14ac:dyDescent="0.25">
      <c r="C23" s="120" t="s">
        <v>114</v>
      </c>
      <c r="D23" s="121" t="s">
        <v>114</v>
      </c>
      <c r="E23" s="122" t="s">
        <v>114</v>
      </c>
      <c r="F23" s="145">
        <v>21125</v>
      </c>
      <c r="G23" s="146">
        <v>21125</v>
      </c>
    </row>
    <row r="24" spans="3:7" x14ac:dyDescent="0.25">
      <c r="C24" s="120" t="s">
        <v>115</v>
      </c>
      <c r="D24" s="121"/>
      <c r="E24" s="154"/>
      <c r="F24" s="151">
        <v>10000</v>
      </c>
      <c r="G24" s="146"/>
    </row>
    <row r="25" spans="3:7" x14ac:dyDescent="0.25">
      <c r="C25" s="120" t="s">
        <v>42</v>
      </c>
      <c r="D25" s="121"/>
      <c r="E25" s="154"/>
      <c r="F25" s="151">
        <v>9286</v>
      </c>
      <c r="G25" s="146"/>
    </row>
    <row r="26" spans="3:7" x14ac:dyDescent="0.25">
      <c r="C26" s="120" t="s">
        <v>43</v>
      </c>
      <c r="D26" s="121"/>
      <c r="E26" s="154"/>
      <c r="F26" s="151">
        <v>12756</v>
      </c>
      <c r="G26" s="146"/>
    </row>
    <row r="27" spans="3:7" x14ac:dyDescent="0.25">
      <c r="C27" s="120" t="s">
        <v>44</v>
      </c>
      <c r="D27" s="121"/>
      <c r="E27" s="154"/>
      <c r="F27" s="151">
        <v>1670</v>
      </c>
      <c r="G27" s="146"/>
    </row>
    <row r="28" spans="3:7" x14ac:dyDescent="0.25">
      <c r="C28" s="152"/>
      <c r="D28" s="119"/>
      <c r="E28" s="153"/>
      <c r="F28" s="147"/>
      <c r="G28" s="148"/>
    </row>
    <row r="29" spans="3:7" x14ac:dyDescent="0.25">
      <c r="C29" s="112" t="s">
        <v>116</v>
      </c>
      <c r="D29" s="132"/>
      <c r="E29" s="132"/>
      <c r="F29" s="149">
        <f>SUM(F12:G27)</f>
        <v>641265</v>
      </c>
      <c r="G29" s="150"/>
    </row>
  </sheetData>
  <mergeCells count="45">
    <mergeCell ref="C23:E23"/>
    <mergeCell ref="C8:G8"/>
    <mergeCell ref="D3:G3"/>
    <mergeCell ref="D4:G4"/>
    <mergeCell ref="D5:G5"/>
    <mergeCell ref="D6:G6"/>
    <mergeCell ref="F21:G21"/>
    <mergeCell ref="F22:G22"/>
    <mergeCell ref="F23:G23"/>
    <mergeCell ref="F19:G19"/>
    <mergeCell ref="F20:G20"/>
    <mergeCell ref="F11:G11"/>
    <mergeCell ref="F12:G12"/>
    <mergeCell ref="F13:G13"/>
    <mergeCell ref="F16:G16"/>
    <mergeCell ref="F17:G17"/>
    <mergeCell ref="F18:G18"/>
    <mergeCell ref="C22:E22"/>
    <mergeCell ref="C18:E18"/>
    <mergeCell ref="C16:E16"/>
    <mergeCell ref="C17:E17"/>
    <mergeCell ref="C19:E19"/>
    <mergeCell ref="C20:E20"/>
    <mergeCell ref="C21:E21"/>
    <mergeCell ref="F10:G10"/>
    <mergeCell ref="C10:E10"/>
    <mergeCell ref="C11:E11"/>
    <mergeCell ref="C12:E12"/>
    <mergeCell ref="C13:E13"/>
    <mergeCell ref="F14:G14"/>
    <mergeCell ref="F15:G15"/>
    <mergeCell ref="C29:E29"/>
    <mergeCell ref="F28:G28"/>
    <mergeCell ref="F29:G29"/>
    <mergeCell ref="F24:G24"/>
    <mergeCell ref="F25:G25"/>
    <mergeCell ref="F26:G26"/>
    <mergeCell ref="F27:G27"/>
    <mergeCell ref="C28:E28"/>
    <mergeCell ref="C24:E24"/>
    <mergeCell ref="C25:E25"/>
    <mergeCell ref="C26:E26"/>
    <mergeCell ref="C27:E27"/>
    <mergeCell ref="C14:E14"/>
    <mergeCell ref="C15:E15"/>
  </mergeCells>
  <conditionalFormatting sqref="C12:G27">
    <cfRule type="notContainsBlanks" dxfId="1" priority="1">
      <formula>LEN(TRIM(C12))&gt;0</formula>
    </cfRule>
  </conditionalFormatting>
  <conditionalFormatting sqref="D3:D6">
    <cfRule type="notContainsBlanks" dxfId="0" priority="2">
      <formula>LEN(TRIM(D3))&gt;0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ACC5D9FDD4994CA011263378FFAD81" ma:contentTypeVersion="3" ma:contentTypeDescription="Een nieuw document maken." ma:contentTypeScope="" ma:versionID="38ba7e9ea8b9e1e9ebe851dc1398d70b">
  <xsd:schema xmlns:xsd="http://www.w3.org/2001/XMLSchema" xmlns:xs="http://www.w3.org/2001/XMLSchema" xmlns:p="http://schemas.microsoft.com/office/2006/metadata/properties" xmlns:ns2="1520a457-320d-4f4b-9a0a-60f3a0a86520" targetNamespace="http://schemas.microsoft.com/office/2006/metadata/properties" ma:root="true" ma:fieldsID="4df47af70a8ef0705df64a6cbc660590" ns2:_="">
    <xsd:import namespace="1520a457-320d-4f4b-9a0a-60f3a0a8652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0a457-320d-4f4b-9a0a-60f3a0a86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5D6B6E-87BE-4B8D-9412-794596E20DA5}">
  <ds:schemaRefs>
    <ds:schemaRef ds:uri="http://schemas.microsoft.com/sharepoint/v3/contenttype/forms"/>
  </ds:schemaRefs>
</ds:datastoreItem>
</file>

<file path=customXml/itemProps2.xml><?xml version="1.0" encoding="utf-8"?>
<ds:datastoreItem xmlns:ds="http://schemas.openxmlformats.org/officeDocument/2006/customXml" ds:itemID="{087E6757-FC55-4F0C-BFB4-0BF19BCA3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0a457-320d-4f4b-9a0a-60f3a0a865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2DF203-09AF-4D3D-80D0-3EA485FFB72F}">
  <ds:schemaRefs>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1520a457-320d-4f4b-9a0a-60f3a0a8652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Invulinstructie inschrijver</vt:lpstr>
      <vt:lpstr>1. Apparatuur</vt:lpstr>
      <vt:lpstr>2. Ingredienten</vt:lpstr>
      <vt:lpstr>3. Inschrijfprijs</vt:lpstr>
      <vt:lpstr>4. Aantal tikken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Judith Winters | CONTRAST</dc:creator>
  <cp:keywords/>
  <dc:description/>
  <cp:lastModifiedBy>Linda Kroeze | CONTRAST</cp:lastModifiedBy>
  <cp:revision/>
  <dcterms:created xsi:type="dcterms:W3CDTF">2024-07-31T13:51:48Z</dcterms:created>
  <dcterms:modified xsi:type="dcterms:W3CDTF">2026-06-17T15:16:35Z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0x0101008FACC5D9FDD4994CA011263378FFAD81</vt:lpwstr>
  </property>
  <property fmtid="{D5CDD505-2E9C-101B-9397-08002B2CF9AE}" pid="3" name="MediaServiceImageTags">
    <vt:lpwstr/>
  </property>
</Properties>
</file>