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lystad.sharepoint.com/teams/AanbestedingSchuldhulpverlening/Gedeelde documenten/General/2. Aanbestedingsdocumenten/2. Concept/"/>
    </mc:Choice>
  </mc:AlternateContent>
  <xr:revisionPtr revIDLastSave="11" documentId="8_{0DDDE1AB-A774-4B2A-AEAE-2375211E8429}" xr6:coauthVersionLast="47" xr6:coauthVersionMax="47" xr10:uidLastSave="{891941E5-48B7-429F-8509-45BD836B50F4}"/>
  <bookViews>
    <workbookView xWindow="-120" yWindow="-120" windowWidth="29040" windowHeight="15720" firstSheet="1" activeTab="1" xr2:uid="{00000000-000D-0000-FFFF-FFFF00000000}"/>
  </bookViews>
  <sheets>
    <sheet name="Input" sheetId="1" r:id="rId1"/>
    <sheet name="Troughput" sheetId="3" r:id="rId2"/>
    <sheet name="Output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2" l="1"/>
  <c r="H41" i="2"/>
  <c r="H40" i="2"/>
  <c r="H37" i="2"/>
  <c r="H36" i="2"/>
  <c r="H35" i="2"/>
  <c r="H32" i="2"/>
  <c r="H31" i="2"/>
  <c r="H30" i="2"/>
  <c r="H20" i="2"/>
  <c r="H14" i="2"/>
  <c r="D13" i="2"/>
  <c r="D7" i="2"/>
  <c r="H7" i="2" s="1"/>
  <c r="H10" i="2"/>
  <c r="I10" i="2" s="1"/>
  <c r="H9" i="2"/>
  <c r="I9" i="2" s="1"/>
  <c r="D9" i="2"/>
  <c r="D8" i="2"/>
  <c r="H8" i="2"/>
  <c r="I8" i="2" s="1"/>
  <c r="I7" i="2"/>
  <c r="H5" i="2"/>
  <c r="H4" i="2"/>
  <c r="H3" i="2"/>
  <c r="D5" i="2"/>
  <c r="I5" i="2"/>
  <c r="F27" i="2"/>
  <c r="F26" i="2"/>
  <c r="F13" i="2"/>
  <c r="F9" i="2"/>
  <c r="F8" i="2"/>
  <c r="F7" i="2"/>
  <c r="F5" i="2"/>
  <c r="I3" i="2"/>
  <c r="F3" i="2"/>
  <c r="D10" i="2" l="1"/>
  <c r="F10" i="2" s="1"/>
  <c r="H13" i="2"/>
  <c r="D20" i="2"/>
  <c r="F20" i="2" s="1"/>
  <c r="D14" i="2"/>
  <c r="F14" i="2" s="1"/>
  <c r="I4" i="2"/>
  <c r="F4" i="2"/>
</calcChain>
</file>

<file path=xl/sharedStrings.xml><?xml version="1.0" encoding="utf-8"?>
<sst xmlns="http://schemas.openxmlformats.org/spreadsheetml/2006/main" count="287" uniqueCount="113">
  <si>
    <t>Kwartaal</t>
  </si>
  <si>
    <t>Product</t>
  </si>
  <si>
    <t>Omschriijving</t>
  </si>
  <si>
    <t>Aantal</t>
  </si>
  <si>
    <t>Fase 1</t>
  </si>
  <si>
    <t>Aanmeldingen</t>
  </si>
  <si>
    <t>Ontvangen aanmeldingen via ZLF</t>
  </si>
  <si>
    <t>Intakegesprekken</t>
  </si>
  <si>
    <t>Aantal geplande intakegesprekken</t>
  </si>
  <si>
    <t>Fase 2</t>
  </si>
  <si>
    <t>Kennisgeving</t>
  </si>
  <si>
    <t>Aantal trajecten waarin aan schuldeisers een kennisgeving is verzonden</t>
  </si>
  <si>
    <t>Gemiddeld aantal schuldeisers per dossier waaraan een kennisgeving is verzonden</t>
  </si>
  <si>
    <t>Fase 3</t>
  </si>
  <si>
    <t>Verificatie</t>
  </si>
  <si>
    <t>Aantal trajecten waarin de verificatiefase is gestart</t>
  </si>
  <si>
    <t xml:space="preserve">Gemiddeld aantal geverifieerde schuldeisers per dossier </t>
  </si>
  <si>
    <t>Gemiddeld schuldbedrag geverifieerde schuldeisers per dossier</t>
  </si>
  <si>
    <t>Voorstel</t>
  </si>
  <si>
    <t>Aantal trajecten waarbij een saneringskrediet is aangeboden</t>
  </si>
  <si>
    <t>Aantal trajecten waarbij een spaarsanering is aangeboden</t>
  </si>
  <si>
    <t>Aantal trajecten waarbij een betalingsregeling is aangeboden</t>
  </si>
  <si>
    <t>Aantal trajecten waarbij een combi van SK en SBM is aangeboden</t>
  </si>
  <si>
    <t>Fase 4</t>
  </si>
  <si>
    <t>Dwangakkoord</t>
  </si>
  <si>
    <t>Aantal trajecten waarbij een dwangakkoord procedure is gestart</t>
  </si>
  <si>
    <t>Toelating WSNP</t>
  </si>
  <si>
    <t>Aantal trajecten waarrbij een toelatingsprocedure WSNP is gestart</t>
  </si>
  <si>
    <t>Overig</t>
  </si>
  <si>
    <t>Crisisinterventie</t>
  </si>
  <si>
    <t>Aantal trajecten waarbij een moratorium traject is gestart</t>
  </si>
  <si>
    <t>Aantal trajecten waarbij een voorlopige voorziening traject is gestart</t>
  </si>
  <si>
    <t>Aantal trajecten waarbij een  breed moratorium traject is gestart</t>
  </si>
  <si>
    <t>]</t>
  </si>
  <si>
    <t>Input aantallen</t>
  </si>
  <si>
    <t xml:space="preserve">Troughput doorlooptijden </t>
  </si>
  <si>
    <t>Norm</t>
  </si>
  <si>
    <t>Score</t>
  </si>
  <si>
    <t>Start</t>
  </si>
  <si>
    <t>Eind</t>
  </si>
  <si>
    <t>In weken</t>
  </si>
  <si>
    <t>Datum melding</t>
  </si>
  <si>
    <t>Datum registratie</t>
  </si>
  <si>
    <t>Datum intake</t>
  </si>
  <si>
    <t>Proces intake</t>
  </si>
  <si>
    <t>Datum adviesrapport Fase 1</t>
  </si>
  <si>
    <t>Registratie</t>
  </si>
  <si>
    <t>Datum akkoord ZLF</t>
  </si>
  <si>
    <t>Datum start Fase 2</t>
  </si>
  <si>
    <t>Proces Fase 2</t>
  </si>
  <si>
    <t>Datum adviesrapport Fase 2</t>
  </si>
  <si>
    <t xml:space="preserve">Datum akkoord ZLF </t>
  </si>
  <si>
    <t>Datum start Fase 3</t>
  </si>
  <si>
    <t>Datum schuldenlijst</t>
  </si>
  <si>
    <t>Datum voorstel</t>
  </si>
  <si>
    <t>Datum resultaat</t>
  </si>
  <si>
    <t>Resultaat</t>
  </si>
  <si>
    <t>Datum adviesrapport Fase 3</t>
  </si>
  <si>
    <t>Datum akkoord  ZLF</t>
  </si>
  <si>
    <t>Datum start Fase 4</t>
  </si>
  <si>
    <t>Datumverslag fase 4</t>
  </si>
  <si>
    <t>Datum verslag Fase 4</t>
  </si>
  <si>
    <t>Datum melding ZLF</t>
  </si>
  <si>
    <t>Datum start interventie</t>
  </si>
  <si>
    <t>1*</t>
  </si>
  <si>
    <t>Datum verslag interventie</t>
  </si>
  <si>
    <t>cursief zelf invullen</t>
  </si>
  <si>
    <t>* betreft dagen i.p.v. weken</t>
  </si>
  <si>
    <t>Afwijking</t>
  </si>
  <si>
    <t>Verschil</t>
  </si>
  <si>
    <t>Toelichting</t>
  </si>
  <si>
    <t>n</t>
  </si>
  <si>
    <t xml:space="preserve">n </t>
  </si>
  <si>
    <t>%</t>
  </si>
  <si>
    <t>Ontvangen geregistreerde aanmeldingen via ZLF</t>
  </si>
  <si>
    <t>Percentage van de ontvangen aanmeldingen</t>
  </si>
  <si>
    <t>Aantal werkelijk uitgevoerde intakegesprekken</t>
  </si>
  <si>
    <t>Percentage van de geregistreerde aanmeldingen</t>
  </si>
  <si>
    <t>Aantal geplande maar niet gevoerde intakegesprekken (no show)</t>
  </si>
  <si>
    <t>Aantal trajecten waarin aan schuldeisers een kennisgeving in verzonden</t>
  </si>
  <si>
    <t>Percentage van de uitgevoerde intakegesprekken</t>
  </si>
  <si>
    <t>Aantal trajecten nog in behandeling</t>
  </si>
  <si>
    <t>Percentage van gestarte trajecten Fase 2</t>
  </si>
  <si>
    <t>Aantal trajecten vroegtijdig afgebroken</t>
  </si>
  <si>
    <t>Aantal trajecten afgerond en door naar Fase 3</t>
  </si>
  <si>
    <t>Profiel</t>
  </si>
  <si>
    <t>nvt</t>
  </si>
  <si>
    <t>Percentage van aantal afgeronde trajecten Fase 2</t>
  </si>
  <si>
    <t>Totaal aantal trajecten met akkoord schuldeisers</t>
  </si>
  <si>
    <t>Percentage van gestarte trajecten Fase 3</t>
  </si>
  <si>
    <t>Aantal trajecten met akkoord schuldeisers waarbij een saneringskrediet is aangeboden</t>
  </si>
  <si>
    <t>Percentage van aantal akkoord met schuldeisers</t>
  </si>
  <si>
    <t>Aantal trajecten met akkoord schuldeisers waarbij een spaarsanering is aangeboden</t>
  </si>
  <si>
    <t>Aantal trajecten met akkoord schuldeisers waarbij een betalingsregeling is aangeboden</t>
  </si>
  <si>
    <t>Aantal trajecten met akkoord schuldeisers waarbij een combi van SK en SS is aangeboden</t>
  </si>
  <si>
    <t>Aantal trajecten met akkoord van schuldeisers na inzet Dwangakkoord</t>
  </si>
  <si>
    <t>Totaal aantal trajecten niet akkoord van schuldeisers</t>
  </si>
  <si>
    <t>Aantal trajecten niet akkoord schuldeisers: doorverwijzing WSNP</t>
  </si>
  <si>
    <t>Percentage van aantal geen akkoord met schuldeisers</t>
  </si>
  <si>
    <t>Aantal trajecten beeindigd zonder akkoord met de schuldeisers</t>
  </si>
  <si>
    <t>Crisis</t>
  </si>
  <si>
    <t xml:space="preserve">Totaal aantal trajecten moratorium </t>
  </si>
  <si>
    <t>Aantal toegekende moratorium verzoeken</t>
  </si>
  <si>
    <t>Percentage van totaal aantal trajecten moratorium</t>
  </si>
  <si>
    <t>Aantal afgewezen moratorium  verzoeken</t>
  </si>
  <si>
    <t xml:space="preserve">Totaal aantal trajecten voorlopige voorziening </t>
  </si>
  <si>
    <t>Aantal toegekende voorlopige voorziening verzoeken</t>
  </si>
  <si>
    <t>Percentage van totaal aantal trajecten voorlopige voorziening</t>
  </si>
  <si>
    <t>Aantal afgewezen voorlopige voorziening verzoeken</t>
  </si>
  <si>
    <t xml:space="preserve">Totaal aantal trajecten breed moratorium </t>
  </si>
  <si>
    <t>Aantal toegekende verzoeken breed moratorium</t>
  </si>
  <si>
    <t>Percentage van totaal aantal trajecten breed moratorium</t>
  </si>
  <si>
    <t>Aantal afgewezen verzoeken breed moratorium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</si>
</sst>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9" fontId="0" fillId="0" borderId="0" xfId="0" applyNumberFormat="1"/>
    <xf numFmtId="0" fontId="2" fillId="0" borderId="0" xfId="0" applyFont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1" fillId="0" borderId="0" xfId="0" applyFont="1"/>
    <xf numFmtId="0" fontId="3" fillId="0" borderId="0" xfId="0" applyFont="1" applyAlignment="1">
      <alignment horizontal="right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opLeftCell="A5" workbookViewId="0">
      <selection activeCell="C6" sqref="C6"/>
    </sheetView>
  </sheetViews>
  <sheetFormatPr defaultRowHeight="15"/>
  <cols>
    <col min="2" max="2" width="16.85546875" customWidth="1"/>
    <col min="3" max="3" width="70.85546875" customWidth="1"/>
    <col min="4" max="4" width="11.14062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/>
      <c r="B2" s="4"/>
      <c r="C2" s="4"/>
      <c r="D2" s="4"/>
    </row>
    <row r="3" spans="1:4">
      <c r="A3" t="s">
        <v>4</v>
      </c>
      <c r="B3" t="s">
        <v>5</v>
      </c>
      <c r="C3" t="s">
        <v>6</v>
      </c>
    </row>
    <row r="4" spans="1:4">
      <c r="B4" t="s">
        <v>7</v>
      </c>
      <c r="C4" t="s">
        <v>8</v>
      </c>
    </row>
    <row r="5" spans="1:4">
      <c r="A5" s="5"/>
      <c r="B5" s="5"/>
      <c r="C5" s="5"/>
      <c r="D5" s="5"/>
    </row>
    <row r="6" spans="1:4">
      <c r="A6" t="s">
        <v>9</v>
      </c>
      <c r="B6" t="s">
        <v>10</v>
      </c>
      <c r="C6" t="s">
        <v>11</v>
      </c>
    </row>
    <row r="7" spans="1:4">
      <c r="C7" t="s">
        <v>12</v>
      </c>
    </row>
    <row r="8" spans="1:4">
      <c r="A8" s="6"/>
      <c r="B8" s="6"/>
      <c r="C8" s="6"/>
      <c r="D8" s="6"/>
    </row>
    <row r="9" spans="1:4">
      <c r="A9" t="s">
        <v>13</v>
      </c>
      <c r="B9" t="s">
        <v>14</v>
      </c>
      <c r="C9" t="s">
        <v>15</v>
      </c>
    </row>
    <row r="10" spans="1:4">
      <c r="C10" t="s">
        <v>16</v>
      </c>
    </row>
    <row r="11" spans="1:4">
      <c r="C11" t="s">
        <v>17</v>
      </c>
    </row>
    <row r="12" spans="1:4">
      <c r="B12" t="s">
        <v>18</v>
      </c>
      <c r="C12" t="s">
        <v>19</v>
      </c>
    </row>
    <row r="13" spans="1:4">
      <c r="C13" t="s">
        <v>20</v>
      </c>
    </row>
    <row r="14" spans="1:4">
      <c r="C14" t="s">
        <v>21</v>
      </c>
    </row>
    <row r="15" spans="1:4">
      <c r="C15" t="s">
        <v>22</v>
      </c>
    </row>
    <row r="16" spans="1:4">
      <c r="A16" s="7"/>
      <c r="B16" s="7"/>
      <c r="C16" s="7"/>
      <c r="D16" s="7"/>
    </row>
    <row r="17" spans="1:4">
      <c r="A17" t="s">
        <v>23</v>
      </c>
      <c r="B17" t="s">
        <v>24</v>
      </c>
      <c r="C17" t="s">
        <v>25</v>
      </c>
    </row>
    <row r="18" spans="1:4">
      <c r="B18" t="s">
        <v>26</v>
      </c>
      <c r="C18" t="s">
        <v>27</v>
      </c>
    </row>
    <row r="19" spans="1:4">
      <c r="A19" s="8"/>
      <c r="B19" s="8"/>
      <c r="C19" s="8"/>
      <c r="D19" s="8"/>
    </row>
    <row r="20" spans="1:4">
      <c r="A20" t="s">
        <v>28</v>
      </c>
      <c r="B20" t="s">
        <v>29</v>
      </c>
      <c r="C20" t="s">
        <v>30</v>
      </c>
    </row>
    <row r="21" spans="1:4">
      <c r="C21" t="s">
        <v>31</v>
      </c>
    </row>
    <row r="22" spans="1:4">
      <c r="C22" t="s">
        <v>32</v>
      </c>
    </row>
  </sheetData>
  <conditionalFormatting sqref="A1:D2">
    <cfRule type="colorScale" priority="2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7E74-1F8A-429D-A269-B17ED2D4406A}">
  <dimension ref="A1:F23"/>
  <sheetViews>
    <sheetView tabSelected="1" workbookViewId="0">
      <selection activeCell="G13" sqref="G13"/>
    </sheetView>
  </sheetViews>
  <sheetFormatPr defaultRowHeight="15"/>
  <cols>
    <col min="2" max="2" width="16.85546875" customWidth="1"/>
    <col min="3" max="3" width="25.42578125" customWidth="1"/>
    <col min="4" max="4" width="30.28515625" customWidth="1"/>
    <col min="5" max="6" width="10" customWidth="1"/>
    <col min="7" max="7" width="22.85546875" bestFit="1" customWidth="1"/>
    <col min="8" max="8" width="25.42578125" bestFit="1" customWidth="1"/>
    <col min="9" max="10" width="32.85546875" customWidth="1"/>
  </cols>
  <sheetData>
    <row r="1" spans="1:6">
      <c r="A1" s="1" t="s">
        <v>33</v>
      </c>
      <c r="B1" s="2" t="s">
        <v>34</v>
      </c>
      <c r="C1" s="2" t="s">
        <v>35</v>
      </c>
      <c r="D1" s="2"/>
      <c r="E1" s="2" t="s">
        <v>36</v>
      </c>
      <c r="F1" s="2" t="s">
        <v>37</v>
      </c>
    </row>
    <row r="2" spans="1:6">
      <c r="A2" s="3"/>
      <c r="B2" s="4"/>
      <c r="C2" s="4" t="s">
        <v>38</v>
      </c>
      <c r="D2" s="4" t="s">
        <v>39</v>
      </c>
      <c r="E2" s="4" t="s">
        <v>40</v>
      </c>
      <c r="F2" s="4" t="s">
        <v>40</v>
      </c>
    </row>
    <row r="3" spans="1:6">
      <c r="A3" t="s">
        <v>4</v>
      </c>
      <c r="B3" t="s">
        <v>5</v>
      </c>
      <c r="C3" t="s">
        <v>41</v>
      </c>
      <c r="D3" t="s">
        <v>42</v>
      </c>
      <c r="E3">
        <v>1</v>
      </c>
      <c r="F3" s="20">
        <v>1</v>
      </c>
    </row>
    <row r="4" spans="1:6">
      <c r="B4" t="s">
        <v>7</v>
      </c>
      <c r="C4" t="s">
        <v>42</v>
      </c>
      <c r="D4" t="s">
        <v>43</v>
      </c>
      <c r="E4">
        <v>2</v>
      </c>
      <c r="F4" s="20">
        <v>2</v>
      </c>
    </row>
    <row r="5" spans="1:6">
      <c r="B5" t="s">
        <v>44</v>
      </c>
      <c r="C5" t="s">
        <v>43</v>
      </c>
      <c r="D5" t="s">
        <v>45</v>
      </c>
      <c r="E5">
        <v>4</v>
      </c>
      <c r="F5" s="20">
        <v>4</v>
      </c>
    </row>
    <row r="6" spans="1:6">
      <c r="A6" s="5"/>
      <c r="B6" s="5"/>
      <c r="C6" s="5"/>
      <c r="D6" s="5"/>
      <c r="E6" s="5"/>
      <c r="F6" s="24"/>
    </row>
    <row r="7" spans="1:6">
      <c r="A7" t="s">
        <v>9</v>
      </c>
      <c r="B7" t="s">
        <v>46</v>
      </c>
      <c r="C7" t="s">
        <v>47</v>
      </c>
      <c r="D7" t="s">
        <v>48</v>
      </c>
      <c r="E7">
        <v>2</v>
      </c>
      <c r="F7" s="20">
        <v>2</v>
      </c>
    </row>
    <row r="8" spans="1:6">
      <c r="B8" t="s">
        <v>49</v>
      </c>
      <c r="C8" t="s">
        <v>48</v>
      </c>
      <c r="D8" t="s">
        <v>50</v>
      </c>
      <c r="E8">
        <v>33</v>
      </c>
      <c r="F8" s="20">
        <v>33</v>
      </c>
    </row>
    <row r="9" spans="1:6">
      <c r="A9" s="6"/>
      <c r="B9" s="6"/>
      <c r="C9" s="6"/>
      <c r="D9" s="6"/>
      <c r="E9" s="6"/>
      <c r="F9" s="25"/>
    </row>
    <row r="10" spans="1:6">
      <c r="A10" t="s">
        <v>13</v>
      </c>
      <c r="B10" t="s">
        <v>46</v>
      </c>
      <c r="C10" t="s">
        <v>51</v>
      </c>
      <c r="D10" t="s">
        <v>52</v>
      </c>
      <c r="E10">
        <v>2</v>
      </c>
      <c r="F10" s="20">
        <v>2</v>
      </c>
    </row>
    <row r="11" spans="1:6">
      <c r="B11" t="s">
        <v>14</v>
      </c>
      <c r="C11" t="s">
        <v>52</v>
      </c>
      <c r="D11" t="s">
        <v>53</v>
      </c>
      <c r="E11">
        <v>15</v>
      </c>
      <c r="F11" s="20">
        <v>15</v>
      </c>
    </row>
    <row r="12" spans="1:6">
      <c r="B12" t="s">
        <v>18</v>
      </c>
      <c r="C12" t="s">
        <v>54</v>
      </c>
      <c r="D12" t="s">
        <v>55</v>
      </c>
      <c r="E12">
        <v>15</v>
      </c>
      <c r="F12" s="20">
        <v>15</v>
      </c>
    </row>
    <row r="13" spans="1:6">
      <c r="B13" t="s">
        <v>56</v>
      </c>
      <c r="C13" t="s">
        <v>55</v>
      </c>
      <c r="D13" t="s">
        <v>57</v>
      </c>
      <c r="E13">
        <v>3</v>
      </c>
      <c r="F13" s="20">
        <v>3</v>
      </c>
    </row>
    <row r="14" spans="1:6">
      <c r="A14" s="7"/>
      <c r="B14" s="7"/>
      <c r="C14" s="7"/>
      <c r="D14" s="7"/>
      <c r="E14" s="7"/>
      <c r="F14" s="26"/>
    </row>
    <row r="15" spans="1:6">
      <c r="A15" t="s">
        <v>23</v>
      </c>
      <c r="B15" t="s">
        <v>46</v>
      </c>
      <c r="C15" t="s">
        <v>58</v>
      </c>
      <c r="D15" t="s">
        <v>59</v>
      </c>
      <c r="E15">
        <v>2</v>
      </c>
      <c r="F15" s="20">
        <v>2</v>
      </c>
    </row>
    <row r="16" spans="1:6">
      <c r="B16" t="s">
        <v>24</v>
      </c>
      <c r="C16" t="s">
        <v>59</v>
      </c>
      <c r="D16" t="s">
        <v>60</v>
      </c>
      <c r="E16">
        <v>8</v>
      </c>
      <c r="F16" s="20">
        <v>8</v>
      </c>
    </row>
    <row r="17" spans="1:6">
      <c r="B17" t="s">
        <v>26</v>
      </c>
      <c r="C17" t="s">
        <v>59</v>
      </c>
      <c r="D17" t="s">
        <v>61</v>
      </c>
      <c r="E17">
        <v>8</v>
      </c>
      <c r="F17" s="20">
        <v>8</v>
      </c>
    </row>
    <row r="18" spans="1:6">
      <c r="A18" s="8"/>
      <c r="B18" s="8"/>
      <c r="C18" s="8"/>
      <c r="D18" s="8"/>
      <c r="E18" s="8"/>
      <c r="F18" s="27"/>
    </row>
    <row r="19" spans="1:6">
      <c r="A19" t="s">
        <v>28</v>
      </c>
      <c r="B19" t="s">
        <v>29</v>
      </c>
      <c r="C19" t="s">
        <v>62</v>
      </c>
      <c r="D19" t="s">
        <v>63</v>
      </c>
      <c r="E19" t="s">
        <v>64</v>
      </c>
      <c r="F19" s="20" t="s">
        <v>64</v>
      </c>
    </row>
    <row r="20" spans="1:6">
      <c r="C20" t="s">
        <v>63</v>
      </c>
      <c r="D20" t="s">
        <v>65</v>
      </c>
      <c r="E20">
        <v>4</v>
      </c>
      <c r="F20" s="20">
        <v>4</v>
      </c>
    </row>
    <row r="22" spans="1:6">
      <c r="B22" s="22" t="s">
        <v>66</v>
      </c>
    </row>
    <row r="23" spans="1:6">
      <c r="D23" t="s">
        <v>67</v>
      </c>
    </row>
  </sheetData>
  <conditionalFormatting sqref="A1:E2">
    <cfRule type="colorScale" priority="3">
      <colorScale>
        <cfvo type="min"/>
        <cfvo type="max"/>
        <color rgb="FF63BE7B"/>
        <color rgb="FFFFEF9C"/>
      </colorScale>
    </cfRule>
  </conditionalFormatting>
  <conditionalFormatting sqref="F1:F2">
    <cfRule type="colorScale" priority="2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FFE4-A96F-4231-915D-FCE70B8A2FD3}">
  <dimension ref="A1:J43"/>
  <sheetViews>
    <sheetView topLeftCell="C1" zoomScale="160" zoomScaleNormal="160" workbookViewId="0">
      <selection activeCell="E4" sqref="E4"/>
    </sheetView>
  </sheetViews>
  <sheetFormatPr defaultRowHeight="15"/>
  <cols>
    <col min="2" max="2" width="16.7109375" bestFit="1" customWidth="1"/>
    <col min="3" max="3" width="78.140625" customWidth="1"/>
    <col min="4" max="4" width="7.5703125" customWidth="1"/>
    <col min="5" max="5" width="6.7109375" customWidth="1"/>
    <col min="6" max="6" width="8.5703125" customWidth="1"/>
    <col min="7" max="7" width="7.28515625" customWidth="1"/>
    <col min="8" max="8" width="8.7109375" customWidth="1"/>
    <col min="9" max="9" width="8" customWidth="1"/>
    <col min="10" max="10" width="54.140625" customWidth="1"/>
  </cols>
  <sheetData>
    <row r="1" spans="1:10">
      <c r="A1" s="1" t="s">
        <v>0</v>
      </c>
      <c r="B1" s="2" t="s">
        <v>1</v>
      </c>
      <c r="C1" s="11" t="s">
        <v>2</v>
      </c>
      <c r="D1" s="12" t="s">
        <v>36</v>
      </c>
      <c r="E1" s="12" t="s">
        <v>37</v>
      </c>
      <c r="F1" s="12" t="s">
        <v>68</v>
      </c>
      <c r="G1" s="12" t="s">
        <v>36</v>
      </c>
      <c r="H1" s="12" t="s">
        <v>37</v>
      </c>
      <c r="I1" s="12" t="s">
        <v>69</v>
      </c>
      <c r="J1" s="13" t="s">
        <v>70</v>
      </c>
    </row>
    <row r="2" spans="1:10">
      <c r="A2" s="3"/>
      <c r="B2" s="4"/>
      <c r="C2" s="4" t="s">
        <v>4</v>
      </c>
      <c r="D2" s="4" t="s">
        <v>71</v>
      </c>
      <c r="E2" s="4" t="s">
        <v>71</v>
      </c>
      <c r="F2" s="4" t="s">
        <v>72</v>
      </c>
      <c r="G2" s="4" t="s">
        <v>73</v>
      </c>
      <c r="H2" s="4" t="s">
        <v>73</v>
      </c>
      <c r="I2" s="4" t="s">
        <v>73</v>
      </c>
      <c r="J2" s="4"/>
    </row>
    <row r="3" spans="1:10">
      <c r="A3" t="s">
        <v>4</v>
      </c>
      <c r="B3" t="s">
        <v>5</v>
      </c>
      <c r="C3" t="s">
        <v>74</v>
      </c>
      <c r="D3">
        <v>100</v>
      </c>
      <c r="E3" s="20">
        <v>100</v>
      </c>
      <c r="F3">
        <f>D3-E3</f>
        <v>0</v>
      </c>
      <c r="G3" s="9">
        <v>1</v>
      </c>
      <c r="H3" s="9">
        <f>D3/E3</f>
        <v>1</v>
      </c>
      <c r="I3" s="9">
        <f>H3-G3</f>
        <v>0</v>
      </c>
      <c r="J3" t="s">
        <v>75</v>
      </c>
    </row>
    <row r="4" spans="1:10">
      <c r="B4" t="s">
        <v>7</v>
      </c>
      <c r="C4" t="s">
        <v>76</v>
      </c>
      <c r="D4">
        <v>90</v>
      </c>
      <c r="E4" s="20">
        <v>90</v>
      </c>
      <c r="F4">
        <f t="shared" ref="F4:F5" si="0">D4-E4</f>
        <v>0</v>
      </c>
      <c r="G4" s="9">
        <v>0.9</v>
      </c>
      <c r="H4" s="9">
        <f>E4/E3</f>
        <v>0.9</v>
      </c>
      <c r="I4" s="9">
        <f>H4-G4</f>
        <v>0</v>
      </c>
      <c r="J4" t="s">
        <v>77</v>
      </c>
    </row>
    <row r="5" spans="1:10">
      <c r="C5" t="s">
        <v>78</v>
      </c>
      <c r="D5">
        <f>E3*G5</f>
        <v>10</v>
      </c>
      <c r="E5" s="20">
        <v>10</v>
      </c>
      <c r="F5">
        <f t="shared" si="0"/>
        <v>0</v>
      </c>
      <c r="G5" s="9">
        <v>0.1</v>
      </c>
      <c r="H5" s="9">
        <f>E5/E3</f>
        <v>0.1</v>
      </c>
      <c r="I5" s="9">
        <f>H5-G5</f>
        <v>0</v>
      </c>
      <c r="J5" t="s">
        <v>77</v>
      </c>
    </row>
    <row r="6" spans="1:10">
      <c r="A6" s="5"/>
      <c r="B6" s="5"/>
      <c r="C6" s="14" t="s">
        <v>9</v>
      </c>
      <c r="D6" s="5"/>
      <c r="E6" s="5"/>
      <c r="F6" s="5"/>
      <c r="G6" s="5"/>
      <c r="H6" s="5"/>
      <c r="I6" s="5"/>
      <c r="J6" s="5"/>
    </row>
    <row r="7" spans="1:10">
      <c r="A7" t="s">
        <v>9</v>
      </c>
      <c r="B7" t="s">
        <v>10</v>
      </c>
      <c r="C7" t="s">
        <v>79</v>
      </c>
      <c r="D7" s="18">
        <f>E4</f>
        <v>90</v>
      </c>
      <c r="E7" s="21">
        <v>90</v>
      </c>
      <c r="F7">
        <f t="shared" ref="F7:F10" si="1">D7-E7</f>
        <v>0</v>
      </c>
      <c r="G7" s="9">
        <v>1</v>
      </c>
      <c r="H7" s="9">
        <f>D7/E7</f>
        <v>1</v>
      </c>
      <c r="I7" s="9">
        <f>H7-G7</f>
        <v>0</v>
      </c>
      <c r="J7" t="s">
        <v>80</v>
      </c>
    </row>
    <row r="8" spans="1:10">
      <c r="C8" s="10" t="s">
        <v>81</v>
      </c>
      <c r="D8" s="18">
        <f>D7*G8</f>
        <v>9</v>
      </c>
      <c r="E8" s="20">
        <v>9</v>
      </c>
      <c r="F8">
        <f t="shared" si="1"/>
        <v>0</v>
      </c>
      <c r="G8" s="9">
        <v>0.1</v>
      </c>
      <c r="H8" s="9">
        <f>E8/E7</f>
        <v>0.1</v>
      </c>
      <c r="I8" s="9">
        <f>H8-G8</f>
        <v>0</v>
      </c>
      <c r="J8" t="s">
        <v>82</v>
      </c>
    </row>
    <row r="9" spans="1:10">
      <c r="C9" s="10" t="s">
        <v>83</v>
      </c>
      <c r="D9" s="18">
        <f>D7*G9</f>
        <v>9</v>
      </c>
      <c r="E9" s="20">
        <v>9</v>
      </c>
      <c r="F9">
        <f t="shared" si="1"/>
        <v>0</v>
      </c>
      <c r="G9" s="9">
        <v>0.1</v>
      </c>
      <c r="H9" s="9">
        <f>E9/E7</f>
        <v>0.1</v>
      </c>
      <c r="I9" s="9">
        <f>H9-G9</f>
        <v>0</v>
      </c>
      <c r="J9" t="s">
        <v>82</v>
      </c>
    </row>
    <row r="10" spans="1:10">
      <c r="C10" s="10" t="s">
        <v>84</v>
      </c>
      <c r="D10" s="18">
        <f>D7-D8-D9</f>
        <v>72</v>
      </c>
      <c r="E10" s="20">
        <v>72</v>
      </c>
      <c r="F10">
        <f t="shared" si="1"/>
        <v>0</v>
      </c>
      <c r="G10" s="9">
        <v>0.8</v>
      </c>
      <c r="H10" s="9">
        <f>E10/E7</f>
        <v>0.8</v>
      </c>
      <c r="I10" s="9">
        <f>H10-G10</f>
        <v>0</v>
      </c>
      <c r="J10" t="s">
        <v>82</v>
      </c>
    </row>
    <row r="11" spans="1:10">
      <c r="B11" t="s">
        <v>85</v>
      </c>
      <c r="C11" t="s">
        <v>12</v>
      </c>
      <c r="D11" s="19" t="s">
        <v>86</v>
      </c>
      <c r="E11" s="23"/>
      <c r="F11" s="19" t="s">
        <v>86</v>
      </c>
      <c r="G11" s="19" t="s">
        <v>86</v>
      </c>
      <c r="H11" s="19" t="s">
        <v>86</v>
      </c>
      <c r="I11" s="19" t="s">
        <v>86</v>
      </c>
    </row>
    <row r="12" spans="1:10">
      <c r="A12" s="6"/>
      <c r="B12" s="6"/>
      <c r="C12" s="15" t="s">
        <v>13</v>
      </c>
      <c r="D12" s="6"/>
      <c r="E12" s="6"/>
      <c r="F12" s="6"/>
      <c r="G12" s="6"/>
      <c r="H12" s="6"/>
      <c r="I12" s="6"/>
      <c r="J12" s="6"/>
    </row>
    <row r="13" spans="1:10">
      <c r="A13" t="s">
        <v>13</v>
      </c>
      <c r="B13" t="s">
        <v>14</v>
      </c>
      <c r="C13" t="s">
        <v>15</v>
      </c>
      <c r="D13" s="18">
        <f>E7</f>
        <v>90</v>
      </c>
      <c r="E13" s="20">
        <v>90</v>
      </c>
      <c r="F13">
        <f t="shared" ref="F13:F20" si="2">D13-E13</f>
        <v>0</v>
      </c>
      <c r="G13" s="9">
        <v>1</v>
      </c>
      <c r="H13" s="9">
        <f>E13/D13</f>
        <v>1</v>
      </c>
      <c r="I13" s="9"/>
      <c r="J13" t="s">
        <v>87</v>
      </c>
    </row>
    <row r="14" spans="1:10">
      <c r="B14" t="s">
        <v>18</v>
      </c>
      <c r="C14" t="s">
        <v>88</v>
      </c>
      <c r="D14">
        <f>D13*G14</f>
        <v>72</v>
      </c>
      <c r="E14" s="20">
        <v>72</v>
      </c>
      <c r="F14">
        <f t="shared" si="2"/>
        <v>0</v>
      </c>
      <c r="G14" s="9">
        <v>0.8</v>
      </c>
      <c r="H14" s="9">
        <f>E14/E13</f>
        <v>0.8</v>
      </c>
      <c r="I14" s="9"/>
      <c r="J14" t="s">
        <v>89</v>
      </c>
    </row>
    <row r="15" spans="1:10">
      <c r="C15" s="10" t="s">
        <v>90</v>
      </c>
      <c r="D15" s="19" t="s">
        <v>86</v>
      </c>
      <c r="E15" s="19"/>
      <c r="F15" s="19" t="s">
        <v>86</v>
      </c>
      <c r="G15" s="19" t="s">
        <v>86</v>
      </c>
      <c r="H15" s="19" t="s">
        <v>86</v>
      </c>
      <c r="I15" s="19" t="s">
        <v>86</v>
      </c>
      <c r="J15" t="s">
        <v>91</v>
      </c>
    </row>
    <row r="16" spans="1:10">
      <c r="C16" s="10" t="s">
        <v>92</v>
      </c>
      <c r="D16" s="19" t="s">
        <v>86</v>
      </c>
      <c r="E16" s="19"/>
      <c r="F16" s="19" t="s">
        <v>86</v>
      </c>
      <c r="G16" s="19" t="s">
        <v>86</v>
      </c>
      <c r="H16" s="19" t="s">
        <v>86</v>
      </c>
      <c r="I16" s="19" t="s">
        <v>86</v>
      </c>
      <c r="J16" t="s">
        <v>91</v>
      </c>
    </row>
    <row r="17" spans="1:10">
      <c r="C17" s="10" t="s">
        <v>93</v>
      </c>
      <c r="D17" s="19" t="s">
        <v>86</v>
      </c>
      <c r="E17" s="19"/>
      <c r="F17" s="19" t="s">
        <v>86</v>
      </c>
      <c r="G17" s="19" t="s">
        <v>86</v>
      </c>
      <c r="H17" s="19" t="s">
        <v>86</v>
      </c>
      <c r="I17" s="19" t="s">
        <v>86</v>
      </c>
      <c r="J17" t="s">
        <v>91</v>
      </c>
    </row>
    <row r="18" spans="1:10">
      <c r="C18" s="10" t="s">
        <v>94</v>
      </c>
      <c r="D18" s="19" t="s">
        <v>86</v>
      </c>
      <c r="E18" s="19"/>
      <c r="F18" s="19" t="s">
        <v>86</v>
      </c>
      <c r="G18" s="19" t="s">
        <v>86</v>
      </c>
      <c r="H18" s="19" t="s">
        <v>86</v>
      </c>
      <c r="I18" s="19" t="s">
        <v>86</v>
      </c>
      <c r="J18" t="s">
        <v>91</v>
      </c>
    </row>
    <row r="19" spans="1:10">
      <c r="C19" s="10" t="s">
        <v>95</v>
      </c>
      <c r="D19" s="19" t="s">
        <v>86</v>
      </c>
      <c r="E19" s="19"/>
      <c r="F19" s="19" t="s">
        <v>86</v>
      </c>
      <c r="G19" s="19" t="s">
        <v>86</v>
      </c>
      <c r="H19" s="19" t="s">
        <v>86</v>
      </c>
      <c r="I19" s="19" t="s">
        <v>86</v>
      </c>
      <c r="J19" t="s">
        <v>91</v>
      </c>
    </row>
    <row r="20" spans="1:10">
      <c r="C20" t="s">
        <v>96</v>
      </c>
      <c r="D20">
        <f>D13*G20</f>
        <v>18</v>
      </c>
      <c r="E20" s="20">
        <v>18</v>
      </c>
      <c r="F20">
        <f t="shared" si="2"/>
        <v>0</v>
      </c>
      <c r="G20" s="9">
        <v>0.2</v>
      </c>
      <c r="H20" s="9">
        <f>E20/E13</f>
        <v>0.2</v>
      </c>
      <c r="I20" s="9"/>
      <c r="J20" t="s">
        <v>89</v>
      </c>
    </row>
    <row r="21" spans="1:10">
      <c r="C21" s="10" t="s">
        <v>97</v>
      </c>
      <c r="D21" s="19" t="s">
        <v>86</v>
      </c>
      <c r="E21" s="19"/>
      <c r="F21" s="19" t="s">
        <v>86</v>
      </c>
      <c r="G21" s="19" t="s">
        <v>86</v>
      </c>
      <c r="H21" s="19" t="s">
        <v>86</v>
      </c>
      <c r="I21" s="19" t="s">
        <v>86</v>
      </c>
      <c r="J21" t="s">
        <v>98</v>
      </c>
    </row>
    <row r="22" spans="1:10">
      <c r="C22" s="10" t="s">
        <v>99</v>
      </c>
      <c r="D22" s="19" t="s">
        <v>86</v>
      </c>
      <c r="E22" s="19"/>
      <c r="F22" s="19" t="s">
        <v>86</v>
      </c>
      <c r="G22" s="19" t="s">
        <v>86</v>
      </c>
      <c r="H22" s="19" t="s">
        <v>86</v>
      </c>
      <c r="I22" s="19" t="s">
        <v>86</v>
      </c>
      <c r="J22" t="s">
        <v>98</v>
      </c>
    </row>
    <row r="23" spans="1:10">
      <c r="B23" t="s">
        <v>85</v>
      </c>
      <c r="C23" t="s">
        <v>16</v>
      </c>
      <c r="D23" s="19" t="s">
        <v>86</v>
      </c>
      <c r="E23" s="19"/>
      <c r="F23" s="19" t="s">
        <v>86</v>
      </c>
      <c r="G23" s="19" t="s">
        <v>86</v>
      </c>
      <c r="H23" s="19" t="s">
        <v>86</v>
      </c>
      <c r="I23" s="19" t="s">
        <v>86</v>
      </c>
    </row>
    <row r="24" spans="1:10">
      <c r="C24" t="s">
        <v>17</v>
      </c>
      <c r="D24" s="19" t="s">
        <v>86</v>
      </c>
      <c r="E24" s="19"/>
      <c r="F24" s="19" t="s">
        <v>86</v>
      </c>
      <c r="G24" s="19" t="s">
        <v>86</v>
      </c>
      <c r="H24" s="19" t="s">
        <v>86</v>
      </c>
      <c r="I24" s="19" t="s">
        <v>86</v>
      </c>
    </row>
    <row r="25" spans="1:10">
      <c r="A25" s="7"/>
      <c r="B25" s="7"/>
      <c r="C25" s="16" t="s">
        <v>23</v>
      </c>
      <c r="D25" s="7"/>
      <c r="E25" s="7"/>
      <c r="F25" s="7"/>
      <c r="G25" s="7"/>
      <c r="H25" s="7"/>
      <c r="I25" s="7"/>
      <c r="J25" s="7"/>
    </row>
    <row r="26" spans="1:10">
      <c r="A26" t="s">
        <v>23</v>
      </c>
      <c r="B26" t="s">
        <v>24</v>
      </c>
      <c r="C26" t="s">
        <v>25</v>
      </c>
      <c r="F26">
        <f t="shared" ref="F26:F27" si="3">D26-E26</f>
        <v>0</v>
      </c>
      <c r="G26" s="9"/>
      <c r="H26" s="9"/>
      <c r="I26" s="9"/>
    </row>
    <row r="27" spans="1:10">
      <c r="B27" t="s">
        <v>26</v>
      </c>
      <c r="C27" t="s">
        <v>27</v>
      </c>
      <c r="F27">
        <f t="shared" si="3"/>
        <v>0</v>
      </c>
      <c r="G27" s="9"/>
      <c r="H27" s="9"/>
      <c r="I27" s="9"/>
    </row>
    <row r="28" spans="1:10">
      <c r="A28" s="8"/>
      <c r="B28" s="8"/>
      <c r="C28" s="17" t="s">
        <v>100</v>
      </c>
      <c r="D28" s="8"/>
      <c r="E28" s="8"/>
      <c r="F28" s="8"/>
      <c r="G28" s="8"/>
      <c r="H28" s="8"/>
      <c r="I28" s="8"/>
      <c r="J28" s="8"/>
    </row>
    <row r="29" spans="1:10">
      <c r="A29" t="s">
        <v>28</v>
      </c>
      <c r="B29" t="s">
        <v>29</v>
      </c>
      <c r="C29" t="s">
        <v>101</v>
      </c>
      <c r="D29" s="19" t="s">
        <v>86</v>
      </c>
      <c r="E29" s="20">
        <v>10</v>
      </c>
      <c r="F29" s="19" t="s">
        <v>86</v>
      </c>
      <c r="G29" s="19" t="s">
        <v>86</v>
      </c>
      <c r="H29" s="9">
        <v>1</v>
      </c>
      <c r="I29" s="19" t="s">
        <v>86</v>
      </c>
    </row>
    <row r="30" spans="1:10">
      <c r="C30" s="10" t="s">
        <v>102</v>
      </c>
      <c r="D30" s="19" t="s">
        <v>86</v>
      </c>
      <c r="E30" s="20">
        <v>4</v>
      </c>
      <c r="F30" s="19" t="s">
        <v>86</v>
      </c>
      <c r="G30" s="19" t="s">
        <v>86</v>
      </c>
      <c r="H30" s="9">
        <f>E30/E29</f>
        <v>0.4</v>
      </c>
      <c r="I30" s="19" t="s">
        <v>86</v>
      </c>
      <c r="J30" t="s">
        <v>103</v>
      </c>
    </row>
    <row r="31" spans="1:10">
      <c r="C31" s="10" t="s">
        <v>104</v>
      </c>
      <c r="D31" s="19" t="s">
        <v>86</v>
      </c>
      <c r="E31" s="20">
        <v>4</v>
      </c>
      <c r="F31" s="19" t="s">
        <v>86</v>
      </c>
      <c r="G31" s="19" t="s">
        <v>86</v>
      </c>
      <c r="H31" s="9">
        <f>E31/E29</f>
        <v>0.4</v>
      </c>
      <c r="I31" s="19" t="s">
        <v>86</v>
      </c>
      <c r="J31" t="s">
        <v>103</v>
      </c>
    </row>
    <row r="32" spans="1:10">
      <c r="C32" s="10" t="s">
        <v>81</v>
      </c>
      <c r="D32" s="19" t="s">
        <v>86</v>
      </c>
      <c r="E32" s="20">
        <v>2</v>
      </c>
      <c r="F32" s="19" t="s">
        <v>86</v>
      </c>
      <c r="G32" s="19" t="s">
        <v>86</v>
      </c>
      <c r="H32" s="9">
        <f>E32/E29</f>
        <v>0.2</v>
      </c>
      <c r="I32" s="19" t="s">
        <v>86</v>
      </c>
      <c r="J32" t="s">
        <v>103</v>
      </c>
    </row>
    <row r="33" spans="3:10">
      <c r="C33" s="10"/>
      <c r="D33" s="19"/>
      <c r="E33" s="20"/>
      <c r="F33" s="19"/>
      <c r="G33" s="19"/>
      <c r="H33" s="9"/>
      <c r="I33" s="19"/>
    </row>
    <row r="34" spans="3:10">
      <c r="C34" t="s">
        <v>105</v>
      </c>
      <c r="D34" s="19" t="s">
        <v>86</v>
      </c>
      <c r="E34" s="20">
        <v>10</v>
      </c>
      <c r="F34" s="19" t="s">
        <v>86</v>
      </c>
      <c r="G34" s="19" t="s">
        <v>86</v>
      </c>
      <c r="H34" s="9">
        <v>1</v>
      </c>
      <c r="I34" s="19" t="s">
        <v>86</v>
      </c>
    </row>
    <row r="35" spans="3:10">
      <c r="C35" s="10" t="s">
        <v>106</v>
      </c>
      <c r="D35" s="19" t="s">
        <v>86</v>
      </c>
      <c r="E35" s="20">
        <v>4</v>
      </c>
      <c r="F35" s="19" t="s">
        <v>86</v>
      </c>
      <c r="G35" s="19" t="s">
        <v>86</v>
      </c>
      <c r="H35" s="9">
        <f>E35/E34</f>
        <v>0.4</v>
      </c>
      <c r="I35" s="19" t="s">
        <v>86</v>
      </c>
      <c r="J35" t="s">
        <v>107</v>
      </c>
    </row>
    <row r="36" spans="3:10">
      <c r="C36" s="10" t="s">
        <v>108</v>
      </c>
      <c r="D36" s="19" t="s">
        <v>86</v>
      </c>
      <c r="E36" s="20">
        <v>4</v>
      </c>
      <c r="F36" s="19" t="s">
        <v>86</v>
      </c>
      <c r="G36" s="19" t="s">
        <v>86</v>
      </c>
      <c r="H36" s="9">
        <f>E36/E34</f>
        <v>0.4</v>
      </c>
      <c r="I36" s="19" t="s">
        <v>86</v>
      </c>
      <c r="J36" t="s">
        <v>107</v>
      </c>
    </row>
    <row r="37" spans="3:10">
      <c r="C37" s="10" t="s">
        <v>81</v>
      </c>
      <c r="D37" s="19" t="s">
        <v>86</v>
      </c>
      <c r="E37" s="20">
        <v>2</v>
      </c>
      <c r="F37" s="19" t="s">
        <v>86</v>
      </c>
      <c r="G37" s="19" t="s">
        <v>86</v>
      </c>
      <c r="H37" s="9">
        <f>E37/E34</f>
        <v>0.2</v>
      </c>
      <c r="I37" s="19" t="s">
        <v>86</v>
      </c>
      <c r="J37" t="s">
        <v>107</v>
      </c>
    </row>
    <row r="38" spans="3:10">
      <c r="C38" s="10"/>
      <c r="D38" s="19"/>
      <c r="E38" s="20"/>
      <c r="F38" s="19"/>
      <c r="G38" s="19"/>
      <c r="H38" s="9"/>
      <c r="I38" s="19"/>
    </row>
    <row r="39" spans="3:10">
      <c r="C39" t="s">
        <v>109</v>
      </c>
      <c r="D39" s="19" t="s">
        <v>86</v>
      </c>
      <c r="E39" s="20">
        <v>10</v>
      </c>
      <c r="F39" s="19" t="s">
        <v>86</v>
      </c>
      <c r="G39" s="19" t="s">
        <v>86</v>
      </c>
      <c r="H39" s="9">
        <v>1</v>
      </c>
      <c r="I39" s="19" t="s">
        <v>86</v>
      </c>
    </row>
    <row r="40" spans="3:10">
      <c r="C40" s="10" t="s">
        <v>110</v>
      </c>
      <c r="D40" s="19" t="s">
        <v>86</v>
      </c>
      <c r="E40" s="20">
        <v>4</v>
      </c>
      <c r="F40" s="19" t="s">
        <v>86</v>
      </c>
      <c r="G40" s="19" t="s">
        <v>86</v>
      </c>
      <c r="H40" s="9">
        <f>E40/E39</f>
        <v>0.4</v>
      </c>
      <c r="I40" s="19" t="s">
        <v>86</v>
      </c>
      <c r="J40" t="s">
        <v>111</v>
      </c>
    </row>
    <row r="41" spans="3:10">
      <c r="C41" s="10" t="s">
        <v>112</v>
      </c>
      <c r="D41" s="19" t="s">
        <v>86</v>
      </c>
      <c r="E41" s="20">
        <v>4</v>
      </c>
      <c r="F41" s="19" t="s">
        <v>86</v>
      </c>
      <c r="G41" s="19" t="s">
        <v>86</v>
      </c>
      <c r="H41" s="9">
        <f>E41/E39</f>
        <v>0.4</v>
      </c>
      <c r="I41" s="19" t="s">
        <v>86</v>
      </c>
      <c r="J41" t="s">
        <v>111</v>
      </c>
    </row>
    <row r="42" spans="3:10">
      <c r="C42" s="10" t="s">
        <v>81</v>
      </c>
      <c r="D42" s="19" t="s">
        <v>86</v>
      </c>
      <c r="E42">
        <v>2</v>
      </c>
      <c r="F42" s="19" t="s">
        <v>86</v>
      </c>
      <c r="G42" s="19" t="s">
        <v>86</v>
      </c>
      <c r="H42" s="9">
        <f>E42/E39</f>
        <v>0.2</v>
      </c>
      <c r="I42" s="19" t="s">
        <v>86</v>
      </c>
      <c r="J42" t="s">
        <v>111</v>
      </c>
    </row>
    <row r="43" spans="3:10">
      <c r="C43" s="22" t="s">
        <v>66</v>
      </c>
    </row>
  </sheetData>
  <conditionalFormatting sqref="E1:F2">
    <cfRule type="colorScale" priority="4">
      <colorScale>
        <cfvo type="min"/>
        <cfvo type="max"/>
        <color rgb="FF63BE7B"/>
        <color rgb="FFFFEF9C"/>
      </colorScale>
    </cfRule>
  </conditionalFormatting>
  <conditionalFormatting sqref="G1:I2 A1:D2">
    <cfRule type="colorScale" priority="5">
      <colorScale>
        <cfvo type="min"/>
        <cfvo type="max"/>
        <color rgb="FF63BE7B"/>
        <color rgb="FFFFEF9C"/>
      </colorScale>
    </cfRule>
  </conditionalFormatting>
  <conditionalFormatting sqref="J1:J2">
    <cfRule type="colorScale" priority="1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A9D08CC89D042AB2955A5552246E2" ma:contentTypeVersion="3" ma:contentTypeDescription="Een nieuw document maken." ma:contentTypeScope="" ma:versionID="5ef490b712e85abdbcae294580416e8c">
  <xsd:schema xmlns:xsd="http://www.w3.org/2001/XMLSchema" xmlns:xs="http://www.w3.org/2001/XMLSchema" xmlns:p="http://schemas.microsoft.com/office/2006/metadata/properties" xmlns:ns2="191c145c-f68d-4a29-8a8c-5473e3589c73" targetNamespace="http://schemas.microsoft.com/office/2006/metadata/properties" ma:root="true" ma:fieldsID="cdf10711c4407a958e7f63e744f23836" ns2:_="">
    <xsd:import namespace="191c145c-f68d-4a29-8a8c-5473e3589c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c145c-f68d-4a29-8a8c-5473e3589c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68439-0DA5-46B9-B7E9-28E9AAB066F3}"/>
</file>

<file path=customXml/itemProps2.xml><?xml version="1.0" encoding="utf-8"?>
<ds:datastoreItem xmlns:ds="http://schemas.openxmlformats.org/officeDocument/2006/customXml" ds:itemID="{20E68ED3-F24C-4470-9E43-37D3205EE6F2}"/>
</file>

<file path=customXml/itemProps3.xml><?xml version="1.0" encoding="utf-8"?>
<ds:datastoreItem xmlns:ds="http://schemas.openxmlformats.org/officeDocument/2006/customXml" ds:itemID="{5C02F09C-9328-4D79-B331-2483DC3B7A4A}"/>
</file>

<file path=docMetadata/LabelInfo.xml><?xml version="1.0" encoding="utf-8"?>
<clbl:labelList xmlns:clbl="http://schemas.microsoft.com/office/2020/mipLabelMetadata">
  <clbl:label id="{02732a02-a390-486c-876d-2b69c582aa27}" enabled="0" method="" siteId="{02732a02-a390-486c-876d-2b69c582aa2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Lovink, P (Peter)</dc:creator>
  <cp:keywords/>
  <dc:description/>
  <cp:lastModifiedBy>Tingen, J (Jan)</cp:lastModifiedBy>
  <cp:revision/>
  <dcterms:created xsi:type="dcterms:W3CDTF">2026-03-17T16:04:06Z</dcterms:created>
  <dcterms:modified xsi:type="dcterms:W3CDTF">2026-07-07T11:23:43Z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0x010100642A9D08CC89D042AB2955A5552246E2</vt:lpwstr>
  </property>
</Properties>
</file>