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8"/>
  <workbookPr/>
  <mc:AlternateContent xmlns:mc="http://schemas.openxmlformats.org/markup-compatibility/2006">
    <mc:Choice Requires="x15">
      <x15ac:absPath xmlns:x15ac="http://schemas.microsoft.com/office/spreadsheetml/2010/11/ac" url="/Users/siepscherpel/Library/CloudStorage/GoogleDrive-siep.scherpel@laborredimo.com/Gedeelde drives/01 Actieve projecten/01 COA/2026 AB MSP IT/Aanbestedingsdocumenten/Prijzenblad/"/>
    </mc:Choice>
  </mc:AlternateContent>
  <xr:revisionPtr revIDLastSave="0" documentId="13_ncr:1_{781492BA-4905-CF4B-B99A-75CFB801E839}" xr6:coauthVersionLast="47" xr6:coauthVersionMax="47" xr10:uidLastSave="{00000000-0000-0000-0000-000000000000}"/>
  <bookViews>
    <workbookView xWindow="0" yWindow="660" windowWidth="30240" windowHeight="17720" tabRatio="960" xr2:uid="{00000000-000D-0000-FFFF-FFFF00000000}"/>
  </bookViews>
  <sheets>
    <sheet name="Colofon - voorblad" sheetId="15" r:id="rId1"/>
    <sheet name="1. Algemene info" sheetId="16" r:id="rId2"/>
    <sheet name="2. Prijsopgaaf Broker opslagen" sheetId="17" r:id="rId3"/>
    <sheet name="3. % doelstelling per doelgroep" sheetId="25" r:id="rId4"/>
    <sheet name="4. Berekening Inschrijfprijs" sheetId="18" r:id="rId5"/>
    <sheet name="5. Prijsscore" sheetId="23" r:id="rId6"/>
    <sheet name="6. Richtlijntarieven ex BTW " sheetId="28" r:id="rId7"/>
  </sheets>
  <definedNames>
    <definedName name="_______DAT1" localSheetId="2">#REF!</definedName>
    <definedName name="_______DAT1" localSheetId="3">#REF!</definedName>
    <definedName name="_______DAT1" localSheetId="4">#REF!</definedName>
    <definedName name="_______DAT1" localSheetId="6">#REF!</definedName>
    <definedName name="_______DAT1" localSheetId="0">#REF!</definedName>
    <definedName name="_______DAT1">#REF!</definedName>
    <definedName name="_______DAT10" localSheetId="2">#REF!</definedName>
    <definedName name="_______DAT10" localSheetId="3">#REF!</definedName>
    <definedName name="_______DAT10" localSheetId="6">#REF!</definedName>
    <definedName name="_______DAT10">#REF!</definedName>
    <definedName name="_______DAT11" localSheetId="2">#REF!</definedName>
    <definedName name="_______DAT11" localSheetId="3">#REF!</definedName>
    <definedName name="_______DAT11" localSheetId="6">#REF!</definedName>
    <definedName name="_______DAT11">#REF!</definedName>
    <definedName name="_______DAT12" localSheetId="2">#REF!</definedName>
    <definedName name="_______DAT12" localSheetId="3">#REF!</definedName>
    <definedName name="_______DAT12" localSheetId="6">#REF!</definedName>
    <definedName name="_______DAT12">#REF!</definedName>
    <definedName name="_______DAT13" localSheetId="2">#REF!</definedName>
    <definedName name="_______DAT13" localSheetId="3">#REF!</definedName>
    <definedName name="_______DAT13" localSheetId="6">#REF!</definedName>
    <definedName name="_______DAT13">#REF!</definedName>
    <definedName name="_______DAT14" localSheetId="2">#REF!</definedName>
    <definedName name="_______DAT14" localSheetId="3">#REF!</definedName>
    <definedName name="_______DAT14" localSheetId="6">#REF!</definedName>
    <definedName name="_______DAT14">#REF!</definedName>
    <definedName name="_______DAT15" localSheetId="2">#REF!</definedName>
    <definedName name="_______DAT15" localSheetId="3">#REF!</definedName>
    <definedName name="_______DAT15" localSheetId="6">#REF!</definedName>
    <definedName name="_______DAT15">#REF!</definedName>
    <definedName name="_______DAT16" localSheetId="2">#REF!</definedName>
    <definedName name="_______DAT16" localSheetId="3">#REF!</definedName>
    <definedName name="_______DAT16" localSheetId="6">#REF!</definedName>
    <definedName name="_______DAT16">#REF!</definedName>
    <definedName name="_______DAT17" localSheetId="2">#REF!</definedName>
    <definedName name="_______DAT17" localSheetId="3">#REF!</definedName>
    <definedName name="_______DAT17" localSheetId="6">#REF!</definedName>
    <definedName name="_______DAT17">#REF!</definedName>
    <definedName name="_______DAT18" localSheetId="2">#REF!</definedName>
    <definedName name="_______DAT18" localSheetId="3">#REF!</definedName>
    <definedName name="_______DAT18" localSheetId="6">#REF!</definedName>
    <definedName name="_______DAT18">#REF!</definedName>
    <definedName name="_______DAT19" localSheetId="2">#REF!</definedName>
    <definedName name="_______DAT19" localSheetId="3">#REF!</definedName>
    <definedName name="_______DAT19" localSheetId="6">#REF!</definedName>
    <definedName name="_______DAT19">#REF!</definedName>
    <definedName name="_______DAT2" localSheetId="2">#REF!</definedName>
    <definedName name="_______DAT2" localSheetId="3">#REF!</definedName>
    <definedName name="_______DAT2" localSheetId="6">#REF!</definedName>
    <definedName name="_______DAT2">#REF!</definedName>
    <definedName name="_______DAT20" localSheetId="2">#REF!</definedName>
    <definedName name="_______DAT20" localSheetId="3">#REF!</definedName>
    <definedName name="_______DAT20" localSheetId="6">#REF!</definedName>
    <definedName name="_______DAT20">#REF!</definedName>
    <definedName name="_______DAT21" localSheetId="2">#REF!</definedName>
    <definedName name="_______DAT21" localSheetId="3">#REF!</definedName>
    <definedName name="_______DAT21" localSheetId="6">#REF!</definedName>
    <definedName name="_______DAT21">#REF!</definedName>
    <definedName name="_______DAT22" localSheetId="2">#REF!</definedName>
    <definedName name="_______DAT22" localSheetId="3">#REF!</definedName>
    <definedName name="_______DAT22" localSheetId="6">#REF!</definedName>
    <definedName name="_______DAT22">#REF!</definedName>
    <definedName name="_______DAT3" localSheetId="2">#REF!</definedName>
    <definedName name="_______DAT3" localSheetId="3">#REF!</definedName>
    <definedName name="_______DAT3" localSheetId="6">#REF!</definedName>
    <definedName name="_______DAT3">#REF!</definedName>
    <definedName name="_______DAT4" localSheetId="2">#REF!</definedName>
    <definedName name="_______DAT4" localSheetId="3">#REF!</definedName>
    <definedName name="_______DAT4" localSheetId="6">#REF!</definedName>
    <definedName name="_______DAT4">#REF!</definedName>
    <definedName name="_______DAT5" localSheetId="2">#REF!</definedName>
    <definedName name="_______DAT5" localSheetId="3">#REF!</definedName>
    <definedName name="_______DAT5" localSheetId="6">#REF!</definedName>
    <definedName name="_______DAT5">#REF!</definedName>
    <definedName name="_______DAT6" localSheetId="2">#REF!</definedName>
    <definedName name="_______DAT6" localSheetId="3">#REF!</definedName>
    <definedName name="_______DAT6" localSheetId="6">#REF!</definedName>
    <definedName name="_______DAT6">#REF!</definedName>
    <definedName name="_______DAT7" localSheetId="2">#REF!</definedName>
    <definedName name="_______DAT7" localSheetId="3">#REF!</definedName>
    <definedName name="_______DAT7" localSheetId="6">#REF!</definedName>
    <definedName name="_______DAT7">#REF!</definedName>
    <definedName name="_______DAT8" localSheetId="2">#REF!</definedName>
    <definedName name="_______DAT8" localSheetId="3">#REF!</definedName>
    <definedName name="_______DAT8" localSheetId="6">#REF!</definedName>
    <definedName name="_______DAT8">#REF!</definedName>
    <definedName name="_______DAT9" localSheetId="2">#REF!</definedName>
    <definedName name="_______DAT9" localSheetId="3">#REF!</definedName>
    <definedName name="_______DAT9" localSheetId="6">#REF!</definedName>
    <definedName name="_______DAT9">#REF!</definedName>
    <definedName name="______DAT1" localSheetId="2">#REF!</definedName>
    <definedName name="______DAT1" localSheetId="3">#REF!</definedName>
    <definedName name="______DAT1" localSheetId="6">#REF!</definedName>
    <definedName name="______DAT1">#REF!</definedName>
    <definedName name="______DAT10" localSheetId="2">#REF!</definedName>
    <definedName name="______DAT10" localSheetId="3">#REF!</definedName>
    <definedName name="______DAT10" localSheetId="6">#REF!</definedName>
    <definedName name="______DAT10">#REF!</definedName>
    <definedName name="______DAT11" localSheetId="2">#REF!</definedName>
    <definedName name="______DAT11" localSheetId="3">#REF!</definedName>
    <definedName name="______DAT11" localSheetId="6">#REF!</definedName>
    <definedName name="______DAT11">#REF!</definedName>
    <definedName name="______DAT12" localSheetId="2">#REF!</definedName>
    <definedName name="______DAT12" localSheetId="3">#REF!</definedName>
    <definedName name="______DAT12" localSheetId="6">#REF!</definedName>
    <definedName name="______DAT12">#REF!</definedName>
    <definedName name="______DAT13" localSheetId="2">#REF!</definedName>
    <definedName name="______DAT13" localSheetId="3">#REF!</definedName>
    <definedName name="______DAT13" localSheetId="6">#REF!</definedName>
    <definedName name="______DAT13">#REF!</definedName>
    <definedName name="______DAT14" localSheetId="2">#REF!</definedName>
    <definedName name="______DAT14" localSheetId="3">#REF!</definedName>
    <definedName name="______DAT14" localSheetId="6">#REF!</definedName>
    <definedName name="______DAT14">#REF!</definedName>
    <definedName name="______DAT15" localSheetId="2">#REF!</definedName>
    <definedName name="______DAT15" localSheetId="3">#REF!</definedName>
    <definedName name="______DAT15" localSheetId="6">#REF!</definedName>
    <definedName name="______DAT15">#REF!</definedName>
    <definedName name="______DAT16" localSheetId="2">#REF!</definedName>
    <definedName name="______DAT16" localSheetId="3">#REF!</definedName>
    <definedName name="______DAT16" localSheetId="6">#REF!</definedName>
    <definedName name="______DAT16">#REF!</definedName>
    <definedName name="______DAT17" localSheetId="2">#REF!</definedName>
    <definedName name="______DAT17" localSheetId="3">#REF!</definedName>
    <definedName name="______DAT17" localSheetId="6">#REF!</definedName>
    <definedName name="______DAT17">#REF!</definedName>
    <definedName name="______DAT18" localSheetId="2">#REF!</definedName>
    <definedName name="______DAT18" localSheetId="3">#REF!</definedName>
    <definedName name="______DAT18" localSheetId="6">#REF!</definedName>
    <definedName name="______DAT18">#REF!</definedName>
    <definedName name="______DAT19" localSheetId="2">#REF!</definedName>
    <definedName name="______DAT19" localSheetId="3">#REF!</definedName>
    <definedName name="______DAT19" localSheetId="6">#REF!</definedName>
    <definedName name="______DAT19">#REF!</definedName>
    <definedName name="______DAT2" localSheetId="2">#REF!</definedName>
    <definedName name="______DAT2" localSheetId="3">#REF!</definedName>
    <definedName name="______DAT2" localSheetId="6">#REF!</definedName>
    <definedName name="______DAT2">#REF!</definedName>
    <definedName name="______DAT20" localSheetId="2">#REF!</definedName>
    <definedName name="______DAT20" localSheetId="3">#REF!</definedName>
    <definedName name="______DAT20" localSheetId="6">#REF!</definedName>
    <definedName name="______DAT20">#REF!</definedName>
    <definedName name="______DAT21" localSheetId="2">#REF!</definedName>
    <definedName name="______DAT21" localSheetId="3">#REF!</definedName>
    <definedName name="______DAT21" localSheetId="6">#REF!</definedName>
    <definedName name="______DAT21">#REF!</definedName>
    <definedName name="______DAT22" localSheetId="2">#REF!</definedName>
    <definedName name="______DAT22" localSheetId="3">#REF!</definedName>
    <definedName name="______DAT22" localSheetId="6">#REF!</definedName>
    <definedName name="______DAT22">#REF!</definedName>
    <definedName name="______DAT3" localSheetId="2">#REF!</definedName>
    <definedName name="______DAT3" localSheetId="3">#REF!</definedName>
    <definedName name="______DAT3" localSheetId="6">#REF!</definedName>
    <definedName name="______DAT3">#REF!</definedName>
    <definedName name="______DAT4" localSheetId="2">#REF!</definedName>
    <definedName name="______DAT4" localSheetId="3">#REF!</definedName>
    <definedName name="______DAT4" localSheetId="6">#REF!</definedName>
    <definedName name="______DAT4">#REF!</definedName>
    <definedName name="______DAT5" localSheetId="2">#REF!</definedName>
    <definedName name="______DAT5" localSheetId="3">#REF!</definedName>
    <definedName name="______DAT5" localSheetId="6">#REF!</definedName>
    <definedName name="______DAT5">#REF!</definedName>
    <definedName name="______DAT6" localSheetId="2">#REF!</definedName>
    <definedName name="______DAT6" localSheetId="3">#REF!</definedName>
    <definedName name="______DAT6" localSheetId="6">#REF!</definedName>
    <definedName name="______DAT6">#REF!</definedName>
    <definedName name="______DAT7" localSheetId="2">#REF!</definedName>
    <definedName name="______DAT7" localSheetId="3">#REF!</definedName>
    <definedName name="______DAT7" localSheetId="6">#REF!</definedName>
    <definedName name="______DAT7">#REF!</definedName>
    <definedName name="______DAT8" localSheetId="2">#REF!</definedName>
    <definedName name="______DAT8" localSheetId="3">#REF!</definedName>
    <definedName name="______DAT8" localSheetId="6">#REF!</definedName>
    <definedName name="______DAT8">#REF!</definedName>
    <definedName name="______DAT9" localSheetId="2">#REF!</definedName>
    <definedName name="______DAT9" localSheetId="3">#REF!</definedName>
    <definedName name="______DAT9" localSheetId="6">#REF!</definedName>
    <definedName name="______DAT9">#REF!</definedName>
    <definedName name="_____DAT1" localSheetId="2">#REF!</definedName>
    <definedName name="_____DAT1" localSheetId="3">#REF!</definedName>
    <definedName name="_____DAT1" localSheetId="6">#REF!</definedName>
    <definedName name="_____DAT1">#REF!</definedName>
    <definedName name="_____DAT10" localSheetId="2">#REF!</definedName>
    <definedName name="_____DAT10" localSheetId="3">#REF!</definedName>
    <definedName name="_____DAT10" localSheetId="6">#REF!</definedName>
    <definedName name="_____DAT10">#REF!</definedName>
    <definedName name="_____DAT11" localSheetId="2">#REF!</definedName>
    <definedName name="_____DAT11" localSheetId="3">#REF!</definedName>
    <definedName name="_____DAT11" localSheetId="6">#REF!</definedName>
    <definedName name="_____DAT11">#REF!</definedName>
    <definedName name="_____DAT12" localSheetId="2">#REF!</definedName>
    <definedName name="_____DAT12" localSheetId="3">#REF!</definedName>
    <definedName name="_____DAT12" localSheetId="6">#REF!</definedName>
    <definedName name="_____DAT12">#REF!</definedName>
    <definedName name="_____DAT13" localSheetId="2">#REF!</definedName>
    <definedName name="_____DAT13" localSheetId="3">#REF!</definedName>
    <definedName name="_____DAT13" localSheetId="6">#REF!</definedName>
    <definedName name="_____DAT13">#REF!</definedName>
    <definedName name="_____DAT14" localSheetId="2">#REF!</definedName>
    <definedName name="_____DAT14" localSheetId="3">#REF!</definedName>
    <definedName name="_____DAT14" localSheetId="6">#REF!</definedName>
    <definedName name="_____DAT14">#REF!</definedName>
    <definedName name="_____DAT15" localSheetId="2">#REF!</definedName>
    <definedName name="_____DAT15" localSheetId="3">#REF!</definedName>
    <definedName name="_____DAT15" localSheetId="6">#REF!</definedName>
    <definedName name="_____DAT15">#REF!</definedName>
    <definedName name="_____DAT16" localSheetId="2">#REF!</definedName>
    <definedName name="_____DAT16" localSheetId="3">#REF!</definedName>
    <definedName name="_____DAT16" localSheetId="6">#REF!</definedName>
    <definedName name="_____DAT16">#REF!</definedName>
    <definedName name="_____DAT17" localSheetId="2">#REF!</definedName>
    <definedName name="_____DAT17" localSheetId="3">#REF!</definedName>
    <definedName name="_____DAT17" localSheetId="6">#REF!</definedName>
    <definedName name="_____DAT17">#REF!</definedName>
    <definedName name="_____DAT18" localSheetId="2">#REF!</definedName>
    <definedName name="_____DAT18" localSheetId="3">#REF!</definedName>
    <definedName name="_____DAT18" localSheetId="6">#REF!</definedName>
    <definedName name="_____DAT18">#REF!</definedName>
    <definedName name="_____DAT19" localSheetId="2">#REF!</definedName>
    <definedName name="_____DAT19" localSheetId="3">#REF!</definedName>
    <definedName name="_____DAT19" localSheetId="6">#REF!</definedName>
    <definedName name="_____DAT19">#REF!</definedName>
    <definedName name="_____DAT2" localSheetId="2">#REF!</definedName>
    <definedName name="_____DAT2" localSheetId="3">#REF!</definedName>
    <definedName name="_____DAT2" localSheetId="6">#REF!</definedName>
    <definedName name="_____DAT2">#REF!</definedName>
    <definedName name="_____DAT20" localSheetId="2">#REF!</definedName>
    <definedName name="_____DAT20" localSheetId="3">#REF!</definedName>
    <definedName name="_____DAT20" localSheetId="6">#REF!</definedName>
    <definedName name="_____DAT20">#REF!</definedName>
    <definedName name="_____DAT21" localSheetId="2">#REF!</definedName>
    <definedName name="_____DAT21" localSheetId="3">#REF!</definedName>
    <definedName name="_____DAT21" localSheetId="6">#REF!</definedName>
    <definedName name="_____DAT21">#REF!</definedName>
    <definedName name="_____DAT22" localSheetId="2">#REF!</definedName>
    <definedName name="_____DAT22" localSheetId="3">#REF!</definedName>
    <definedName name="_____DAT22" localSheetId="6">#REF!</definedName>
    <definedName name="_____DAT22">#REF!</definedName>
    <definedName name="_____DAT3" localSheetId="2">#REF!</definedName>
    <definedName name="_____DAT3" localSheetId="3">#REF!</definedName>
    <definedName name="_____DAT3" localSheetId="6">#REF!</definedName>
    <definedName name="_____DAT3">#REF!</definedName>
    <definedName name="_____DAT4" localSheetId="2">#REF!</definedName>
    <definedName name="_____DAT4" localSheetId="3">#REF!</definedName>
    <definedName name="_____DAT4" localSheetId="6">#REF!</definedName>
    <definedName name="_____DAT4">#REF!</definedName>
    <definedName name="_____DAT5" localSheetId="2">#REF!</definedName>
    <definedName name="_____DAT5" localSheetId="3">#REF!</definedName>
    <definedName name="_____DAT5" localSheetId="6">#REF!</definedName>
    <definedName name="_____DAT5">#REF!</definedName>
    <definedName name="_____DAT6" localSheetId="2">#REF!</definedName>
    <definedName name="_____DAT6" localSheetId="3">#REF!</definedName>
    <definedName name="_____DAT6" localSheetId="6">#REF!</definedName>
    <definedName name="_____DAT6">#REF!</definedName>
    <definedName name="_____DAT7" localSheetId="2">#REF!</definedName>
    <definedName name="_____DAT7" localSheetId="3">#REF!</definedName>
    <definedName name="_____DAT7" localSheetId="6">#REF!</definedName>
    <definedName name="_____DAT7">#REF!</definedName>
    <definedName name="_____DAT8" localSheetId="2">#REF!</definedName>
    <definedName name="_____DAT8" localSheetId="3">#REF!</definedName>
    <definedName name="_____DAT8" localSheetId="6">#REF!</definedName>
    <definedName name="_____DAT8">#REF!</definedName>
    <definedName name="_____DAT9" localSheetId="2">#REF!</definedName>
    <definedName name="_____DAT9" localSheetId="3">#REF!</definedName>
    <definedName name="_____DAT9" localSheetId="6">#REF!</definedName>
    <definedName name="_____DAT9">#REF!</definedName>
    <definedName name="____DAT1" localSheetId="2">#REF!</definedName>
    <definedName name="____DAT1" localSheetId="3">#REF!</definedName>
    <definedName name="____DAT1" localSheetId="6">#REF!</definedName>
    <definedName name="____DAT1">#REF!</definedName>
    <definedName name="____DAT10" localSheetId="2">#REF!</definedName>
    <definedName name="____DAT10" localSheetId="3">#REF!</definedName>
    <definedName name="____DAT10" localSheetId="6">#REF!</definedName>
    <definedName name="____DAT10">#REF!</definedName>
    <definedName name="____DAT11" localSheetId="2">#REF!</definedName>
    <definedName name="____DAT11" localSheetId="3">#REF!</definedName>
    <definedName name="____DAT11" localSheetId="6">#REF!</definedName>
    <definedName name="____DAT11">#REF!</definedName>
    <definedName name="____DAT12" localSheetId="2">#REF!</definedName>
    <definedName name="____DAT12" localSheetId="3">#REF!</definedName>
    <definedName name="____DAT12" localSheetId="6">#REF!</definedName>
    <definedName name="____DAT12">#REF!</definedName>
    <definedName name="____DAT13" localSheetId="2">#REF!</definedName>
    <definedName name="____DAT13" localSheetId="3">#REF!</definedName>
    <definedName name="____DAT13" localSheetId="6">#REF!</definedName>
    <definedName name="____DAT13">#REF!</definedName>
    <definedName name="____DAT14" localSheetId="2">#REF!</definedName>
    <definedName name="____DAT14" localSheetId="3">#REF!</definedName>
    <definedName name="____DAT14" localSheetId="6">#REF!</definedName>
    <definedName name="____DAT14">#REF!</definedName>
    <definedName name="____DAT15" localSheetId="2">#REF!</definedName>
    <definedName name="____DAT15" localSheetId="3">#REF!</definedName>
    <definedName name="____DAT15" localSheetId="6">#REF!</definedName>
    <definedName name="____DAT15">#REF!</definedName>
    <definedName name="____DAT16" localSheetId="2">#REF!</definedName>
    <definedName name="____DAT16" localSheetId="3">#REF!</definedName>
    <definedName name="____DAT16" localSheetId="6">#REF!</definedName>
    <definedName name="____DAT16">#REF!</definedName>
    <definedName name="____DAT17" localSheetId="2">#REF!</definedName>
    <definedName name="____DAT17" localSheetId="3">#REF!</definedName>
    <definedName name="____DAT17" localSheetId="6">#REF!</definedName>
    <definedName name="____DAT17">#REF!</definedName>
    <definedName name="____DAT18" localSheetId="2">#REF!</definedName>
    <definedName name="____DAT18" localSheetId="3">#REF!</definedName>
    <definedName name="____DAT18" localSheetId="6">#REF!</definedName>
    <definedName name="____DAT18">#REF!</definedName>
    <definedName name="____DAT19" localSheetId="2">#REF!</definedName>
    <definedName name="____DAT19" localSheetId="3">#REF!</definedName>
    <definedName name="____DAT19" localSheetId="6">#REF!</definedName>
    <definedName name="____DAT19">#REF!</definedName>
    <definedName name="____DAT2" localSheetId="2">#REF!</definedName>
    <definedName name="____DAT2" localSheetId="3">#REF!</definedName>
    <definedName name="____DAT2" localSheetId="6">#REF!</definedName>
    <definedName name="____DAT2">#REF!</definedName>
    <definedName name="____DAT20" localSheetId="2">#REF!</definedName>
    <definedName name="____DAT20" localSheetId="3">#REF!</definedName>
    <definedName name="____DAT20" localSheetId="6">#REF!</definedName>
    <definedName name="____DAT20">#REF!</definedName>
    <definedName name="____DAT21" localSheetId="2">#REF!</definedName>
    <definedName name="____DAT21" localSheetId="3">#REF!</definedName>
    <definedName name="____DAT21" localSheetId="6">#REF!</definedName>
    <definedName name="____DAT21">#REF!</definedName>
    <definedName name="____DAT22" localSheetId="2">#REF!</definedName>
    <definedName name="____DAT22" localSheetId="3">#REF!</definedName>
    <definedName name="____DAT22" localSheetId="6">#REF!</definedName>
    <definedName name="____DAT22">#REF!</definedName>
    <definedName name="____DAT3" localSheetId="2">#REF!</definedName>
    <definedName name="____DAT3" localSheetId="3">#REF!</definedName>
    <definedName name="____DAT3" localSheetId="6">#REF!</definedName>
    <definedName name="____DAT3">#REF!</definedName>
    <definedName name="____DAT4" localSheetId="2">#REF!</definedName>
    <definedName name="____DAT4" localSheetId="3">#REF!</definedName>
    <definedName name="____DAT4" localSheetId="6">#REF!</definedName>
    <definedName name="____DAT4">#REF!</definedName>
    <definedName name="____DAT5" localSheetId="2">#REF!</definedName>
    <definedName name="____DAT5" localSheetId="3">#REF!</definedName>
    <definedName name="____DAT5" localSheetId="6">#REF!</definedName>
    <definedName name="____DAT5">#REF!</definedName>
    <definedName name="____DAT6" localSheetId="2">#REF!</definedName>
    <definedName name="____DAT6" localSheetId="3">#REF!</definedName>
    <definedName name="____DAT6" localSheetId="6">#REF!</definedName>
    <definedName name="____DAT6">#REF!</definedName>
    <definedName name="____DAT7" localSheetId="2">#REF!</definedName>
    <definedName name="____DAT7" localSheetId="3">#REF!</definedName>
    <definedName name="____DAT7" localSheetId="6">#REF!</definedName>
    <definedName name="____DAT7">#REF!</definedName>
    <definedName name="____DAT8" localSheetId="2">#REF!</definedName>
    <definedName name="____DAT8" localSheetId="3">#REF!</definedName>
    <definedName name="____DAT8" localSheetId="6">#REF!</definedName>
    <definedName name="____DAT8">#REF!</definedName>
    <definedName name="____DAT9" localSheetId="2">#REF!</definedName>
    <definedName name="____DAT9" localSheetId="3">#REF!</definedName>
    <definedName name="____DAT9" localSheetId="6">#REF!</definedName>
    <definedName name="____DAT9">#REF!</definedName>
    <definedName name="___DAT1" localSheetId="2">#REF!</definedName>
    <definedName name="___DAT1" localSheetId="3">#REF!</definedName>
    <definedName name="___DAT1" localSheetId="6">#REF!</definedName>
    <definedName name="___DAT1">#REF!</definedName>
    <definedName name="___DAT10" localSheetId="2">#REF!</definedName>
    <definedName name="___DAT10" localSheetId="3">#REF!</definedName>
    <definedName name="___DAT10" localSheetId="6">#REF!</definedName>
    <definedName name="___DAT10">#REF!</definedName>
    <definedName name="___DAT11" localSheetId="2">#REF!</definedName>
    <definedName name="___DAT11" localSheetId="3">#REF!</definedName>
    <definedName name="___DAT11" localSheetId="6">#REF!</definedName>
    <definedName name="___DAT11">#REF!</definedName>
    <definedName name="___DAT12" localSheetId="2">#REF!</definedName>
    <definedName name="___DAT12" localSheetId="3">#REF!</definedName>
    <definedName name="___DAT12" localSheetId="6">#REF!</definedName>
    <definedName name="___DAT12">#REF!</definedName>
    <definedName name="___DAT13" localSheetId="2">#REF!</definedName>
    <definedName name="___DAT13" localSheetId="3">#REF!</definedName>
    <definedName name="___DAT13" localSheetId="6">#REF!</definedName>
    <definedName name="___DAT13">#REF!</definedName>
    <definedName name="___DAT14" localSheetId="2">#REF!</definedName>
    <definedName name="___DAT14" localSheetId="3">#REF!</definedName>
    <definedName name="___DAT14" localSheetId="6">#REF!</definedName>
    <definedName name="___DAT14">#REF!</definedName>
    <definedName name="___DAT15" localSheetId="2">#REF!</definedName>
    <definedName name="___DAT15" localSheetId="3">#REF!</definedName>
    <definedName name="___DAT15" localSheetId="6">#REF!</definedName>
    <definedName name="___DAT15">#REF!</definedName>
    <definedName name="___DAT16" localSheetId="2">#REF!</definedName>
    <definedName name="___DAT16" localSheetId="3">#REF!</definedName>
    <definedName name="___DAT16" localSheetId="6">#REF!</definedName>
    <definedName name="___DAT16">#REF!</definedName>
    <definedName name="___DAT17" localSheetId="2">#REF!</definedName>
    <definedName name="___DAT17" localSheetId="3">#REF!</definedName>
    <definedName name="___DAT17" localSheetId="6">#REF!</definedName>
    <definedName name="___DAT17">#REF!</definedName>
    <definedName name="___DAT18" localSheetId="2">#REF!</definedName>
    <definedName name="___DAT18" localSheetId="3">#REF!</definedName>
    <definedName name="___DAT18" localSheetId="6">#REF!</definedName>
    <definedName name="___DAT18">#REF!</definedName>
    <definedName name="___DAT19" localSheetId="2">#REF!</definedName>
    <definedName name="___DAT19" localSheetId="3">#REF!</definedName>
    <definedName name="___DAT19" localSheetId="6">#REF!</definedName>
    <definedName name="___DAT19">#REF!</definedName>
    <definedName name="___DAT2" localSheetId="2">#REF!</definedName>
    <definedName name="___DAT2" localSheetId="3">#REF!</definedName>
    <definedName name="___DAT2" localSheetId="6">#REF!</definedName>
    <definedName name="___DAT2">#REF!</definedName>
    <definedName name="___DAT20" localSheetId="2">#REF!</definedName>
    <definedName name="___DAT20" localSheetId="3">#REF!</definedName>
    <definedName name="___DAT20" localSheetId="6">#REF!</definedName>
    <definedName name="___DAT20">#REF!</definedName>
    <definedName name="___DAT21" localSheetId="2">#REF!</definedName>
    <definedName name="___DAT21" localSheetId="3">#REF!</definedName>
    <definedName name="___DAT21" localSheetId="6">#REF!</definedName>
    <definedName name="___DAT21">#REF!</definedName>
    <definedName name="___DAT22" localSheetId="2">#REF!</definedName>
    <definedName name="___DAT22" localSheetId="3">#REF!</definedName>
    <definedName name="___DAT22" localSheetId="6">#REF!</definedName>
    <definedName name="___DAT22">#REF!</definedName>
    <definedName name="___DAT3" localSheetId="2">#REF!</definedName>
    <definedName name="___DAT3" localSheetId="3">#REF!</definedName>
    <definedName name="___DAT3" localSheetId="6">#REF!</definedName>
    <definedName name="___DAT3">#REF!</definedName>
    <definedName name="___DAT4" localSheetId="2">#REF!</definedName>
    <definedName name="___DAT4" localSheetId="3">#REF!</definedName>
    <definedName name="___DAT4" localSheetId="6">#REF!</definedName>
    <definedName name="___DAT4">#REF!</definedName>
    <definedName name="___DAT5" localSheetId="2">#REF!</definedName>
    <definedName name="___DAT5" localSheetId="3">#REF!</definedName>
    <definedName name="___DAT5" localSheetId="6">#REF!</definedName>
    <definedName name="___DAT5">#REF!</definedName>
    <definedName name="___DAT6" localSheetId="2">#REF!</definedName>
    <definedName name="___DAT6" localSheetId="3">#REF!</definedName>
    <definedName name="___DAT6" localSheetId="6">#REF!</definedName>
    <definedName name="___DAT6">#REF!</definedName>
    <definedName name="___DAT7" localSheetId="2">#REF!</definedName>
    <definedName name="___DAT7" localSheetId="3">#REF!</definedName>
    <definedName name="___DAT7" localSheetId="6">#REF!</definedName>
    <definedName name="___DAT7">#REF!</definedName>
    <definedName name="___DAT8" localSheetId="2">#REF!</definedName>
    <definedName name="___DAT8" localSheetId="3">#REF!</definedName>
    <definedName name="___DAT8" localSheetId="6">#REF!</definedName>
    <definedName name="___DAT8">#REF!</definedName>
    <definedName name="___DAT9" localSheetId="2">#REF!</definedName>
    <definedName name="___DAT9" localSheetId="3">#REF!</definedName>
    <definedName name="___DAT9" localSheetId="6">#REF!</definedName>
    <definedName name="___DAT9">#REF!</definedName>
    <definedName name="__DAT1" localSheetId="2">#REF!</definedName>
    <definedName name="__DAT1" localSheetId="3">#REF!</definedName>
    <definedName name="__DAT1" localSheetId="6">#REF!</definedName>
    <definedName name="__DAT1">#REF!</definedName>
    <definedName name="__DAT10" localSheetId="2">#REF!</definedName>
    <definedName name="__DAT10" localSheetId="3">#REF!</definedName>
    <definedName name="__DAT10" localSheetId="6">#REF!</definedName>
    <definedName name="__DAT10">#REF!</definedName>
    <definedName name="__DAT11" localSheetId="2">#REF!</definedName>
    <definedName name="__DAT11" localSheetId="3">#REF!</definedName>
    <definedName name="__DAT11" localSheetId="6">#REF!</definedName>
    <definedName name="__DAT11">#REF!</definedName>
    <definedName name="__DAT12" localSheetId="2">#REF!</definedName>
    <definedName name="__DAT12" localSheetId="3">#REF!</definedName>
    <definedName name="__DAT12" localSheetId="6">#REF!</definedName>
    <definedName name="__DAT12">#REF!</definedName>
    <definedName name="__DAT13" localSheetId="2">#REF!</definedName>
    <definedName name="__DAT13" localSheetId="3">#REF!</definedName>
    <definedName name="__DAT13" localSheetId="6">#REF!</definedName>
    <definedName name="__DAT13">#REF!</definedName>
    <definedName name="__DAT14" localSheetId="2">#REF!</definedName>
    <definedName name="__DAT14" localSheetId="3">#REF!</definedName>
    <definedName name="__DAT14" localSheetId="6">#REF!</definedName>
    <definedName name="__DAT14">#REF!</definedName>
    <definedName name="__DAT15" localSheetId="2">#REF!</definedName>
    <definedName name="__DAT15" localSheetId="3">#REF!</definedName>
    <definedName name="__DAT15" localSheetId="6">#REF!</definedName>
    <definedName name="__DAT15">#REF!</definedName>
    <definedName name="__DAT16" localSheetId="2">#REF!</definedName>
    <definedName name="__DAT16" localSheetId="3">#REF!</definedName>
    <definedName name="__DAT16" localSheetId="6">#REF!</definedName>
    <definedName name="__DAT16">#REF!</definedName>
    <definedName name="__DAT17" localSheetId="2">#REF!</definedName>
    <definedName name="__DAT17" localSheetId="3">#REF!</definedName>
    <definedName name="__DAT17" localSheetId="6">#REF!</definedName>
    <definedName name="__DAT17">#REF!</definedName>
    <definedName name="__DAT18" localSheetId="2">#REF!</definedName>
    <definedName name="__DAT18" localSheetId="3">#REF!</definedName>
    <definedName name="__DAT18" localSheetId="6">#REF!</definedName>
    <definedName name="__DAT18">#REF!</definedName>
    <definedName name="__DAT19" localSheetId="2">#REF!</definedName>
    <definedName name="__DAT19" localSheetId="3">#REF!</definedName>
    <definedName name="__DAT19" localSheetId="6">#REF!</definedName>
    <definedName name="__DAT19">#REF!</definedName>
    <definedName name="__DAT2" localSheetId="2">#REF!</definedName>
    <definedName name="__DAT2" localSheetId="3">#REF!</definedName>
    <definedName name="__DAT2" localSheetId="6">#REF!</definedName>
    <definedName name="__DAT2">#REF!</definedName>
    <definedName name="__DAT20" localSheetId="2">#REF!</definedName>
    <definedName name="__DAT20" localSheetId="3">#REF!</definedName>
    <definedName name="__DAT20" localSheetId="6">#REF!</definedName>
    <definedName name="__DAT20">#REF!</definedName>
    <definedName name="__DAT21" localSheetId="2">#REF!</definedName>
    <definedName name="__DAT21" localSheetId="3">#REF!</definedName>
    <definedName name="__DAT21" localSheetId="6">#REF!</definedName>
    <definedName name="__DAT21">#REF!</definedName>
    <definedName name="__DAT22" localSheetId="2">#REF!</definedName>
    <definedName name="__DAT22" localSheetId="3">#REF!</definedName>
    <definedName name="__DAT22" localSheetId="6">#REF!</definedName>
    <definedName name="__DAT22">#REF!</definedName>
    <definedName name="__DAT3" localSheetId="2">#REF!</definedName>
    <definedName name="__DAT3" localSheetId="3">#REF!</definedName>
    <definedName name="__DAT3" localSheetId="6">#REF!</definedName>
    <definedName name="__DAT3">#REF!</definedName>
    <definedName name="__DAT4" localSheetId="2">#REF!</definedName>
    <definedName name="__DAT4" localSheetId="3">#REF!</definedName>
    <definedName name="__DAT4" localSheetId="6">#REF!</definedName>
    <definedName name="__DAT4">#REF!</definedName>
    <definedName name="__DAT5" localSheetId="2">#REF!</definedName>
    <definedName name="__DAT5" localSheetId="3">#REF!</definedName>
    <definedName name="__DAT5" localSheetId="6">#REF!</definedName>
    <definedName name="__DAT5">#REF!</definedName>
    <definedName name="__DAT6" localSheetId="2">#REF!</definedName>
    <definedName name="__DAT6" localSheetId="3">#REF!</definedName>
    <definedName name="__DAT6" localSheetId="6">#REF!</definedName>
    <definedName name="__DAT6">#REF!</definedName>
    <definedName name="__DAT7" localSheetId="2">#REF!</definedName>
    <definedName name="__DAT7" localSheetId="3">#REF!</definedName>
    <definedName name="__DAT7" localSheetId="6">#REF!</definedName>
    <definedName name="__DAT7">#REF!</definedName>
    <definedName name="__DAT8" localSheetId="2">#REF!</definedName>
    <definedName name="__DAT8" localSheetId="3">#REF!</definedName>
    <definedName name="__DAT8" localSheetId="6">#REF!</definedName>
    <definedName name="__DAT8">#REF!</definedName>
    <definedName name="__DAT9" localSheetId="2">#REF!</definedName>
    <definedName name="__DAT9" localSheetId="3">#REF!</definedName>
    <definedName name="__DAT9" localSheetId="6">#REF!</definedName>
    <definedName name="__DAT9">#REF!</definedName>
    <definedName name="_DAT1" localSheetId="2">#REF!</definedName>
    <definedName name="_DAT1" localSheetId="3">#REF!</definedName>
    <definedName name="_DAT1" localSheetId="6">#REF!</definedName>
    <definedName name="_DAT1">#REF!</definedName>
    <definedName name="_DAT10" localSheetId="2">#REF!</definedName>
    <definedName name="_DAT10" localSheetId="3">#REF!</definedName>
    <definedName name="_DAT10" localSheetId="6">#REF!</definedName>
    <definedName name="_DAT10">#REF!</definedName>
    <definedName name="_DAT11" localSheetId="2">#REF!</definedName>
    <definedName name="_DAT11" localSheetId="3">#REF!</definedName>
    <definedName name="_DAT11" localSheetId="6">#REF!</definedName>
    <definedName name="_DAT11">#REF!</definedName>
    <definedName name="_DAT12" localSheetId="2">#REF!</definedName>
    <definedName name="_DAT12" localSheetId="3">#REF!</definedName>
    <definedName name="_DAT12" localSheetId="6">#REF!</definedName>
    <definedName name="_DAT12">#REF!</definedName>
    <definedName name="_DAT13" localSheetId="2">#REF!</definedName>
    <definedName name="_DAT13" localSheetId="3">#REF!</definedName>
    <definedName name="_DAT13" localSheetId="6">#REF!</definedName>
    <definedName name="_DAT13">#REF!</definedName>
    <definedName name="_DAT14" localSheetId="2">#REF!</definedName>
    <definedName name="_DAT14" localSheetId="3">#REF!</definedName>
    <definedName name="_DAT14" localSheetId="6">#REF!</definedName>
    <definedName name="_DAT14">#REF!</definedName>
    <definedName name="_DAT15" localSheetId="2">#REF!</definedName>
    <definedName name="_DAT15" localSheetId="3">#REF!</definedName>
    <definedName name="_DAT15" localSheetId="6">#REF!</definedName>
    <definedName name="_DAT15">#REF!</definedName>
    <definedName name="_DAT16" localSheetId="2">#REF!</definedName>
    <definedName name="_DAT16" localSheetId="3">#REF!</definedName>
    <definedName name="_DAT16" localSheetId="6">#REF!</definedName>
    <definedName name="_DAT16">#REF!</definedName>
    <definedName name="_DAT17" localSheetId="2">#REF!</definedName>
    <definedName name="_DAT17" localSheetId="3">#REF!</definedName>
    <definedName name="_DAT17" localSheetId="6">#REF!</definedName>
    <definedName name="_DAT17">#REF!</definedName>
    <definedName name="_DAT18" localSheetId="2">#REF!</definedName>
    <definedName name="_DAT18" localSheetId="3">#REF!</definedName>
    <definedName name="_DAT18" localSheetId="6">#REF!</definedName>
    <definedName name="_DAT18">#REF!</definedName>
    <definedName name="_DAT19" localSheetId="2">#REF!</definedName>
    <definedName name="_DAT19" localSheetId="3">#REF!</definedName>
    <definedName name="_DAT19" localSheetId="6">#REF!</definedName>
    <definedName name="_DAT19">#REF!</definedName>
    <definedName name="_DAT2" localSheetId="2">#REF!</definedName>
    <definedName name="_DAT2" localSheetId="3">#REF!</definedName>
    <definedName name="_DAT2" localSheetId="6">#REF!</definedName>
    <definedName name="_DAT2">#REF!</definedName>
    <definedName name="_DAT20" localSheetId="2">#REF!</definedName>
    <definedName name="_DAT20" localSheetId="3">#REF!</definedName>
    <definedName name="_DAT20" localSheetId="6">#REF!</definedName>
    <definedName name="_DAT20">#REF!</definedName>
    <definedName name="_DAT21" localSheetId="2">#REF!</definedName>
    <definedName name="_DAT21" localSheetId="3">#REF!</definedName>
    <definedName name="_DAT21" localSheetId="6">#REF!</definedName>
    <definedName name="_DAT21">#REF!</definedName>
    <definedName name="_DAT22" localSheetId="2">#REF!</definedName>
    <definedName name="_DAT22" localSheetId="3">#REF!</definedName>
    <definedName name="_DAT22" localSheetId="6">#REF!</definedName>
    <definedName name="_DAT22">#REF!</definedName>
    <definedName name="_DAT3" localSheetId="2">#REF!</definedName>
    <definedName name="_DAT3" localSheetId="3">#REF!</definedName>
    <definedName name="_DAT3" localSheetId="6">#REF!</definedName>
    <definedName name="_DAT3">#REF!</definedName>
    <definedName name="_DAT4" localSheetId="2">#REF!</definedName>
    <definedName name="_DAT4" localSheetId="3">#REF!</definedName>
    <definedName name="_DAT4" localSheetId="6">#REF!</definedName>
    <definedName name="_DAT4">#REF!</definedName>
    <definedName name="_DAT5" localSheetId="2">#REF!</definedName>
    <definedName name="_DAT5" localSheetId="3">#REF!</definedName>
    <definedName name="_DAT5" localSheetId="6">#REF!</definedName>
    <definedName name="_DAT5">#REF!</definedName>
    <definedName name="_DAT6" localSheetId="2">#REF!</definedName>
    <definedName name="_DAT6" localSheetId="3">#REF!</definedName>
    <definedName name="_DAT6" localSheetId="6">#REF!</definedName>
    <definedName name="_DAT6">#REF!</definedName>
    <definedName name="_DAT7" localSheetId="2">#REF!</definedName>
    <definedName name="_DAT7" localSheetId="3">#REF!</definedName>
    <definedName name="_DAT7" localSheetId="6">#REF!</definedName>
    <definedName name="_DAT7">#REF!</definedName>
    <definedName name="_DAT8" localSheetId="2">#REF!</definedName>
    <definedName name="_DAT8" localSheetId="3">#REF!</definedName>
    <definedName name="_DAT8" localSheetId="6">#REF!</definedName>
    <definedName name="_DAT8">#REF!</definedName>
    <definedName name="_DAT9" localSheetId="2">#REF!</definedName>
    <definedName name="_DAT9" localSheetId="3">#REF!</definedName>
    <definedName name="_DAT9" localSheetId="6">#REF!</definedName>
    <definedName name="_DAT9">#REF!</definedName>
    <definedName name="_Hlk509496684" localSheetId="0">'Colofon - voorblad'!$E$382</definedName>
    <definedName name="_Ref300290537" localSheetId="0">'Colofon - voorblad'!$E$221</definedName>
    <definedName name="_Ref300297289" localSheetId="0">'Colofon - voorblad'!$E$333</definedName>
    <definedName name="_Ref527209689" localSheetId="0">'Colofon - voorblad'!$E$84</definedName>
    <definedName name="_Ref527209713" localSheetId="0">'Colofon - voorblad'!$E$85</definedName>
    <definedName name="_Ref527212027" localSheetId="0">'Colofon - voorblad'!$E$40</definedName>
    <definedName name="_Ref527212058" localSheetId="0">'Colofon - voorblad'!$E$59</definedName>
    <definedName name="_Ref527212079" localSheetId="0">'Colofon - voorblad'!$E$66</definedName>
    <definedName name="_Ref527212102" localSheetId="0">'Colofon - voorblad'!$E$83</definedName>
    <definedName name="_Ref527212123" localSheetId="0">'Colofon - voorblad'!$E$93</definedName>
    <definedName name="_Ref527212178" localSheetId="0">'Colofon - voorblad'!$E$138</definedName>
    <definedName name="_Ref527212216" localSheetId="0">'Colofon - voorblad'!$E$154</definedName>
    <definedName name="_Ref527212304" localSheetId="0">'Colofon - voorblad'!$E$198</definedName>
    <definedName name="_Ref527212424" localSheetId="0">'Colofon - voorblad'!$E$280</definedName>
    <definedName name="_Ref527216086" localSheetId="0">'Colofon - voorblad'!$E$388</definedName>
    <definedName name="_Ref527960825" localSheetId="0">'Colofon - voorblad'!$E$258</definedName>
    <definedName name="_Toc300302676" localSheetId="0">'Colofon - voorblad'!$E$23</definedName>
    <definedName name="_Toc300302679" localSheetId="0">'Colofon - voorblad'!$E$12</definedName>
    <definedName name="_Toc300302680" localSheetId="0">'Colofon - voorblad'!$E$13</definedName>
    <definedName name="_Toc300302684" localSheetId="0">'Colofon - voorblad'!#REF!</definedName>
    <definedName name="_Toc300302689" localSheetId="0">'Colofon - voorblad'!$E$33</definedName>
    <definedName name="_Toc300302730" localSheetId="0">'Colofon - voorblad'!$E$65</definedName>
    <definedName name="_Toc300302731" localSheetId="0">'Colofon - voorblad'!$E$177</definedName>
    <definedName name="_Toc300302739" localSheetId="0">'Colofon - voorblad'!$E$185</definedName>
    <definedName name="_Toc300302771" localSheetId="0">'Colofon - voorblad'!$E$58</definedName>
    <definedName name="_Toc300302809" localSheetId="0">'Colofon - voorblad'!$E$203</definedName>
    <definedName name="_Toc300302821" localSheetId="0">'Colofon - voorblad'!$E$204</definedName>
    <definedName name="_Toc300302836" localSheetId="0">'Colofon - voorblad'!$E$277</definedName>
    <definedName name="_Toc300302847" localSheetId="0">'Colofon - voorblad'!$E$289</definedName>
    <definedName name="_Toc300302860" localSheetId="0">'Colofon - voorblad'!$E$257</definedName>
    <definedName name="_Toc300302867" localSheetId="0">'Colofon - voorblad'!$E$228</definedName>
    <definedName name="_Toc300302868" localSheetId="0">'Colofon - voorblad'!$E$272</definedName>
    <definedName name="_Toc300302886" localSheetId="0">'Colofon - voorblad'!$E$308</definedName>
    <definedName name="_Toc300302914" localSheetId="0">'Colofon - voorblad'!$E$316</definedName>
    <definedName name="_Toc300302916" localSheetId="0">'Colofon - voorblad'!$E$320</definedName>
    <definedName name="_Toc300302919" localSheetId="0">'Colofon - voorblad'!$E$323</definedName>
    <definedName name="_Toc300302935" localSheetId="0">'Colofon - voorblad'!$E$326</definedName>
    <definedName name="_Toc300302985" localSheetId="0">'Colofon - voorblad'!$E$352</definedName>
    <definedName name="_Toc300302993" localSheetId="0">'Colofon - voorblad'!$E$376</definedName>
    <definedName name="_Toc300303471" localSheetId="0">'Colofon - voorblad'!#REF!</definedName>
    <definedName name="_Toc300303483" localSheetId="0">'Colofon - voorblad'!$E$15</definedName>
    <definedName name="_Toc300303498" localSheetId="0">'Colofon - voorblad'!$E$23</definedName>
    <definedName name="_Toc300303504" localSheetId="0">'Colofon - voorblad'!$E$12</definedName>
    <definedName name="_Toc300303515" localSheetId="0">'Colofon - voorblad'!#REF!</definedName>
    <definedName name="_Toc300303537" localSheetId="0">'Colofon - voorblad'!$E$230</definedName>
    <definedName name="_Toc300303574" localSheetId="0">'Colofon - voorblad'!$E$195</definedName>
    <definedName name="_Toc300303661" localSheetId="0">'Colofon - voorblad'!$E$206</definedName>
    <definedName name="_Toc300303682" localSheetId="0">'Colofon - voorblad'!$E$291</definedName>
    <definedName name="_Toc300303688" localSheetId="0">'Colofon - voorblad'!$E$292</definedName>
    <definedName name="_Toc300303695" localSheetId="0">'Colofon - voorblad'!$E$260</definedName>
    <definedName name="_Toc300303706" localSheetId="0">'Colofon - voorblad'!$E$302</definedName>
    <definedName name="_Toc300303708" localSheetId="0">'Colofon - voorblad'!$E$303</definedName>
    <definedName name="_Toc300303715" localSheetId="0">'Colofon - voorblad'!$E$304</definedName>
    <definedName name="_Toc300303721" localSheetId="0">'Colofon - voorblad'!$E$309</definedName>
    <definedName name="_Toc300303727" localSheetId="0">'Colofon - voorblad'!$E$314</definedName>
    <definedName name="_Toc300303729" localSheetId="0">'Colofon - voorblad'!$E$315</definedName>
    <definedName name="_Toc300303743" localSheetId="0">'Colofon - voorblad'!$E$334</definedName>
    <definedName name="_Toc300303745" localSheetId="0">'Colofon - voorblad'!$E$335</definedName>
    <definedName name="_Toc300303770" localSheetId="0">'Colofon - voorblad'!$E$328</definedName>
    <definedName name="_Toc300303772" localSheetId="0">'Colofon - voorblad'!$E$329</definedName>
    <definedName name="_Toc300304665" localSheetId="0">'Colofon - voorblad'!$E$184</definedName>
    <definedName name="_Toc300304678" localSheetId="0">'Colofon - voorblad'!$E$196</definedName>
    <definedName name="_Toc300304688" localSheetId="0">'Colofon - voorblad'!$E$201</definedName>
    <definedName name="_Toc300304702" localSheetId="0">'Colofon - voorblad'!$E$282</definedName>
    <definedName name="_Toc300304712" localSheetId="0">'Colofon - voorblad'!$E$301</definedName>
    <definedName name="_Toc300304714" localSheetId="0">'Colofon - voorblad'!$E$306</definedName>
    <definedName name="_Toc300304725" localSheetId="0">'Colofon - voorblad'!$E$312</definedName>
    <definedName name="_Toc300304727" localSheetId="0">'Colofon - voorblad'!$E$322</definedName>
    <definedName name="_Toc336119413" localSheetId="0">'Colofon - voorblad'!$E$229</definedName>
    <definedName name="_Toc336119414" localSheetId="0">'Colofon - voorblad'!$E$279</definedName>
    <definedName name="_Toc336119416" localSheetId="0">'Colofon - voorblad'!$E$288</definedName>
    <definedName name="_Toc336119433" localSheetId="0">'Colofon - voorblad'!$E$377</definedName>
    <definedName name="_xlnm.Print_Area" localSheetId="1">'1. Algemene info'!$B$1:$H$21</definedName>
    <definedName name="_xlnm.Print_Area" localSheetId="2">'2. Prijsopgaaf Broker opslagen'!$B$1:$H$17</definedName>
    <definedName name="_xlnm.Print_Area" localSheetId="3">'3. % doelstelling per doelgroep'!$B$1:$G$25</definedName>
    <definedName name="_xlnm.Print_Area" localSheetId="4">'4. Berekening Inschrijfprijs'!$B$1:$G$18</definedName>
    <definedName name="_xlnm.Print_Area" localSheetId="5">'5. Prijsscore'!$A$1:$E$42</definedName>
    <definedName name="_xlnm.Print_Area" localSheetId="6">'6. Richtlijntarieven ex BTW '!$A$1:$O$65</definedName>
    <definedName name="_xlnm.Print_Area" localSheetId="0">'Colofon - voorblad'!$B$1:$F$29</definedName>
    <definedName name="_xlnm.Print_Titles" localSheetId="1">'1. Algemene info'!$1:$4</definedName>
    <definedName name="_xlnm.Print_Titles" localSheetId="6">'6. Richtlijntarieven ex BTW '!#REF!</definedName>
    <definedName name="contractvormen" localSheetId="2">#REF!</definedName>
    <definedName name="contractvormen" localSheetId="3">#REF!</definedName>
    <definedName name="contractvormen" localSheetId="4">#REF!</definedName>
    <definedName name="contractvormen" localSheetId="6">#REF!</definedName>
    <definedName name="contractvormen">#REF!</definedName>
    <definedName name="contractvormen2">#REF!</definedName>
    <definedName name="Functie">#REF!</definedName>
    <definedName name="inkoopomzet_over_laatste_hele_jaar">#REF!</definedName>
    <definedName name="n?2_8_8\rat?1\str?10" localSheetId="2" hidden="1">#REF!</definedName>
    <definedName name="n?2_8_8\rat?1\str?10" localSheetId="3" hidden="1">#REF!</definedName>
    <definedName name="n?2_8_8\rat?1\str?10" hidden="1">#REF!</definedName>
    <definedName name="nog" localSheetId="2">#REF!</definedName>
    <definedName name="nog" localSheetId="3">#REF!</definedName>
    <definedName name="nog" localSheetId="4">#REF!</definedName>
    <definedName name="nog" localSheetId="6">#REF!</definedName>
    <definedName name="nog" localSheetId="0">#REF!</definedName>
    <definedName name="nog">#REF!</definedName>
    <definedName name="Segment">#REF!</definedName>
    <definedName name="TEST1" localSheetId="2">#REF!</definedName>
    <definedName name="TEST1" localSheetId="3">#REF!</definedName>
    <definedName name="TEST1" localSheetId="6">#REF!</definedName>
    <definedName name="TEST1">#REF!</definedName>
    <definedName name="TEST10" localSheetId="2">#REF!</definedName>
    <definedName name="TEST10" localSheetId="3">#REF!</definedName>
    <definedName name="TEST10" localSheetId="6">#REF!</definedName>
    <definedName name="TEST10">#REF!</definedName>
    <definedName name="TEST10000" localSheetId="2">#REF!</definedName>
    <definedName name="TEST10000" localSheetId="3">#REF!</definedName>
    <definedName name="TEST10000" localSheetId="6">#REF!</definedName>
    <definedName name="TEST10000">#REF!</definedName>
    <definedName name="TEST11" localSheetId="2">#REF!</definedName>
    <definedName name="TEST11" localSheetId="3">#REF!</definedName>
    <definedName name="TEST11" localSheetId="6">#REF!</definedName>
    <definedName name="TEST11">#REF!</definedName>
    <definedName name="TEST2" localSheetId="2">#REF!</definedName>
    <definedName name="TEST2" localSheetId="3">#REF!</definedName>
    <definedName name="TEST2" localSheetId="6">#REF!</definedName>
    <definedName name="TEST2">#REF!</definedName>
    <definedName name="TEST3" localSheetId="2">#REF!</definedName>
    <definedName name="TEST3" localSheetId="3">#REF!</definedName>
    <definedName name="TEST3" localSheetId="6">#REF!</definedName>
    <definedName name="TEST3">#REF!</definedName>
    <definedName name="TEST365" localSheetId="2">#REF!</definedName>
    <definedName name="TEST365" localSheetId="3">#REF!</definedName>
    <definedName name="TEST365">#REF!</definedName>
    <definedName name="TEST4" localSheetId="2">#REF!</definedName>
    <definedName name="TEST4" localSheetId="3">#REF!</definedName>
    <definedName name="TEST4" localSheetId="6">#REF!</definedName>
    <definedName name="TEST4">#REF!</definedName>
    <definedName name="TEST5" localSheetId="2">#REF!</definedName>
    <definedName name="TEST5" localSheetId="3">#REF!</definedName>
    <definedName name="TEST5" localSheetId="6">#REF!</definedName>
    <definedName name="TEST5">#REF!</definedName>
    <definedName name="TEST6" localSheetId="2">#REF!</definedName>
    <definedName name="TEST6" localSheetId="3">#REF!</definedName>
    <definedName name="TEST6" localSheetId="6">#REF!</definedName>
    <definedName name="TEST6">#REF!</definedName>
    <definedName name="TEST7" localSheetId="2">#REF!</definedName>
    <definedName name="TEST7" localSheetId="3">#REF!</definedName>
    <definedName name="TEST7" localSheetId="6">#REF!</definedName>
    <definedName name="TEST7">#REF!</definedName>
    <definedName name="TEST8" localSheetId="2">#REF!</definedName>
    <definedName name="TEST8" localSheetId="3">#REF!</definedName>
    <definedName name="TEST8" localSheetId="6">#REF!</definedName>
    <definedName name="TEST8">#REF!</definedName>
    <definedName name="TEST9" localSheetId="2">#REF!</definedName>
    <definedName name="TEST9" localSheetId="3">#REF!</definedName>
    <definedName name="TEST9" localSheetId="6">#REF!</definedName>
    <definedName name="TEST9">#REF!</definedName>
    <definedName name="TESTHKEY" localSheetId="2">#REF!</definedName>
    <definedName name="TESTHKEY" localSheetId="3">#REF!</definedName>
    <definedName name="TESTHKEY" localSheetId="6">#REF!</definedName>
    <definedName name="TESTHKEY">#REF!</definedName>
    <definedName name="TESTKEYS" localSheetId="2">#REF!</definedName>
    <definedName name="TESTKEYS" localSheetId="3">#REF!</definedName>
    <definedName name="TESTKEYS" localSheetId="6">#REF!</definedName>
    <definedName name="TESTKEYS">#REF!</definedName>
    <definedName name="TESTVKEY" localSheetId="2">#REF!</definedName>
    <definedName name="TESTVKEY" localSheetId="3">#REF!</definedName>
    <definedName name="TESTVKEY" localSheetId="6">#REF!</definedName>
    <definedName name="TESTVKEY">#REF!</definedName>
    <definedName name="weeks" localSheetId="6">#REF!</definedName>
    <definedName name="week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17" l="1"/>
  <c r="E7" i="18" s="1"/>
  <c r="B7" i="18"/>
  <c r="E7" i="16"/>
  <c r="F8" i="17" l="1"/>
  <c r="F7" i="17"/>
  <c r="D7" i="16" l="1"/>
  <c r="C7" i="16"/>
  <c r="E6" i="18" l="1"/>
  <c r="B6" i="18"/>
  <c r="B5" i="18"/>
  <c r="F18" i="25" l="1"/>
  <c r="G17" i="25" l="1"/>
  <c r="G16" i="25"/>
  <c r="G15" i="25"/>
  <c r="G14" i="25"/>
  <c r="E18" i="25" l="1"/>
  <c r="B23" i="23"/>
  <c r="B28" i="23"/>
  <c r="F6" i="18" l="1"/>
  <c r="G6" i="18" s="1"/>
  <c r="F7" i="18"/>
  <c r="G7" i="18" s="1"/>
  <c r="F5" i="18"/>
  <c r="B24" i="23"/>
  <c r="B25" i="23" l="1"/>
  <c r="B26" i="23" l="1"/>
  <c r="B27" i="23" s="1"/>
  <c r="E5" i="18" l="1"/>
  <c r="G5" i="18" s="1"/>
  <c r="G8" i="18" l="1"/>
  <c r="C17" i="23"/>
  <c r="C16" i="23"/>
  <c r="C23" i="23" l="1"/>
  <c r="C28" i="23"/>
  <c r="C24" i="23"/>
  <c r="C25" i="23"/>
  <c r="C27" i="23"/>
  <c r="C26" i="23"/>
  <c r="G11" i="18" l="1"/>
  <c r="C8" i="23" l="1"/>
  <c r="C9" i="23" s="1"/>
  <c r="C19" i="23" s="1"/>
  <c r="D19" i="23" s="1"/>
</calcChain>
</file>

<file path=xl/sharedStrings.xml><?xml version="1.0" encoding="utf-8"?>
<sst xmlns="http://schemas.openxmlformats.org/spreadsheetml/2006/main" count="173" uniqueCount="100">
  <si>
    <t>Instructie:</t>
  </si>
  <si>
    <t>1. Format en indeling niet wijzigen</t>
  </si>
  <si>
    <t>2. Vul de lichtblauwe velden in.</t>
  </si>
  <si>
    <t>4. Alle prijzen: exclusief BTW</t>
  </si>
  <si>
    <t>5. Prijzenblad dient rechtsgeldig (digitaal) ondertekend te worden door een tekenbevoegd persoon (op deze pagina)</t>
  </si>
  <si>
    <t>Classificatie:  strikt vertrouwelijk</t>
  </si>
  <si>
    <t>Naam Inschrijver</t>
  </si>
  <si>
    <t>Naam tekenbevoegd persoon:</t>
  </si>
  <si>
    <t>&lt;Naam&gt;</t>
  </si>
  <si>
    <t>Datum:</t>
  </si>
  <si>
    <t>Handtekening tekenbevoegd persoon:</t>
  </si>
  <si>
    <t>&lt;Datum&gt;</t>
  </si>
  <si>
    <t>Toelichting tariefopbouw (vereenvoudigde weergave)</t>
  </si>
  <si>
    <t>Prijs per uur (facturatie)</t>
  </si>
  <si>
    <t xml:space="preserve">
Overeengekomen Inhuurtarief per uur.
Richtlijntarieven van toepassing.
</t>
  </si>
  <si>
    <t xml:space="preserve">
Overeengekomen Inhuurtarief per uur.
Richtlijntarieven van toepassing.</t>
  </si>
  <si>
    <t xml:space="preserve">Externe Medewerkers
</t>
  </si>
  <si>
    <t>Vul de blauwe velden in (verplichting)</t>
  </si>
  <si>
    <t>Korte toelichting</t>
  </si>
  <si>
    <t>Broker-opslag te betalen door Opdrachtgever*</t>
  </si>
  <si>
    <t xml:space="preserve">* Let op! Opslagen worden afgerond op 2 decimalen achter de komma. </t>
  </si>
  <si>
    <t>Bedragen exclusief BTW</t>
  </si>
  <si>
    <t>Toelichting</t>
  </si>
  <si>
    <t>Door Opdrachtgever zijn de toe te passen percentages begrenst op een maximale verlaging van -10% en en maximale verhoging van 5%.</t>
  </si>
  <si>
    <t>Vul de lichtblauwe velden in (verplichting)</t>
  </si>
  <si>
    <t>Voorbeeldfuncties (gebasserd op huidige inhuurbestand) niet uitputtend.</t>
  </si>
  <si>
    <t>Percentage van de totale inhuurbehoefte</t>
  </si>
  <si>
    <t>Totaal gewogen percentage</t>
  </si>
  <si>
    <t>Inschrijfprijs</t>
  </si>
  <si>
    <t>Berekening voor prijsvergelijk / ranking</t>
  </si>
  <si>
    <t>Uren*</t>
  </si>
  <si>
    <t>Tarief*</t>
  </si>
  <si>
    <t>Aangepast Tarief* o.b.v. doelstellingsspercentage</t>
  </si>
  <si>
    <t>*Bevat fictieve data om inschrijvingen te kunnen vergelijken en strategisch inschrijven te voorkomen.</t>
  </si>
  <si>
    <t>Rekentool prijsscore</t>
  </si>
  <si>
    <t>Prijs Inschrijver</t>
  </si>
  <si>
    <t>Minimale prijs</t>
  </si>
  <si>
    <t>Maximale prijs</t>
  </si>
  <si>
    <t>Uw totale inschrijfprijs</t>
  </si>
  <si>
    <t>Totale inschrijving</t>
  </si>
  <si>
    <t>Omschrijving</t>
  </si>
  <si>
    <t>Bandbreedte</t>
  </si>
  <si>
    <t>Punten prijs</t>
  </si>
  <si>
    <t>Score voor waarde van inschrijver</t>
  </si>
  <si>
    <t>Punten</t>
  </si>
  <si>
    <t>Richtlijntarieven</t>
  </si>
  <si>
    <t>Doelgroep</t>
  </si>
  <si>
    <t>Begin</t>
  </si>
  <si>
    <t>Midden</t>
  </si>
  <si>
    <t>Eind</t>
  </si>
  <si>
    <t>Minimum Richttarief</t>
  </si>
  <si>
    <t>Maximum Richttarief</t>
  </si>
  <si>
    <t>Opslag te betalen door Opdrachtgever*</t>
  </si>
  <si>
    <t>Minimale Opslag te 
betalen door Opdrachtgever
(begrenzing)</t>
  </si>
  <si>
    <t>Maximale Opslag te betalen door Opdrachtgever  (begrenzing)</t>
  </si>
  <si>
    <t xml:space="preserve">
Overeengekomen Inhuurtarief per uur.
Richtlijntarieven niet van toepassing bij te migreren contracten.</t>
  </si>
  <si>
    <t>Inhuurtarief (excl. Opslag)</t>
  </si>
  <si>
    <t>Opslag</t>
  </si>
  <si>
    <t xml:space="preserve">3. Inschrijvers dienen deze Bijlage, het Prijzenblad, volledig in te vullen. </t>
  </si>
  <si>
    <t>Invulblad Opslagen</t>
  </si>
  <si>
    <t>Invulblad Doelstellingspercentage per doelgroep</t>
  </si>
  <si>
    <t>Doelstellings-percentage Inschijver</t>
  </si>
  <si>
    <t>Opslag per uur, Intermediaire dienstverlening 
(incl contract service) - Toeleveranciers</t>
  </si>
  <si>
    <t>Opslag per uur, Intermediaire dienstverlening 
(incl contract service) - Zzp</t>
  </si>
  <si>
    <t>Opslag per uur voor te migreren contracten 
(zowel Toeleveranciers als Zzp)</t>
  </si>
  <si>
    <t xml:space="preserve">Als Opslag op het Inhuurtarief van Toeleveranciers. Inclusief de kosten voor sourcing, contractmanagement, implementatie, exit, etc. 
Een vaste absolute Opslag per gefactureerd uur. </t>
  </si>
  <si>
    <t xml:space="preserve">Als opslag op het Inhuurtarief van Zzp. Inclusief de kosten voor sourcing, contractmanagement, implementatie, exit, etc. 
Een vaste absolute Opslag per gefactureerd uur. </t>
  </si>
  <si>
    <t>Idem aan 1 &amp; 2 echter bedoeld voor de, ten tijde van definitieve gunning, actieve Nadere Overeenkomsten welke bij Inschrijver worden ondergebracht (gemigreerd)</t>
  </si>
  <si>
    <t>Richtlijntarieven (Excl. BTW)</t>
  </si>
  <si>
    <t>Richtlijntarieven Inhuur Professionals (Excl. BTW)</t>
  </si>
  <si>
    <t>Aangeboden 
opslag</t>
  </si>
  <si>
    <t>Totaal MSP diensten</t>
  </si>
  <si>
    <t>IT Beheer</t>
  </si>
  <si>
    <t>als gewogen percentage gebruikt worden voor de aanpassing van het fictieve inhuurtarief ten behoeve van het bepalen van de Inschrijfprijs.</t>
  </si>
  <si>
    <t>IT Facilitators</t>
  </si>
  <si>
    <t>Copyright ©2026 COA</t>
  </si>
  <si>
    <t xml:space="preserve">Niets uit deze uitgave mag worden verveelvoudigd, opgeslagen in een geautomatiseerd gegevensbestand, of openbaar gemaakt, in enige vorm of op enige wijze, hetzij elektronisch, mechanisch, door fotokopieën, opnamen of enig andere manier, zonder voorafgaande schriftelijke toestemming van COA. </t>
  </si>
  <si>
    <t>Europese openbare aanbesteding MSP dienstverlening inhuur 
ICT-professionals</t>
  </si>
  <si>
    <t>Er kan maximaal 1 Opslag per Nadere overeenkomst (inzet) worden toegepast.</t>
  </si>
  <si>
    <t>Copyright ©2026 COA. Niets uit deze uitgave mag worden verveelvoudigd zonder toestemming van COA.</t>
  </si>
  <si>
    <t>Van Inschrijver wordt verwacht dat hij per doelgroep, opgenomen in de Richtlijntarieven zie tabblad 6. Richtlijntarieven, aangeeft met welk percentage onder, op of boven de maximale</t>
  </si>
  <si>
    <t>IT Ontwikkeling</t>
  </si>
  <si>
    <t>IT Security</t>
  </si>
  <si>
    <t>Applicatiebeheerder, technische beheerder, werkplekbeheerder, functioneel beheerder</t>
  </si>
  <si>
    <t>IT- project coordinator, projectleider ICT, Agile consultant</t>
  </si>
  <si>
    <t>ICT Domein architect security, Security engineer</t>
  </si>
  <si>
    <t>Procesontwikkeling, RPA Ontwikkelaar, Progress developer, Enterprise architect</t>
  </si>
  <si>
    <t xml:space="preserve">Aangeboden Doelstellingspercentages worden opgenomen in de KPI-rapportage en tweemaal per jaar middels een resultaatmeting getoetst. </t>
  </si>
  <si>
    <t>Zie tabblad 6. Richtlijntarieven voor de maximale eindtarieven per doelgroep</t>
  </si>
  <si>
    <t>Lager dan wel hoger inschalen dan de vooraf bepaalde percentages door Opdrachtgever is niet toegestaan (o.a. in verband met juiste beloning conform wet- en regelgeving).</t>
  </si>
  <si>
    <t>Bijlage I	 - Prijzenblad (incl. Doelgroepenlijst)</t>
  </si>
  <si>
    <t>Projectnummer CDR-1357507</t>
  </si>
  <si>
    <t xml:space="preserve">eindschaal Inschrijver in staat is om de Aanvragen te vervullen. Het ingevoerde percentage per doelgroep wordt gewogen berekend op basis van het inhuurvolume per doelgroep en zal </t>
  </si>
  <si>
    <t>Rij</t>
  </si>
  <si>
    <t>Schaal / zwaarte- indicator</t>
  </si>
  <si>
    <r>
      <t xml:space="preserve">Uurtarieven inclusief loonkosten, vaste nominale Marktopslag per schaal, reis/ autokosten en opleidingskosten.  Voor deze Functiegroepen geldt geen overwerk
</t>
    </r>
    <r>
      <rPr>
        <b/>
        <sz val="12"/>
        <rFont val="VAG Rounded Std Thin"/>
        <family val="2"/>
      </rPr>
      <t>EXCLUSIEF BTW</t>
    </r>
  </si>
  <si>
    <t>Marktopslagen Begin</t>
  </si>
  <si>
    <t>Marktopslagen Midden</t>
  </si>
  <si>
    <t>Marktopslagen Eind</t>
  </si>
  <si>
    <t>IT Facilitator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</si>
</sst>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8" formatCode="&quot;€&quot;\ #,##0.00_);[Red]\(&quot;€&quot;\ #,##0.00\)"/>
    <numFmt numFmtId="44" formatCode="_(&quot;€&quot;\ * #,##0.00_);_(&quot;€&quot;\ * \(#,##0.00\);_(&quot;€&quot;\ * &quot;-&quot;??_);_(@_)"/>
    <numFmt numFmtId="43" formatCode="_(* #,##0.00_);_(* \(#,##0.00\);_(* &quot;-&quot;??_);_(@_)"/>
    <numFmt numFmtId="164" formatCode="&quot;€&quot;\ #,##0.00;[Red]&quot;€&quot;\ \-#,##0.00"/>
    <numFmt numFmtId="165" formatCode="_ &quot;€&quot;\ * #,##0.00_ ;_ &quot;€&quot;\ * \-#,##0.00_ ;_ &quot;€&quot;\ * &quot;-&quot;??_ ;_ @_ "/>
    <numFmt numFmtId="166" formatCode="_ * #,##0.00_ ;_ * \-#,##0.00_ ;_ * &quot;-&quot;??_ ;_ @_ "/>
    <numFmt numFmtId="167" formatCode="&quot;€&quot;\ #,##0.00"/>
    <numFmt numFmtId="168" formatCode="0.0%"/>
    <numFmt numFmtId="169" formatCode="&quot;€&quot;\ #,##0"/>
    <numFmt numFmtId="170" formatCode="_ [$€-413]\ * #,##0.00_ ;_ [$€-413]\ * \-#,##0.00_ ;_ [$€-413]\ * &quot;-&quot;??_ ;_ @_ "/>
    <numFmt numFmtId="171" formatCode="_-* #,##0.00_-;_-* #,##0.00\-;_-* &quot;-&quot;??_-;_-@_-"/>
    <numFmt numFmtId="172" formatCode="_(&quot;€&quot;* #,##0.00_);_(&quot;€&quot;* \(#,##0.00\);_(&quot;€&quot;* &quot;-&quot;??_);_(@_)"/>
    <numFmt numFmtId="173" formatCode="_-&quot;€&quot;\ * #,##0.00_-;_-&quot;€&quot;\ * #,##0.00\-;_-&quot;€&quot;\ * &quot;-&quot;??_-;_-@_-"/>
    <numFmt numFmtId="174" formatCode="0.0"/>
    <numFmt numFmtId="175" formatCode="_-[$€-2]\ * #,##0.00_-;_-[$€-2]\ * #,##0.00\-;_-[$€-2]\ * &quot;-&quot;??_-;_-@_-"/>
    <numFmt numFmtId="177" formatCode="0.0000"/>
    <numFmt numFmtId="178" formatCode="_ &quot;€&quot;\ * #,##0_ ;_ &quot;€&quot;\ * \-#,##0_ ;_ &quot;€&quot;\ * &quot;-&quot;??_ ;_ @_ "/>
    <numFmt numFmtId="179" formatCode="0.000%"/>
  </numFmts>
  <fonts count="86">
    <font>
      <sz val="11"/>
      <color theme="1"/>
      <name val="Arial"/>
    </font>
    <font>
      <sz val="12"/>
      <color theme="1"/>
      <name val="Calibri"/>
      <family val="2"/>
      <scheme val="minor"/>
    </font>
    <font>
      <sz val="11"/>
      <color theme="1"/>
      <name val="Calibri"/>
      <family val="2"/>
      <scheme val="minor"/>
    </font>
    <font>
      <sz val="10"/>
      <name val="Arial"/>
      <family val="2"/>
    </font>
    <font>
      <sz val="10"/>
      <color theme="1"/>
      <name val="OpenSans"/>
      <family val="2"/>
    </font>
    <font>
      <sz val="11"/>
      <color theme="1"/>
      <name val="Calibri"/>
      <family val="2"/>
      <scheme val="minor"/>
    </font>
    <font>
      <sz val="10"/>
      <name val="Arial"/>
      <family val="2"/>
    </font>
    <font>
      <sz val="11"/>
      <color theme="1"/>
      <name val="Arial"/>
      <family val="2"/>
    </font>
    <font>
      <sz val="11"/>
      <color theme="1"/>
      <name val="Arial"/>
      <family val="2"/>
    </font>
    <font>
      <sz val="11"/>
      <color rgb="FF3F3F76"/>
      <name val="Calibri"/>
      <family val="2"/>
      <scheme val="minor"/>
    </font>
    <font>
      <sz val="11"/>
      <color theme="0"/>
      <name val="Calibri"/>
      <family val="2"/>
      <scheme val="minor"/>
    </font>
    <font>
      <u/>
      <sz val="10"/>
      <color rgb="FF0000FF"/>
      <name val="Arial"/>
      <family val="2"/>
    </font>
    <font>
      <u/>
      <sz val="10"/>
      <color indexed="12"/>
      <name val="Arial"/>
      <family val="2"/>
    </font>
    <font>
      <sz val="10"/>
      <color theme="1"/>
      <name val="VAGRoundedStd-Thin"/>
    </font>
    <font>
      <b/>
      <sz val="16"/>
      <color indexed="63"/>
      <name val="VAGRoundedStd-Thin"/>
    </font>
    <font>
      <sz val="18"/>
      <color rgb="FFE26207"/>
      <name val="VAGRoundedStd-Thin"/>
    </font>
    <font>
      <b/>
      <sz val="16"/>
      <color theme="1"/>
      <name val="VAGRoundedStd-Thin"/>
    </font>
    <font>
      <sz val="18"/>
      <color theme="1"/>
      <name val="VAGRoundedStd-Thin"/>
    </font>
    <font>
      <b/>
      <sz val="10"/>
      <color theme="1"/>
      <name val="VAGRoundedStd-Thin"/>
    </font>
    <font>
      <b/>
      <sz val="14"/>
      <color theme="1"/>
      <name val="VAGRoundedStd-Thin"/>
    </font>
    <font>
      <sz val="12"/>
      <color theme="1"/>
      <name val="VAGRoundedStd-Thin"/>
    </font>
    <font>
      <sz val="11"/>
      <color theme="1"/>
      <name val="VAGRoundedStd-Thin"/>
    </font>
    <font>
      <b/>
      <sz val="12"/>
      <color theme="1"/>
      <name val="VAGRoundedStd-Thin"/>
    </font>
    <font>
      <sz val="12"/>
      <color rgb="FFE26207"/>
      <name val="VAGRoundedStd-Thin"/>
    </font>
    <font>
      <b/>
      <sz val="20"/>
      <name val="VAGRoundedStd-Thin"/>
    </font>
    <font>
      <b/>
      <sz val="20"/>
      <color theme="1"/>
      <name val="VAGRoundedStd-Thin"/>
    </font>
    <font>
      <sz val="20"/>
      <color theme="1"/>
      <name val="VAGRoundedStd-Thin"/>
    </font>
    <font>
      <sz val="12"/>
      <color rgb="FF4D4D4D"/>
      <name val="VAGRoundedStd-Thin"/>
    </font>
    <font>
      <b/>
      <sz val="12"/>
      <name val="VAGRoundedStd-Thin"/>
    </font>
    <font>
      <sz val="10"/>
      <color theme="0"/>
      <name val="VAGRoundedStd-Thin"/>
    </font>
    <font>
      <i/>
      <sz val="10"/>
      <color theme="1"/>
      <name val="VAGRoundedStd-Thin"/>
    </font>
    <font>
      <i/>
      <sz val="12"/>
      <name val="VAGRoundedStd-Thin"/>
    </font>
    <font>
      <sz val="12"/>
      <name val="VAGRoundedStd-Thin"/>
    </font>
    <font>
      <sz val="14"/>
      <name val="VAGRoundedStd-Thin"/>
    </font>
    <font>
      <sz val="14"/>
      <color theme="1"/>
      <name val="VAGRoundedStd-Thin"/>
    </font>
    <font>
      <sz val="14"/>
      <color theme="0"/>
      <name val="VAGRoundedStd-Thin"/>
    </font>
    <font>
      <b/>
      <i/>
      <sz val="14"/>
      <color theme="1"/>
      <name val="VAGRoundedStd-Thin"/>
    </font>
    <font>
      <b/>
      <sz val="12"/>
      <color rgb="FF333333"/>
      <name val="VAGRoundedStd-Thin"/>
    </font>
    <font>
      <sz val="12"/>
      <color theme="0"/>
      <name val="VAGRoundedStd-Thin"/>
    </font>
    <font>
      <sz val="10"/>
      <name val="VAGRoundedStd-Thin"/>
    </font>
    <font>
      <sz val="11"/>
      <name val="VAGRoundedStd-Thin"/>
    </font>
    <font>
      <b/>
      <sz val="11"/>
      <color theme="1"/>
      <name val="VAGRoundedStd-Thin"/>
    </font>
    <font>
      <b/>
      <sz val="10"/>
      <name val="VAGRoundedStd-Thin"/>
    </font>
    <font>
      <sz val="10"/>
      <color rgb="FF000000"/>
      <name val="VAGRoundedStd-Thin"/>
    </font>
    <font>
      <i/>
      <sz val="10"/>
      <name val="VAGRoundedStd-Thin"/>
    </font>
    <font>
      <sz val="10"/>
      <color rgb="FFFF0000"/>
      <name val="VAGRoundedStd-Thin"/>
    </font>
    <font>
      <b/>
      <sz val="10"/>
      <color theme="0"/>
      <name val="VAGRoundedStd-Thin"/>
    </font>
    <font>
      <b/>
      <sz val="14"/>
      <color indexed="63"/>
      <name val="VAGRoundedStd-Thin"/>
    </font>
    <font>
      <i/>
      <sz val="14"/>
      <color theme="0"/>
      <name val="VAGRoundedStd-Thin"/>
    </font>
    <font>
      <sz val="14"/>
      <color rgb="FFE26207"/>
      <name val="VAGRoundedStd-Thin"/>
    </font>
    <font>
      <i/>
      <sz val="14"/>
      <color theme="1"/>
      <name val="VAGRoundedStd-Thin"/>
    </font>
    <font>
      <i/>
      <sz val="14"/>
      <name val="VAGRoundedStd-Thin"/>
    </font>
    <font>
      <sz val="9"/>
      <color theme="1"/>
      <name val="VAGRoundedStd-Thin"/>
    </font>
    <font>
      <sz val="10"/>
      <name val="Arial"/>
      <family val="2"/>
    </font>
    <font>
      <b/>
      <sz val="12"/>
      <color theme="0"/>
      <name val="VAGRoundedStd-Thin"/>
    </font>
    <font>
      <b/>
      <sz val="11"/>
      <color theme="0"/>
      <name val="VAGRoundedStd-Thin"/>
    </font>
    <font>
      <sz val="11"/>
      <color theme="0"/>
      <name val="VAGRoundedStd-Thin"/>
    </font>
    <font>
      <sz val="10"/>
      <name val="Open Sans"/>
      <family val="2"/>
    </font>
    <font>
      <sz val="10"/>
      <name val="VAGRounded BT"/>
    </font>
    <font>
      <b/>
      <sz val="11"/>
      <color indexed="9"/>
      <name val="VAG Rounded Std Bold"/>
    </font>
    <font>
      <sz val="10"/>
      <name val="VAG Rounded Std Bold"/>
    </font>
    <font>
      <b/>
      <sz val="12"/>
      <color indexed="63"/>
      <name val="Open Sans"/>
      <family val="2"/>
    </font>
    <font>
      <b/>
      <sz val="12"/>
      <color indexed="63"/>
      <name val="VAG Rounded Std Bold"/>
    </font>
    <font>
      <sz val="10"/>
      <color theme="1"/>
      <name val="Open Sans"/>
      <family val="2"/>
    </font>
    <font>
      <sz val="20"/>
      <color rgb="FFE26207"/>
      <name val="VAG Rounded Std Bold"/>
    </font>
    <font>
      <sz val="8"/>
      <name val="Open Sans"/>
      <family val="2"/>
    </font>
    <font>
      <sz val="12"/>
      <name val="Calibri"/>
      <family val="2"/>
    </font>
    <font>
      <b/>
      <i/>
      <sz val="14"/>
      <name val="VAGRoundedStd-Thin"/>
    </font>
    <font>
      <b/>
      <sz val="16"/>
      <name val="VAGRoundedStd-Thin"/>
    </font>
    <font>
      <b/>
      <sz val="12"/>
      <color indexed="63"/>
      <name val="VAG Rounded Std Thin"/>
      <family val="2"/>
    </font>
    <font>
      <sz val="14"/>
      <color theme="0" tint="-4.9989318521683403E-2"/>
      <name val="VAGRoundedStd-Thin"/>
    </font>
    <font>
      <b/>
      <sz val="10"/>
      <name val="VAG Rounded Std Thin"/>
      <family val="2"/>
    </font>
    <font>
      <b/>
      <sz val="8"/>
      <color indexed="23"/>
      <name val="VAG Rounded Std Thin"/>
      <family val="2"/>
    </font>
    <font>
      <b/>
      <sz val="16"/>
      <color indexed="63"/>
      <name val="VAG Rounded Std Thin"/>
      <family val="2"/>
    </font>
    <font>
      <b/>
      <sz val="14"/>
      <color indexed="9"/>
      <name val="VAG Rounded Std Thin"/>
      <family val="2"/>
    </font>
    <font>
      <b/>
      <sz val="14"/>
      <color indexed="23"/>
      <name val="VAG Rounded Std Thin"/>
      <family val="2"/>
    </font>
    <font>
      <b/>
      <sz val="14"/>
      <name val="VAG Rounded Std Thin"/>
      <family val="2"/>
    </font>
    <font>
      <b/>
      <sz val="14"/>
      <color theme="1"/>
      <name val="VAG Rounded Std Thin"/>
      <family val="2"/>
    </font>
    <font>
      <b/>
      <sz val="11"/>
      <color indexed="9"/>
      <name val="VAG Rounded Std Thin"/>
      <family val="2"/>
    </font>
    <font>
      <b/>
      <sz val="11"/>
      <name val="VAG Rounded Std Thin"/>
      <family val="2"/>
    </font>
    <font>
      <sz val="12"/>
      <name val="VAG Rounded Std Thin"/>
      <family val="2"/>
    </font>
    <font>
      <b/>
      <sz val="12"/>
      <name val="VAG Rounded Std Thin"/>
      <family val="2"/>
    </font>
    <font>
      <b/>
      <sz val="11"/>
      <color indexed="63"/>
      <name val="VAG Rounded Std Thin"/>
      <family val="2"/>
    </font>
    <font>
      <sz val="12"/>
      <color indexed="63"/>
      <name val="VAG Rounded Std Thin"/>
      <family val="2"/>
    </font>
    <font>
      <sz val="11"/>
      <color indexed="63"/>
      <name val="VAG Rounded Std Thin"/>
      <family val="2"/>
    </font>
    <font>
      <sz val="11"/>
      <name val="VAG Rounded Std Thin"/>
      <family val="2"/>
    </font>
  </fonts>
  <fills count="13">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4.9989318521683403E-2"/>
        <bgColor indexed="64"/>
      </patternFill>
    </fill>
    <fill>
      <patternFill patternType="solid">
        <fgColor theme="2" tint="-4.9989318521683403E-2"/>
        <bgColor indexed="64"/>
      </patternFill>
    </fill>
    <fill>
      <patternFill patternType="solid">
        <fgColor rgb="FFFFCC99"/>
      </patternFill>
    </fill>
    <fill>
      <patternFill patternType="solid">
        <fgColor rgb="FFFFFFCC"/>
      </patternFill>
    </fill>
    <fill>
      <patternFill patternType="solid">
        <fgColor theme="4"/>
      </patternFill>
    </fill>
    <fill>
      <patternFill patternType="solid">
        <fgColor theme="6" tint="0.79998168889431442"/>
        <bgColor indexed="65"/>
      </patternFill>
    </fill>
    <fill>
      <patternFill patternType="solid">
        <fgColor theme="4" tint="0.79998168889431442"/>
        <bgColor indexed="64"/>
      </patternFill>
    </fill>
    <fill>
      <patternFill patternType="solid">
        <fgColor rgb="FFDAEEF3"/>
        <bgColor rgb="FFDAEEF3"/>
      </patternFill>
    </fill>
    <fill>
      <patternFill patternType="solid">
        <fgColor rgb="FFD29902"/>
        <bgColor indexed="64"/>
      </patternFill>
    </fill>
  </fills>
  <borders count="41">
    <border>
      <left/>
      <right/>
      <top/>
      <bottom/>
      <diagonal/>
    </border>
    <border>
      <left/>
      <right/>
      <top/>
      <bottom/>
      <diagonal/>
    </border>
    <border>
      <left style="thin">
        <color indexed="64"/>
      </left>
      <right style="thin">
        <color indexed="64"/>
      </right>
      <top style="thin">
        <color indexed="64"/>
      </top>
      <bottom style="thin">
        <color indexed="64"/>
      </bottom>
      <diagonal/>
    </border>
    <border>
      <left style="hair">
        <color theme="1" tint="0.499984740745262"/>
      </left>
      <right style="hair">
        <color theme="1" tint="0.499984740745262"/>
      </right>
      <top/>
      <bottom style="hair">
        <color theme="1" tint="0.499984740745262"/>
      </bottom>
      <diagonal/>
    </border>
    <border>
      <left style="hair">
        <color theme="1" tint="0.499984740745262"/>
      </left>
      <right style="hair">
        <color theme="1" tint="0.499984740745262"/>
      </right>
      <top style="hair">
        <color theme="1" tint="0.499984740745262"/>
      </top>
      <bottom style="hair">
        <color theme="1" tint="0.499984740745262"/>
      </bottom>
      <diagonal/>
    </border>
    <border>
      <left/>
      <right/>
      <top style="thin">
        <color indexed="64"/>
      </top>
      <bottom/>
      <diagonal/>
    </border>
    <border>
      <left/>
      <right style="thin">
        <color indexed="64"/>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hair">
        <color theme="1" tint="0.499984740745262"/>
      </left>
      <right/>
      <top style="thin">
        <color indexed="64"/>
      </top>
      <bottom style="hair">
        <color theme="1" tint="0.499984740745262"/>
      </bottom>
      <diagonal/>
    </border>
    <border>
      <left/>
      <right style="thin">
        <color indexed="64"/>
      </right>
      <top style="thin">
        <color indexed="64"/>
      </top>
      <bottom style="hair">
        <color theme="1" tint="0.499984740745262"/>
      </bottom>
      <diagonal/>
    </border>
    <border>
      <left/>
      <right/>
      <top/>
      <bottom style="medium">
        <color theme="0" tint="-0.499984740745262"/>
      </bottom>
      <diagonal/>
    </border>
    <border>
      <left/>
      <right/>
      <top style="medium">
        <color theme="0" tint="-0.499984740745262"/>
      </top>
      <bottom/>
      <diagonal/>
    </border>
    <border>
      <left/>
      <right/>
      <top/>
      <bottom style="thin">
        <color theme="0" tint="-0.499984740745262"/>
      </bottom>
      <diagonal/>
    </border>
    <border>
      <left/>
      <right/>
      <top style="thin">
        <color theme="0" tint="-0.499984740745262"/>
      </top>
      <bottom/>
      <diagonal/>
    </border>
    <border>
      <left/>
      <right/>
      <top style="double">
        <color theme="0" tint="-0.499984740745262"/>
      </top>
      <bottom/>
      <diagonal/>
    </border>
    <border>
      <left/>
      <right/>
      <top/>
      <bottom style="thin">
        <color rgb="FFE26207"/>
      </bottom>
      <diagonal/>
    </border>
    <border>
      <left style="thin">
        <color indexed="9"/>
      </left>
      <right/>
      <top/>
      <bottom style="thin">
        <color indexed="9"/>
      </bottom>
      <diagonal/>
    </border>
    <border>
      <left/>
      <right/>
      <top/>
      <bottom style="thin">
        <color indexed="9"/>
      </bottom>
      <diagonal/>
    </border>
    <border>
      <left/>
      <right style="thin">
        <color indexed="9"/>
      </right>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rgb="FFE26207"/>
      </bottom>
      <diagonal/>
    </border>
    <border>
      <left style="thin">
        <color indexed="9"/>
      </left>
      <right/>
      <top style="thin">
        <color indexed="9"/>
      </top>
      <bottom style="thin">
        <color rgb="FFE26207"/>
      </bottom>
      <diagonal/>
    </border>
    <border>
      <left/>
      <right style="thin">
        <color indexed="9"/>
      </right>
      <top style="thin">
        <color indexed="9"/>
      </top>
      <bottom style="thin">
        <color rgb="FFE26207"/>
      </bottom>
      <diagonal/>
    </border>
    <border>
      <left/>
      <right style="thin">
        <color indexed="9"/>
      </right>
      <top/>
      <bottom/>
      <diagonal/>
    </border>
    <border>
      <left/>
      <right/>
      <top style="thick">
        <color rgb="FFE26207"/>
      </top>
      <bottom/>
      <diagonal/>
    </border>
    <border>
      <left/>
      <right/>
      <top style="thin">
        <color indexed="9"/>
      </top>
      <bottom style="medium">
        <color rgb="FFE26207"/>
      </bottom>
      <diagonal/>
    </border>
    <border>
      <left/>
      <right style="thin">
        <color indexed="9"/>
      </right>
      <top style="thin">
        <color indexed="9"/>
      </top>
      <bottom style="medium">
        <color rgb="FFE26207"/>
      </bottom>
      <diagonal/>
    </border>
    <border>
      <left style="thin">
        <color indexed="64"/>
      </left>
      <right style="thin">
        <color rgb="FF86D2ED"/>
      </right>
      <top style="thin">
        <color indexed="64"/>
      </top>
      <bottom style="thin">
        <color indexed="64"/>
      </bottom>
      <diagonal/>
    </border>
    <border>
      <left style="thin">
        <color theme="9" tint="-0.499984740745262"/>
      </left>
      <right style="thin">
        <color theme="9" tint="-0.499984740745262"/>
      </right>
      <top style="thin">
        <color theme="9" tint="-0.499984740745262"/>
      </top>
      <bottom style="thin">
        <color theme="9" tint="-0.499984740745262"/>
      </bottom>
      <diagonal/>
    </border>
    <border>
      <left style="thin">
        <color theme="0"/>
      </left>
      <right style="thin">
        <color theme="0"/>
      </right>
      <top style="thin">
        <color theme="0"/>
      </top>
      <bottom style="thin">
        <color theme="0"/>
      </bottom>
      <diagonal/>
    </border>
    <border>
      <left/>
      <right style="thin">
        <color theme="4" tint="0.79998168889431442"/>
      </right>
      <top style="thin">
        <color theme="4" tint="0.79998168889431442"/>
      </top>
      <bottom style="thin">
        <color theme="4" tint="0.79998168889431442"/>
      </bottom>
      <diagonal/>
    </border>
    <border>
      <left/>
      <right style="thin">
        <color indexed="9"/>
      </right>
      <top style="thin">
        <color indexed="9"/>
      </top>
      <bottom/>
      <diagonal/>
    </border>
    <border>
      <left/>
      <right/>
      <top/>
      <bottom style="medium">
        <color rgb="FFE26207"/>
      </bottom>
      <diagonal/>
    </border>
  </borders>
  <cellStyleXfs count="30">
    <xf numFmtId="0" fontId="0" fillId="0" borderId="0"/>
    <xf numFmtId="0" fontId="3" fillId="0" borderId="1"/>
    <xf numFmtId="0" fontId="3" fillId="0" borderId="1"/>
    <xf numFmtId="0" fontId="4" fillId="0" borderId="1"/>
    <xf numFmtId="165" fontId="5" fillId="0" borderId="1" applyFont="0" applyFill="0" applyBorder="0" applyAlignment="0" applyProtection="0"/>
    <xf numFmtId="9" fontId="4" fillId="0" borderId="1" applyFont="0" applyFill="0" applyBorder="0" applyAlignment="0" applyProtection="0"/>
    <xf numFmtId="0" fontId="5" fillId="0" borderId="1"/>
    <xf numFmtId="44" fontId="5" fillId="0" borderId="1" applyFont="0" applyFill="0" applyBorder="0" applyAlignment="0" applyProtection="0"/>
    <xf numFmtId="171" fontId="3" fillId="0" borderId="1" applyFont="0" applyFill="0" applyBorder="0" applyAlignment="0" applyProtection="0"/>
    <xf numFmtId="9" fontId="3" fillId="0" borderId="1" applyFont="0" applyFill="0" applyBorder="0" applyAlignment="0" applyProtection="0"/>
    <xf numFmtId="0" fontId="6" fillId="0" borderId="1"/>
    <xf numFmtId="166" fontId="5" fillId="0" borderId="1" applyFont="0" applyFill="0" applyBorder="0" applyAlignment="0" applyProtection="0"/>
    <xf numFmtId="166" fontId="5" fillId="0" borderId="1" applyFont="0" applyFill="0" applyBorder="0" applyAlignment="0" applyProtection="0"/>
    <xf numFmtId="9" fontId="5" fillId="0" borderId="1" applyFont="0" applyFill="0" applyBorder="0" applyAlignment="0" applyProtection="0"/>
    <xf numFmtId="43" fontId="7" fillId="0" borderId="0" applyFont="0" applyFill="0" applyBorder="0" applyAlignment="0" applyProtection="0"/>
    <xf numFmtId="170" fontId="3" fillId="0" borderId="1"/>
    <xf numFmtId="170" fontId="3" fillId="0" borderId="1" applyFont="0" applyFill="0" applyBorder="0" applyAlignment="0" applyProtection="0"/>
    <xf numFmtId="165" fontId="8" fillId="0" borderId="0" applyFont="0" applyFill="0" applyBorder="0" applyAlignment="0" applyProtection="0"/>
    <xf numFmtId="9" fontId="8" fillId="0" borderId="0" applyFont="0" applyFill="0" applyBorder="0" applyAlignment="0" applyProtection="0"/>
    <xf numFmtId="0" fontId="9" fillId="6" borderId="7" applyNumberFormat="0" applyAlignment="0" applyProtection="0"/>
    <xf numFmtId="0" fontId="8" fillId="7" borderId="8" applyNumberFormat="0" applyFont="0" applyAlignment="0" applyProtection="0"/>
    <xf numFmtId="0" fontId="10" fillId="8" borderId="0" applyNumberFormat="0" applyBorder="0" applyAlignment="0" applyProtection="0"/>
    <xf numFmtId="0" fontId="2" fillId="9" borderId="0" applyNumberFormat="0" applyBorder="0" applyAlignment="0" applyProtection="0"/>
    <xf numFmtId="0" fontId="1" fillId="0" borderId="1"/>
    <xf numFmtId="0" fontId="11" fillId="0" borderId="1" applyNumberFormat="0" applyFill="0" applyBorder="0" applyAlignment="0" applyProtection="0">
      <alignment vertical="top"/>
      <protection locked="0"/>
    </xf>
    <xf numFmtId="0" fontId="3" fillId="0" borderId="1"/>
    <xf numFmtId="0" fontId="12" fillId="0" borderId="1" applyNumberFormat="0" applyFill="0" applyBorder="0" applyAlignment="0" applyProtection="0">
      <alignment vertical="top"/>
      <protection locked="0"/>
    </xf>
    <xf numFmtId="0" fontId="2" fillId="0" borderId="1"/>
    <xf numFmtId="166" fontId="2" fillId="0" borderId="1" applyFont="0" applyFill="0" applyBorder="0" applyAlignment="0" applyProtection="0"/>
    <xf numFmtId="0" fontId="53" fillId="0" borderId="1"/>
  </cellStyleXfs>
  <cellXfs count="291">
    <xf numFmtId="0" fontId="0" fillId="0" borderId="0" xfId="0"/>
    <xf numFmtId="1" fontId="34" fillId="4" borderId="1" xfId="5" applyNumberFormat="1" applyFont="1" applyFill="1" applyAlignment="1" applyProtection="1">
      <alignment horizontal="center" vertical="center" wrapText="1"/>
    </xf>
    <xf numFmtId="9" fontId="34" fillId="4" borderId="1" xfId="5" applyFont="1" applyFill="1" applyAlignment="1" applyProtection="1">
      <alignment vertical="center" wrapText="1"/>
    </xf>
    <xf numFmtId="1" fontId="34" fillId="0" borderId="1" xfId="5" applyNumberFormat="1" applyFont="1" applyBorder="1" applyAlignment="1" applyProtection="1">
      <alignment horizontal="center" vertical="center" wrapText="1"/>
    </xf>
    <xf numFmtId="9" fontId="34" fillId="0" borderId="1" xfId="5" applyFont="1" applyBorder="1" applyAlignment="1" applyProtection="1">
      <alignment vertical="center" wrapText="1"/>
    </xf>
    <xf numFmtId="9" fontId="21" fillId="0" borderId="1" xfId="5" applyFont="1" applyBorder="1" applyAlignment="1" applyProtection="1">
      <alignment vertical="center" wrapText="1"/>
    </xf>
    <xf numFmtId="1" fontId="34" fillId="4" borderId="1" xfId="5" applyNumberFormat="1" applyFont="1" applyFill="1" applyBorder="1" applyAlignment="1" applyProtection="1">
      <alignment horizontal="center" vertical="center" wrapText="1"/>
    </xf>
    <xf numFmtId="9" fontId="34" fillId="4" borderId="1" xfId="5" applyFont="1" applyFill="1" applyBorder="1" applyAlignment="1" applyProtection="1">
      <alignment vertical="center" wrapText="1"/>
    </xf>
    <xf numFmtId="9" fontId="21" fillId="4" borderId="1" xfId="5" applyFont="1" applyFill="1" applyBorder="1" applyAlignment="1" applyProtection="1">
      <alignment vertical="center" wrapText="1"/>
    </xf>
    <xf numFmtId="165" fontId="13" fillId="0" borderId="1" xfId="17" applyFont="1" applyBorder="1" applyAlignment="1" applyProtection="1">
      <alignment horizontal="center"/>
    </xf>
    <xf numFmtId="165" fontId="39" fillId="2" borderId="1" xfId="17" applyFont="1" applyFill="1" applyBorder="1" applyProtection="1"/>
    <xf numFmtId="0" fontId="42" fillId="2" borderId="2" xfId="21" applyNumberFormat="1" applyFont="1" applyFill="1" applyBorder="1" applyAlignment="1" applyProtection="1">
      <alignment horizontal="center" vertical="top"/>
    </xf>
    <xf numFmtId="0" fontId="42" fillId="2" borderId="2" xfId="21" applyNumberFormat="1" applyFont="1" applyFill="1" applyBorder="1" applyAlignment="1" applyProtection="1">
      <alignment horizontal="center"/>
    </xf>
    <xf numFmtId="173" fontId="39" fillId="2" borderId="2" xfId="19" applyNumberFormat="1" applyFont="1" applyFill="1" applyBorder="1" applyAlignment="1" applyProtection="1"/>
    <xf numFmtId="174" fontId="39" fillId="2" borderId="2" xfId="19" applyNumberFormat="1" applyFont="1" applyFill="1" applyBorder="1" applyAlignment="1" applyProtection="1">
      <alignment horizontal="center"/>
    </xf>
    <xf numFmtId="174" fontId="39" fillId="2" borderId="2" xfId="22" applyNumberFormat="1" applyFont="1" applyFill="1" applyBorder="1" applyProtection="1"/>
    <xf numFmtId="173" fontId="39" fillId="2" borderId="2" xfId="20" applyNumberFormat="1" applyFont="1" applyFill="1" applyBorder="1" applyAlignment="1" applyProtection="1"/>
    <xf numFmtId="165" fontId="29" fillId="2" borderId="1" xfId="17" applyFont="1" applyFill="1" applyBorder="1" applyProtection="1"/>
    <xf numFmtId="9" fontId="39" fillId="2" borderId="1" xfId="18" applyFont="1" applyFill="1" applyBorder="1" applyProtection="1"/>
    <xf numFmtId="9" fontId="34" fillId="0" borderId="1" xfId="5" applyFont="1" applyFill="1" applyAlignment="1" applyProtection="1">
      <alignment vertical="center" wrapText="1"/>
    </xf>
    <xf numFmtId="165" fontId="34" fillId="0" borderId="1" xfId="17" applyFont="1" applyBorder="1" applyAlignment="1" applyProtection="1">
      <alignment horizontal="center"/>
    </xf>
    <xf numFmtId="9" fontId="20" fillId="0" borderId="1" xfId="5" applyFont="1" applyBorder="1" applyAlignment="1" applyProtection="1">
      <alignment vertical="center" wrapText="1"/>
    </xf>
    <xf numFmtId="9" fontId="20" fillId="4" borderId="1" xfId="5" applyFont="1" applyFill="1" applyBorder="1" applyAlignment="1" applyProtection="1">
      <alignment vertical="center" wrapText="1"/>
    </xf>
    <xf numFmtId="9" fontId="20" fillId="0" borderId="1" xfId="5" applyFont="1" applyFill="1" applyAlignment="1" applyProtection="1">
      <alignment vertical="center" wrapText="1"/>
    </xf>
    <xf numFmtId="1" fontId="34" fillId="4" borderId="20" xfId="5" applyNumberFormat="1" applyFont="1" applyFill="1" applyBorder="1" applyAlignment="1" applyProtection="1">
      <alignment horizontal="center" vertical="center" wrapText="1"/>
    </xf>
    <xf numFmtId="9" fontId="34" fillId="4" borderId="20" xfId="5" applyFont="1" applyFill="1" applyBorder="1" applyAlignment="1" applyProtection="1">
      <alignment vertical="center" wrapText="1"/>
    </xf>
    <xf numFmtId="1" fontId="34" fillId="0" borderId="21" xfId="5" applyNumberFormat="1" applyFont="1" applyBorder="1" applyAlignment="1" applyProtection="1">
      <alignment horizontal="center" vertical="center" wrapText="1"/>
    </xf>
    <xf numFmtId="9" fontId="36" fillId="0" borderId="21" xfId="5" applyFont="1" applyBorder="1" applyAlignment="1" applyProtection="1">
      <alignment vertical="center" wrapText="1"/>
    </xf>
    <xf numFmtId="9" fontId="34" fillId="0" borderId="21" xfId="5" applyFont="1" applyBorder="1" applyAlignment="1" applyProtection="1">
      <alignment vertical="center" wrapText="1"/>
    </xf>
    <xf numFmtId="9" fontId="35" fillId="0" borderId="21" xfId="18" applyFont="1" applyBorder="1" applyAlignment="1" applyProtection="1">
      <alignment horizontal="center" vertical="center"/>
    </xf>
    <xf numFmtId="166" fontId="20" fillId="0" borderId="1" xfId="6" applyNumberFormat="1" applyFont="1"/>
    <xf numFmtId="0" fontId="20" fillId="0" borderId="1" xfId="6" applyFont="1"/>
    <xf numFmtId="166" fontId="22" fillId="0" borderId="1" xfId="12" applyFont="1" applyProtection="1"/>
    <xf numFmtId="170" fontId="22" fillId="0" borderId="1" xfId="6" applyNumberFormat="1" applyFont="1"/>
    <xf numFmtId="0" fontId="23" fillId="0" borderId="1" xfId="2" applyFont="1" applyAlignment="1">
      <alignment vertical="center"/>
    </xf>
    <xf numFmtId="0" fontId="21" fillId="0" borderId="0" xfId="0" applyFont="1"/>
    <xf numFmtId="0" fontId="20" fillId="0" borderId="17" xfId="6" applyFont="1" applyBorder="1"/>
    <xf numFmtId="0" fontId="20" fillId="0" borderId="18" xfId="6" applyFont="1" applyBorder="1"/>
    <xf numFmtId="0" fontId="24" fillId="0" borderId="1" xfId="3" applyFont="1" applyAlignment="1">
      <alignment vertical="center"/>
    </xf>
    <xf numFmtId="2" fontId="25" fillId="0" borderId="1" xfId="6" applyNumberFormat="1" applyFont="1" applyAlignment="1">
      <alignment horizontal="left" indent="1"/>
    </xf>
    <xf numFmtId="0" fontId="25" fillId="0" borderId="1" xfId="6" applyFont="1"/>
    <xf numFmtId="0" fontId="26" fillId="0" borderId="1" xfId="6" applyFont="1"/>
    <xf numFmtId="0" fontId="22" fillId="0" borderId="1" xfId="6" applyFont="1" applyAlignment="1">
      <alignment horizontal="right"/>
    </xf>
    <xf numFmtId="168" fontId="20" fillId="0" borderId="1" xfId="13" applyNumberFormat="1" applyFont="1" applyProtection="1"/>
    <xf numFmtId="0" fontId="22" fillId="0" borderId="0" xfId="0" applyFont="1" applyAlignment="1">
      <alignment horizontal="justify" vertical="center"/>
    </xf>
    <xf numFmtId="166" fontId="22" fillId="0" borderId="1" xfId="6" applyNumberFormat="1" applyFont="1"/>
    <xf numFmtId="0" fontId="27" fillId="0" borderId="1" xfId="3" applyFont="1" applyAlignment="1">
      <alignment vertical="center"/>
    </xf>
    <xf numFmtId="0" fontId="28" fillId="0" borderId="1" xfId="3" applyFont="1" applyAlignment="1">
      <alignment vertical="center"/>
    </xf>
    <xf numFmtId="0" fontId="39" fillId="2" borderId="0" xfId="0" applyFont="1" applyFill="1"/>
    <xf numFmtId="0" fontId="40" fillId="0" borderId="1" xfId="0" applyFont="1" applyBorder="1" applyAlignment="1">
      <alignment horizontal="left"/>
    </xf>
    <xf numFmtId="0" fontId="21" fillId="0" borderId="1" xfId="0" applyFont="1" applyBorder="1"/>
    <xf numFmtId="0" fontId="41" fillId="0" borderId="1" xfId="0" applyFont="1" applyBorder="1" applyAlignment="1">
      <alignment vertical="top"/>
    </xf>
    <xf numFmtId="0" fontId="42" fillId="2" borderId="0" xfId="0" applyFont="1" applyFill="1"/>
    <xf numFmtId="0" fontId="42" fillId="2" borderId="10" xfId="0" applyFont="1" applyFill="1" applyBorder="1" applyAlignment="1">
      <alignment horizontal="left" vertical="center" wrapText="1"/>
    </xf>
    <xf numFmtId="9" fontId="42" fillId="2" borderId="5" xfId="0" applyNumberFormat="1" applyFont="1" applyFill="1" applyBorder="1" applyAlignment="1">
      <alignment horizontal="center" vertical="center"/>
    </xf>
    <xf numFmtId="2" fontId="42" fillId="2" borderId="10" xfId="0" applyNumberFormat="1" applyFont="1" applyFill="1" applyBorder="1" applyAlignment="1">
      <alignment horizontal="center" vertical="center"/>
    </xf>
    <xf numFmtId="0" fontId="42" fillId="2" borderId="11" xfId="0" applyFont="1" applyFill="1" applyBorder="1" applyAlignment="1">
      <alignment horizontal="center" vertical="center"/>
    </xf>
    <xf numFmtId="0" fontId="43" fillId="2" borderId="13" xfId="0" applyFont="1" applyFill="1" applyBorder="1" applyAlignment="1">
      <alignment horizontal="left"/>
    </xf>
    <xf numFmtId="167" fontId="39" fillId="2" borderId="0" xfId="0" applyNumberFormat="1" applyFont="1" applyFill="1"/>
    <xf numFmtId="0" fontId="39" fillId="2" borderId="10" xfId="0" applyFont="1" applyFill="1" applyBorder="1"/>
    <xf numFmtId="172" fontId="39" fillId="2" borderId="5" xfId="0" applyNumberFormat="1" applyFont="1" applyFill="1" applyBorder="1"/>
    <xf numFmtId="167" fontId="39" fillId="2" borderId="12" xfId="0" applyNumberFormat="1" applyFont="1" applyFill="1" applyBorder="1" applyAlignment="1">
      <alignment horizontal="right"/>
    </xf>
    <xf numFmtId="167" fontId="39" fillId="2" borderId="6" xfId="0" applyNumberFormat="1" applyFont="1" applyFill="1" applyBorder="1" applyAlignment="1">
      <alignment horizontal="right"/>
    </xf>
    <xf numFmtId="0" fontId="39" fillId="2" borderId="12" xfId="0" applyFont="1" applyFill="1" applyBorder="1"/>
    <xf numFmtId="0" fontId="39" fillId="2" borderId="1" xfId="0" applyFont="1" applyFill="1" applyBorder="1"/>
    <xf numFmtId="0" fontId="39" fillId="2" borderId="6" xfId="0" applyFont="1" applyFill="1" applyBorder="1"/>
    <xf numFmtId="0" fontId="39" fillId="2" borderId="13" xfId="0" applyFont="1" applyFill="1" applyBorder="1" applyAlignment="1">
      <alignment vertical="center"/>
    </xf>
    <xf numFmtId="0" fontId="39" fillId="2" borderId="9" xfId="0" applyFont="1" applyFill="1" applyBorder="1"/>
    <xf numFmtId="0" fontId="39" fillId="2" borderId="13" xfId="0" applyFont="1" applyFill="1" applyBorder="1"/>
    <xf numFmtId="0" fontId="39" fillId="2" borderId="14" xfId="0" applyFont="1" applyFill="1" applyBorder="1"/>
    <xf numFmtId="0" fontId="29" fillId="0" borderId="1" xfId="0" applyFont="1" applyBorder="1"/>
    <xf numFmtId="0" fontId="44" fillId="2" borderId="1" xfId="0" applyFont="1" applyFill="1" applyBorder="1"/>
    <xf numFmtId="0" fontId="39" fillId="2" borderId="2" xfId="0" applyFont="1" applyFill="1" applyBorder="1"/>
    <xf numFmtId="0" fontId="45" fillId="2" borderId="0" xfId="0" applyFont="1" applyFill="1"/>
    <xf numFmtId="2" fontId="39" fillId="2" borderId="10" xfId="0" applyNumberFormat="1" applyFont="1" applyFill="1" applyBorder="1"/>
    <xf numFmtId="0" fontId="39" fillId="2" borderId="2" xfId="0" applyFont="1" applyFill="1" applyBorder="1" applyAlignment="1">
      <alignment horizontal="center"/>
    </xf>
    <xf numFmtId="172" fontId="42" fillId="2" borderId="1" xfId="0" applyNumberFormat="1" applyFont="1" applyFill="1" applyBorder="1" applyAlignment="1">
      <alignment horizontal="right"/>
    </xf>
    <xf numFmtId="2" fontId="39" fillId="2" borderId="2" xfId="0" applyNumberFormat="1" applyFont="1" applyFill="1" applyBorder="1" applyAlignment="1">
      <alignment horizontal="center"/>
    </xf>
    <xf numFmtId="0" fontId="39" fillId="0" borderId="1" xfId="0" applyFont="1" applyBorder="1" applyAlignment="1">
      <alignment horizontal="right"/>
    </xf>
    <xf numFmtId="2" fontId="29" fillId="0" borderId="0" xfId="0" applyNumberFormat="1" applyFont="1" applyAlignment="1">
      <alignment horizontal="center"/>
    </xf>
    <xf numFmtId="0" fontId="39" fillId="0" borderId="1" xfId="0" applyFont="1" applyBorder="1"/>
    <xf numFmtId="0" fontId="29" fillId="2" borderId="1" xfId="0" applyFont="1" applyFill="1" applyBorder="1"/>
    <xf numFmtId="0" fontId="29" fillId="2" borderId="0" xfId="0" applyFont="1" applyFill="1"/>
    <xf numFmtId="0" fontId="46" fillId="2" borderId="1" xfId="0" applyFont="1" applyFill="1" applyBorder="1" applyAlignment="1">
      <alignment horizontal="left"/>
    </xf>
    <xf numFmtId="167" fontId="13" fillId="2" borderId="1" xfId="0" applyNumberFormat="1" applyFont="1" applyFill="1" applyBorder="1" applyAlignment="1">
      <alignment horizontal="left"/>
    </xf>
    <xf numFmtId="0" fontId="13" fillId="2" borderId="1" xfId="0" applyFont="1" applyFill="1" applyBorder="1" applyAlignment="1">
      <alignment horizontal="left"/>
    </xf>
    <xf numFmtId="167" fontId="13" fillId="2" borderId="0" xfId="0" applyNumberFormat="1" applyFont="1" applyFill="1" applyAlignment="1">
      <alignment horizontal="left"/>
    </xf>
    <xf numFmtId="168" fontId="29" fillId="2" borderId="0" xfId="18" applyNumberFormat="1" applyFont="1" applyFill="1" applyProtection="1"/>
    <xf numFmtId="10" fontId="29" fillId="2" borderId="0" xfId="18" applyNumberFormat="1" applyFont="1" applyFill="1" applyProtection="1"/>
    <xf numFmtId="0" fontId="32" fillId="3" borderId="1" xfId="1" applyFont="1" applyFill="1" applyAlignment="1">
      <alignment horizontal="center"/>
    </xf>
    <xf numFmtId="0" fontId="37" fillId="0" borderId="1" xfId="2" applyFont="1" applyAlignment="1">
      <alignment horizontal="left" vertical="center"/>
    </xf>
    <xf numFmtId="0" fontId="32" fillId="3" borderId="1" xfId="1" applyFont="1" applyFill="1"/>
    <xf numFmtId="0" fontId="22" fillId="0" borderId="1" xfId="0" applyFont="1" applyBorder="1" applyAlignment="1">
      <alignment horizontal="center" vertical="top"/>
    </xf>
    <xf numFmtId="0" fontId="22" fillId="0" borderId="1" xfId="0" applyFont="1" applyBorder="1" applyAlignment="1">
      <alignment vertical="top"/>
    </xf>
    <xf numFmtId="0" fontId="20" fillId="0" borderId="1" xfId="0" applyFont="1" applyBorder="1"/>
    <xf numFmtId="0" fontId="20" fillId="0" borderId="1" xfId="3" applyFont="1" applyAlignment="1">
      <alignment horizontal="center"/>
    </xf>
    <xf numFmtId="0" fontId="20" fillId="0" borderId="1" xfId="3" applyFont="1"/>
    <xf numFmtId="0" fontId="22" fillId="0" borderId="1" xfId="3" applyFont="1" applyAlignment="1">
      <alignment horizontal="center" vertical="center"/>
    </xf>
    <xf numFmtId="0" fontId="22" fillId="0" borderId="9" xfId="3" applyFont="1" applyBorder="1" applyAlignment="1">
      <alignment horizontal="center" vertical="center" wrapText="1"/>
    </xf>
    <xf numFmtId="0" fontId="22" fillId="0" borderId="1" xfId="3" applyFont="1" applyAlignment="1">
      <alignment vertical="center"/>
    </xf>
    <xf numFmtId="0" fontId="20" fillId="0" borderId="1" xfId="3" applyFont="1" applyAlignment="1">
      <alignment horizontal="center" vertical="center"/>
    </xf>
    <xf numFmtId="9" fontId="20" fillId="0" borderId="3" xfId="3" applyNumberFormat="1" applyFont="1" applyBorder="1" applyAlignment="1">
      <alignment horizontal="left" vertical="center" wrapText="1" indent="1"/>
    </xf>
    <xf numFmtId="3" fontId="20" fillId="4" borderId="3" xfId="3" applyNumberFormat="1" applyFont="1" applyFill="1" applyBorder="1" applyAlignment="1">
      <alignment horizontal="center" vertical="center"/>
    </xf>
    <xf numFmtId="167" fontId="20" fillId="0" borderId="3" xfId="4" applyNumberFormat="1" applyFont="1" applyFill="1" applyBorder="1" applyAlignment="1" applyProtection="1">
      <alignment horizontal="center" vertical="center"/>
    </xf>
    <xf numFmtId="167" fontId="20" fillId="4" borderId="3" xfId="4" applyNumberFormat="1" applyFont="1" applyFill="1" applyBorder="1" applyAlignment="1" applyProtection="1">
      <alignment horizontal="center" vertical="center"/>
    </xf>
    <xf numFmtId="169" fontId="20" fillId="4" borderId="3" xfId="3" applyNumberFormat="1" applyFont="1" applyFill="1" applyBorder="1" applyAlignment="1">
      <alignment horizontal="center" vertical="center"/>
    </xf>
    <xf numFmtId="0" fontId="20" fillId="0" borderId="1" xfId="3" applyFont="1" applyAlignment="1">
      <alignment vertical="center"/>
    </xf>
    <xf numFmtId="43" fontId="20" fillId="0" borderId="1" xfId="14" applyFont="1" applyBorder="1" applyAlignment="1" applyProtection="1">
      <alignment vertical="center"/>
    </xf>
    <xf numFmtId="43" fontId="20" fillId="0" borderId="1" xfId="3" applyNumberFormat="1" applyFont="1" applyAlignment="1">
      <alignment vertical="center"/>
    </xf>
    <xf numFmtId="9" fontId="20" fillId="0" borderId="4" xfId="3" applyNumberFormat="1" applyFont="1" applyBorder="1" applyAlignment="1">
      <alignment horizontal="left" vertical="center" wrapText="1" indent="1"/>
    </xf>
    <xf numFmtId="3" fontId="20" fillId="2" borderId="3" xfId="3" applyNumberFormat="1" applyFont="1" applyFill="1" applyBorder="1" applyAlignment="1">
      <alignment horizontal="center" vertical="center"/>
    </xf>
    <xf numFmtId="3" fontId="22" fillId="2" borderId="11" xfId="3" applyNumberFormat="1" applyFont="1" applyFill="1" applyBorder="1" applyAlignment="1">
      <alignment horizontal="left" vertical="center"/>
    </xf>
    <xf numFmtId="167" fontId="22" fillId="2" borderId="2" xfId="4" applyNumberFormat="1" applyFont="1" applyFill="1" applyBorder="1" applyAlignment="1" applyProtection="1">
      <alignment horizontal="center" vertical="center"/>
    </xf>
    <xf numFmtId="3" fontId="20" fillId="0" borderId="1" xfId="3" applyNumberFormat="1" applyFont="1" applyAlignment="1">
      <alignment horizontal="center" vertical="top"/>
    </xf>
    <xf numFmtId="3" fontId="22" fillId="0" borderId="1" xfId="3" applyNumberFormat="1" applyFont="1" applyAlignment="1">
      <alignment horizontal="left" vertical="center"/>
    </xf>
    <xf numFmtId="167" fontId="20" fillId="0" borderId="1" xfId="3" applyNumberFormat="1" applyFont="1" applyAlignment="1">
      <alignment horizontal="center"/>
    </xf>
    <xf numFmtId="0" fontId="38" fillId="0" borderId="1" xfId="3" applyFont="1"/>
    <xf numFmtId="167" fontId="20" fillId="0" borderId="1" xfId="3" applyNumberFormat="1" applyFont="1"/>
    <xf numFmtId="0" fontId="52" fillId="0" borderId="1" xfId="3" applyFont="1" applyAlignment="1">
      <alignment vertical="center"/>
    </xf>
    <xf numFmtId="0" fontId="52" fillId="0" borderId="1" xfId="3" applyFont="1"/>
    <xf numFmtId="0" fontId="34" fillId="0" borderId="1" xfId="3" applyFont="1"/>
    <xf numFmtId="9" fontId="35" fillId="0" borderId="1" xfId="3" applyNumberFormat="1" applyFont="1"/>
    <xf numFmtId="9" fontId="48" fillId="0" borderId="1" xfId="3" quotePrefix="1" applyNumberFormat="1" applyFont="1"/>
    <xf numFmtId="0" fontId="34" fillId="0" borderId="1" xfId="3" applyFont="1" applyAlignment="1">
      <alignment horizontal="center"/>
    </xf>
    <xf numFmtId="0" fontId="47" fillId="0" borderId="17" xfId="2" applyFont="1" applyBorder="1" applyAlignment="1">
      <alignment horizontal="left" vertical="center"/>
    </xf>
    <xf numFmtId="0" fontId="49" fillId="0" borderId="17" xfId="2" applyFont="1" applyBorder="1" applyAlignment="1">
      <alignment vertical="center"/>
    </xf>
    <xf numFmtId="0" fontId="34" fillId="0" borderId="18" xfId="3" applyFont="1" applyBorder="1"/>
    <xf numFmtId="0" fontId="19" fillId="0" borderId="1" xfId="3" applyFont="1"/>
    <xf numFmtId="0" fontId="34" fillId="0" borderId="1" xfId="2" applyFont="1" applyAlignment="1">
      <alignment horizontal="left" vertical="center"/>
    </xf>
    <xf numFmtId="0" fontId="50" fillId="0" borderId="1" xfId="3" quotePrefix="1" applyFont="1"/>
    <xf numFmtId="0" fontId="51" fillId="0" borderId="19" xfId="6" applyFont="1" applyBorder="1" applyAlignment="1">
      <alignment horizontal="left" vertical="center"/>
    </xf>
    <xf numFmtId="0" fontId="33" fillId="0" borderId="19" xfId="6" applyFont="1" applyBorder="1" applyAlignment="1">
      <alignment horizontal="left" vertical="center" wrapText="1"/>
    </xf>
    <xf numFmtId="0" fontId="33" fillId="0" borderId="19" xfId="6" applyFont="1" applyBorder="1" applyAlignment="1">
      <alignment horizontal="center" vertical="top" wrapText="1"/>
    </xf>
    <xf numFmtId="0" fontId="34" fillId="0" borderId="1" xfId="3" applyFont="1" applyAlignment="1">
      <alignment vertical="center"/>
    </xf>
    <xf numFmtId="164" fontId="34" fillId="0" borderId="21" xfId="3" applyNumberFormat="1" applyFont="1" applyBorder="1" applyAlignment="1">
      <alignment horizontal="center" vertical="center"/>
    </xf>
    <xf numFmtId="0" fontId="34" fillId="0" borderId="17" xfId="3" applyFont="1" applyBorder="1"/>
    <xf numFmtId="0" fontId="34" fillId="0" borderId="17" xfId="3" applyFont="1" applyBorder="1" applyAlignment="1">
      <alignment horizontal="center"/>
    </xf>
    <xf numFmtId="0" fontId="34" fillId="0" borderId="18" xfId="3" applyFont="1" applyBorder="1" applyAlignment="1">
      <alignment horizontal="center"/>
    </xf>
    <xf numFmtId="0" fontId="19" fillId="0" borderId="1" xfId="3" applyFont="1" applyAlignment="1">
      <alignment vertical="center"/>
    </xf>
    <xf numFmtId="0" fontId="34" fillId="0" borderId="18" xfId="3" applyFont="1" applyBorder="1" applyAlignment="1">
      <alignment vertical="center"/>
    </xf>
    <xf numFmtId="0" fontId="13" fillId="0" borderId="1" xfId="3" applyFont="1"/>
    <xf numFmtId="0" fontId="13" fillId="0" borderId="1" xfId="3" applyFont="1" applyAlignment="1">
      <alignment horizontal="center"/>
    </xf>
    <xf numFmtId="0" fontId="14" fillId="0" borderId="17" xfId="2" applyFont="1" applyBorder="1" applyAlignment="1">
      <alignment horizontal="left" vertical="center"/>
    </xf>
    <xf numFmtId="0" fontId="15" fillId="0" borderId="17" xfId="2" applyFont="1" applyBorder="1" applyAlignment="1">
      <alignment vertical="center"/>
    </xf>
    <xf numFmtId="0" fontId="13" fillId="0" borderId="18" xfId="3" applyFont="1" applyBorder="1"/>
    <xf numFmtId="0" fontId="16" fillId="0" borderId="1" xfId="2" applyFont="1" applyAlignment="1">
      <alignment horizontal="left" vertical="center"/>
    </xf>
    <xf numFmtId="0" fontId="30" fillId="0" borderId="1" xfId="3" quotePrefix="1" applyFont="1"/>
    <xf numFmtId="0" fontId="31" fillId="0" borderId="1" xfId="6" applyFont="1" applyAlignment="1">
      <alignment horizontal="left" vertical="center"/>
    </xf>
    <xf numFmtId="0" fontId="32" fillId="0" borderId="1" xfId="6" applyFont="1" applyAlignment="1">
      <alignment horizontal="left" vertical="center"/>
    </xf>
    <xf numFmtId="0" fontId="33" fillId="0" borderId="1" xfId="6" applyFont="1" applyAlignment="1">
      <alignment horizontal="center" vertical="top" wrapText="1"/>
    </xf>
    <xf numFmtId="0" fontId="21" fillId="0" borderId="1" xfId="3" applyFont="1"/>
    <xf numFmtId="164" fontId="34" fillId="0" borderId="1" xfId="3" applyNumberFormat="1" applyFont="1" applyAlignment="1">
      <alignment horizontal="center" vertical="center"/>
    </xf>
    <xf numFmtId="0" fontId="21" fillId="0" borderId="1" xfId="3" applyFont="1" applyAlignment="1">
      <alignment vertical="center"/>
    </xf>
    <xf numFmtId="164" fontId="34" fillId="4" borderId="1" xfId="3" applyNumberFormat="1" applyFont="1" applyFill="1" applyAlignment="1">
      <alignment horizontal="center" vertical="center"/>
    </xf>
    <xf numFmtId="0" fontId="13" fillId="0" borderId="17" xfId="3" applyFont="1" applyBorder="1"/>
    <xf numFmtId="0" fontId="13" fillId="0" borderId="17" xfId="3" applyFont="1" applyBorder="1" applyAlignment="1">
      <alignment horizontal="center"/>
    </xf>
    <xf numFmtId="0" fontId="13" fillId="0" borderId="18" xfId="3" applyFont="1" applyBorder="1" applyAlignment="1">
      <alignment horizontal="center"/>
    </xf>
    <xf numFmtId="0" fontId="18" fillId="0" borderId="1" xfId="3" applyFont="1" applyAlignment="1">
      <alignment vertical="center"/>
    </xf>
    <xf numFmtId="0" fontId="17" fillId="0" borderId="1" xfId="3" applyFont="1" applyAlignment="1">
      <alignment horizontal="left" vertical="center"/>
    </xf>
    <xf numFmtId="0" fontId="18" fillId="0" borderId="1" xfId="3" applyFont="1" applyAlignment="1">
      <alignment horizontal="center"/>
    </xf>
    <xf numFmtId="0" fontId="13" fillId="0" borderId="1" xfId="3" applyFont="1" applyAlignment="1">
      <alignment horizontal="center" vertical="center" textRotation="90" wrapText="1"/>
    </xf>
    <xf numFmtId="0" fontId="13" fillId="0" borderId="1" xfId="3" applyFont="1" applyAlignment="1">
      <alignment wrapText="1"/>
    </xf>
    <xf numFmtId="0" fontId="18" fillId="0" borderId="1" xfId="3" applyFont="1"/>
    <xf numFmtId="0" fontId="13" fillId="0" borderId="1" xfId="3" applyFont="1" applyAlignment="1">
      <alignment horizontal="center" vertical="top" wrapText="1"/>
    </xf>
    <xf numFmtId="0" fontId="13" fillId="0" borderId="1" xfId="3" applyFont="1" applyAlignment="1">
      <alignment vertical="center"/>
    </xf>
    <xf numFmtId="0" fontId="22" fillId="0" borderId="9" xfId="3" applyFont="1" applyBorder="1" applyAlignment="1">
      <alignment horizontal="left" vertical="center" wrapText="1"/>
    </xf>
    <xf numFmtId="0" fontId="22" fillId="0" borderId="9" xfId="3" applyFont="1" applyBorder="1" applyAlignment="1">
      <alignment horizontal="center" vertical="center"/>
    </xf>
    <xf numFmtId="0" fontId="57" fillId="0" borderId="1" xfId="2" applyFont="1"/>
    <xf numFmtId="0" fontId="57" fillId="0" borderId="1" xfId="2" applyFont="1" applyAlignment="1">
      <alignment vertical="center"/>
    </xf>
    <xf numFmtId="0" fontId="60" fillId="0" borderId="1" xfId="2" applyFont="1"/>
    <xf numFmtId="167" fontId="62" fillId="2" borderId="1" xfId="8" applyNumberFormat="1" applyFont="1" applyFill="1" applyBorder="1" applyAlignment="1" applyProtection="1">
      <alignment horizontal="center" vertical="center"/>
    </xf>
    <xf numFmtId="2" fontId="63" fillId="0" borderId="1" xfId="9" applyNumberFormat="1" applyFont="1" applyFill="1" applyBorder="1" applyAlignment="1" applyProtection="1">
      <alignment vertical="center" wrapText="1"/>
    </xf>
    <xf numFmtId="175" fontId="61" fillId="0" borderId="1" xfId="8" applyNumberFormat="1" applyFont="1" applyFill="1" applyBorder="1" applyAlignment="1" applyProtection="1">
      <alignment horizontal="right" vertical="center"/>
    </xf>
    <xf numFmtId="175" fontId="57" fillId="0" borderId="1" xfId="2" applyNumberFormat="1" applyFont="1" applyAlignment="1">
      <alignment vertical="center"/>
    </xf>
    <xf numFmtId="0" fontId="57" fillId="0" borderId="32" xfId="2" applyFont="1" applyBorder="1"/>
    <xf numFmtId="0" fontId="65" fillId="0" borderId="1" xfId="2" applyFont="1"/>
    <xf numFmtId="0" fontId="20" fillId="0" borderId="0" xfId="0" applyFont="1"/>
    <xf numFmtId="0" fontId="18" fillId="0" borderId="1" xfId="3" quotePrefix="1" applyFont="1" applyAlignment="1">
      <alignment vertical="center"/>
    </xf>
    <xf numFmtId="0" fontId="34" fillId="0" borderId="0" xfId="0" applyFont="1" applyAlignment="1">
      <alignment vertical="center"/>
    </xf>
    <xf numFmtId="0" fontId="66" fillId="0" borderId="1" xfId="0" applyFont="1" applyBorder="1"/>
    <xf numFmtId="0" fontId="20" fillId="0" borderId="0" xfId="0" applyFont="1" applyAlignment="1">
      <alignment horizontal="left" vertical="center"/>
    </xf>
    <xf numFmtId="0" fontId="20" fillId="0" borderId="0" xfId="0" applyFont="1" applyAlignment="1">
      <alignment vertical="center"/>
    </xf>
    <xf numFmtId="0" fontId="20" fillId="11" borderId="1" xfId="0" applyFont="1" applyFill="1" applyBorder="1" applyAlignment="1" applyProtection="1">
      <alignment vertical="center" wrapText="1"/>
      <protection locked="0"/>
    </xf>
    <xf numFmtId="14" fontId="20" fillId="11" borderId="1" xfId="0" applyNumberFormat="1" applyFont="1" applyFill="1" applyBorder="1" applyAlignment="1" applyProtection="1">
      <alignment horizontal="left" vertical="center"/>
      <protection locked="0"/>
    </xf>
    <xf numFmtId="0" fontId="18" fillId="0" borderId="1" xfId="3" applyFont="1" applyAlignment="1">
      <alignment horizontal="center" vertical="center" wrapText="1"/>
    </xf>
    <xf numFmtId="1" fontId="34" fillId="0" borderId="1" xfId="5" applyNumberFormat="1" applyFont="1" applyFill="1" applyAlignment="1" applyProtection="1">
      <alignment horizontal="center" vertical="center" wrapText="1"/>
    </xf>
    <xf numFmtId="9" fontId="21" fillId="0" borderId="1" xfId="5" applyFont="1" applyAlignment="1" applyProtection="1">
      <alignment vertical="center" wrapText="1"/>
    </xf>
    <xf numFmtId="0" fontId="34" fillId="0" borderId="1" xfId="3" applyFont="1" applyAlignment="1">
      <alignment wrapText="1"/>
    </xf>
    <xf numFmtId="8" fontId="20" fillId="0" borderId="1" xfId="3" applyNumberFormat="1" applyFont="1" applyAlignment="1">
      <alignment vertical="center"/>
    </xf>
    <xf numFmtId="4" fontId="20" fillId="0" borderId="1" xfId="3" applyNumberFormat="1" applyFont="1" applyAlignment="1">
      <alignment vertical="center"/>
    </xf>
    <xf numFmtId="165" fontId="44" fillId="0" borderId="1" xfId="17" applyFont="1" applyFill="1" applyBorder="1" applyAlignment="1" applyProtection="1">
      <alignment horizontal="center"/>
    </xf>
    <xf numFmtId="178" fontId="45" fillId="2" borderId="0" xfId="17" applyNumberFormat="1" applyFont="1" applyFill="1"/>
    <xf numFmtId="178" fontId="39" fillId="2" borderId="0" xfId="17" applyNumberFormat="1" applyFont="1" applyFill="1"/>
    <xf numFmtId="178" fontId="45" fillId="2" borderId="0" xfId="17" applyNumberFormat="1" applyFont="1" applyFill="1" applyProtection="1"/>
    <xf numFmtId="178" fontId="13" fillId="2" borderId="0" xfId="0" applyNumberFormat="1" applyFont="1" applyFill="1"/>
    <xf numFmtId="0" fontId="68" fillId="0" borderId="0" xfId="0" applyFont="1"/>
    <xf numFmtId="3" fontId="20" fillId="0" borderId="1" xfId="3" applyNumberFormat="1" applyFont="1" applyAlignment="1">
      <alignment vertical="center"/>
    </xf>
    <xf numFmtId="9" fontId="20" fillId="0" borderId="1" xfId="18" applyFont="1" applyBorder="1" applyAlignment="1">
      <alignment vertical="center"/>
    </xf>
    <xf numFmtId="8" fontId="13" fillId="0" borderId="12" xfId="3" applyNumberFormat="1" applyFont="1" applyBorder="1" applyAlignment="1">
      <alignment vertical="center"/>
    </xf>
    <xf numFmtId="8" fontId="13" fillId="0" borderId="6" xfId="3" applyNumberFormat="1" applyFont="1" applyBorder="1" applyAlignment="1">
      <alignment vertical="center"/>
    </xf>
    <xf numFmtId="0" fontId="67" fillId="0" borderId="1" xfId="6" applyFont="1" applyAlignment="1">
      <alignment horizontal="left" vertical="center"/>
    </xf>
    <xf numFmtId="10" fontId="34" fillId="4" borderId="20" xfId="18" applyNumberFormat="1" applyFont="1" applyFill="1" applyBorder="1" applyAlignment="1" applyProtection="1">
      <alignment horizontal="center" vertical="center"/>
    </xf>
    <xf numFmtId="10" fontId="34" fillId="0" borderId="1" xfId="18" applyNumberFormat="1" applyFont="1" applyBorder="1" applyAlignment="1" applyProtection="1">
      <alignment horizontal="center" vertical="center"/>
    </xf>
    <xf numFmtId="10" fontId="34" fillId="4" borderId="1" xfId="18" applyNumberFormat="1" applyFont="1" applyFill="1" applyBorder="1" applyAlignment="1" applyProtection="1">
      <alignment horizontal="center" vertical="center"/>
    </xf>
    <xf numFmtId="0" fontId="34" fillId="0" borderId="17" xfId="2" applyFont="1" applyBorder="1" applyAlignment="1">
      <alignment vertical="center"/>
    </xf>
    <xf numFmtId="0" fontId="34" fillId="0" borderId="19" xfId="6" applyFont="1" applyBorder="1" applyAlignment="1">
      <alignment horizontal="center" vertical="top" wrapText="1"/>
    </xf>
    <xf numFmtId="179" fontId="35" fillId="0" borderId="1" xfId="18" applyNumberFormat="1" applyFont="1" applyBorder="1" applyAlignment="1" applyProtection="1">
      <alignment horizontal="center" vertical="center"/>
    </xf>
    <xf numFmtId="164" fontId="33" fillId="10" borderId="38" xfId="3" applyNumberFormat="1" applyFont="1" applyFill="1" applyBorder="1" applyAlignment="1">
      <alignment horizontal="center" vertical="center"/>
    </xf>
    <xf numFmtId="9" fontId="34" fillId="10" borderId="37" xfId="18" applyFont="1" applyFill="1" applyBorder="1" applyAlignment="1" applyProtection="1">
      <alignment horizontal="center" vertical="center"/>
      <protection locked="0"/>
    </xf>
    <xf numFmtId="2" fontId="20" fillId="0" borderId="1" xfId="18" applyNumberFormat="1" applyFont="1" applyBorder="1" applyAlignment="1">
      <alignment vertical="center"/>
    </xf>
    <xf numFmtId="177" fontId="20" fillId="0" borderId="1" xfId="3" applyNumberFormat="1" applyFont="1" applyAlignment="1">
      <alignment vertical="center"/>
    </xf>
    <xf numFmtId="164" fontId="34" fillId="10" borderId="37" xfId="3" applyNumberFormat="1" applyFont="1" applyFill="1" applyBorder="1" applyAlignment="1" applyProtection="1">
      <alignment horizontal="center" vertical="center"/>
      <protection locked="0"/>
    </xf>
    <xf numFmtId="9" fontId="54" fillId="12" borderId="35" xfId="3" applyNumberFormat="1" applyFont="1" applyFill="1" applyBorder="1" applyAlignment="1">
      <alignment horizontal="center" vertical="center" wrapText="1"/>
    </xf>
    <xf numFmtId="169" fontId="54" fillId="12" borderId="36" xfId="3" applyNumberFormat="1" applyFont="1" applyFill="1" applyBorder="1" applyAlignment="1">
      <alignment horizontal="center" vertical="center"/>
    </xf>
    <xf numFmtId="0" fontId="55" fillId="12" borderId="1" xfId="0" applyFont="1" applyFill="1" applyBorder="1" applyAlignment="1">
      <alignment horizontal="left" vertical="center"/>
    </xf>
    <xf numFmtId="0" fontId="56" fillId="12" borderId="1" xfId="0" applyFont="1" applyFill="1" applyBorder="1" applyAlignment="1">
      <alignment horizontal="left"/>
    </xf>
    <xf numFmtId="179" fontId="70" fillId="4" borderId="20" xfId="18" applyNumberFormat="1" applyFont="1" applyFill="1" applyBorder="1" applyAlignment="1" applyProtection="1">
      <alignment horizontal="center" vertical="center"/>
    </xf>
    <xf numFmtId="179" fontId="70" fillId="4" borderId="1" xfId="18" applyNumberFormat="1" applyFont="1" applyFill="1" applyBorder="1" applyAlignment="1" applyProtection="1">
      <alignment horizontal="center" vertical="center"/>
    </xf>
    <xf numFmtId="9" fontId="35" fillId="12" borderId="21" xfId="5" applyFont="1" applyFill="1" applyBorder="1" applyAlignment="1" applyProtection="1">
      <alignment horizontal="center" vertical="center" wrapText="1"/>
    </xf>
    <xf numFmtId="0" fontId="71" fillId="0" borderId="1" xfId="2" applyFont="1"/>
    <xf numFmtId="0" fontId="72" fillId="0" borderId="22" xfId="2" applyFont="1" applyBorder="1"/>
    <xf numFmtId="0" fontId="73" fillId="0" borderId="22" xfId="26" applyFont="1" applyFill="1" applyBorder="1" applyAlignment="1" applyProtection="1">
      <alignment horizontal="left" vertical="center"/>
    </xf>
    <xf numFmtId="2" fontId="74" fillId="0" borderId="22" xfId="26" applyNumberFormat="1" applyFont="1" applyFill="1" applyBorder="1" applyAlignment="1" applyProtection="1">
      <alignment vertical="center"/>
    </xf>
    <xf numFmtId="0" fontId="75" fillId="0" borderId="22" xfId="26" applyFont="1" applyFill="1" applyBorder="1" applyAlignment="1" applyProtection="1">
      <alignment vertical="center"/>
    </xf>
    <xf numFmtId="0" fontId="76" fillId="0" borderId="22" xfId="26" applyFont="1" applyFill="1" applyBorder="1" applyAlignment="1" applyProtection="1">
      <alignment vertical="center"/>
    </xf>
    <xf numFmtId="2" fontId="77" fillId="0" borderId="22" xfId="26" applyNumberFormat="1" applyFont="1" applyFill="1" applyBorder="1" applyAlignment="1" applyProtection="1">
      <alignment horizontal="right" vertical="center"/>
    </xf>
    <xf numFmtId="0" fontId="73" fillId="0" borderId="22" xfId="26" applyFont="1" applyFill="1" applyBorder="1" applyAlignment="1" applyProtection="1">
      <alignment horizontal="right" vertical="center"/>
    </xf>
    <xf numFmtId="0" fontId="71" fillId="0" borderId="1" xfId="2" applyFont="1" applyAlignment="1">
      <alignment vertical="center"/>
    </xf>
    <xf numFmtId="0" fontId="58" fillId="0" borderId="1" xfId="2" applyFont="1"/>
    <xf numFmtId="2" fontId="78" fillId="0" borderId="23" xfId="2" applyNumberFormat="1" applyFont="1" applyBorder="1" applyAlignment="1">
      <alignment horizontal="center" vertical="center"/>
    </xf>
    <xf numFmtId="0" fontId="59" fillId="0" borderId="24" xfId="2" applyFont="1" applyBorder="1" applyAlignment="1">
      <alignment horizontal="center" vertical="center"/>
    </xf>
    <xf numFmtId="0" fontId="59" fillId="0" borderId="25" xfId="2" applyFont="1" applyBorder="1" applyAlignment="1">
      <alignment horizontal="center" vertical="center"/>
    </xf>
    <xf numFmtId="0" fontId="59" fillId="0" borderId="1" xfId="2" applyFont="1" applyAlignment="1">
      <alignment vertical="center"/>
    </xf>
    <xf numFmtId="0" fontId="59" fillId="0" borderId="1" xfId="2" applyFont="1" applyAlignment="1">
      <alignment horizontal="center" vertical="center" wrapText="1"/>
    </xf>
    <xf numFmtId="2" fontId="78" fillId="0" borderId="24" xfId="2" applyNumberFormat="1" applyFont="1" applyBorder="1" applyAlignment="1">
      <alignment horizontal="center"/>
    </xf>
    <xf numFmtId="0" fontId="78" fillId="0" borderId="1" xfId="2" applyFont="1"/>
    <xf numFmtId="0" fontId="79" fillId="0" borderId="1" xfId="2" applyFont="1" applyAlignment="1">
      <alignment horizontal="center"/>
    </xf>
    <xf numFmtId="0" fontId="78" fillId="0" borderId="1" xfId="2" applyFont="1" applyAlignment="1">
      <alignment horizontal="center" wrapText="1"/>
    </xf>
    <xf numFmtId="0" fontId="71" fillId="0" borderId="1" xfId="2" applyFont="1" applyAlignment="1">
      <alignment horizontal="center" vertical="center"/>
    </xf>
    <xf numFmtId="0" fontId="71" fillId="0" borderId="1" xfId="2" applyFont="1" applyAlignment="1">
      <alignment horizontal="center"/>
    </xf>
    <xf numFmtId="0" fontId="69" fillId="0" borderId="28" xfId="2" applyFont="1" applyBorder="1" applyAlignment="1">
      <alignment horizontal="center" vertical="center" wrapText="1"/>
    </xf>
    <xf numFmtId="0" fontId="69" fillId="0" borderId="29" xfId="2" applyFont="1" applyBorder="1" applyAlignment="1">
      <alignment horizontal="center" vertical="center" wrapText="1"/>
    </xf>
    <xf numFmtId="0" fontId="69" fillId="0" borderId="1" xfId="2" applyFont="1" applyAlignment="1">
      <alignment horizontal="center" vertical="center" wrapText="1"/>
    </xf>
    <xf numFmtId="0" fontId="69" fillId="0" borderId="30" xfId="2" applyFont="1" applyBorder="1" applyAlignment="1">
      <alignment horizontal="center" vertical="center" wrapText="1"/>
    </xf>
    <xf numFmtId="0" fontId="82" fillId="0" borderId="28" xfId="2" applyFont="1" applyBorder="1" applyAlignment="1">
      <alignment horizontal="center" vertical="center" wrapText="1"/>
    </xf>
    <xf numFmtId="175" fontId="71" fillId="0" borderId="1" xfId="2" applyNumberFormat="1" applyFont="1"/>
    <xf numFmtId="0" fontId="69" fillId="0" borderId="31" xfId="2" applyFont="1" applyBorder="1" applyAlignment="1">
      <alignment horizontal="center" vertical="center" wrapText="1"/>
    </xf>
    <xf numFmtId="167" fontId="83" fillId="0" borderId="1" xfId="8" applyNumberFormat="1" applyFont="1" applyFill="1" applyBorder="1" applyAlignment="1" applyProtection="1">
      <alignment horizontal="center" vertical="center"/>
    </xf>
    <xf numFmtId="167" fontId="84" fillId="2" borderId="25" xfId="8" applyNumberFormat="1" applyFont="1" applyFill="1" applyBorder="1" applyAlignment="1" applyProtection="1">
      <alignment horizontal="center" vertical="center"/>
    </xf>
    <xf numFmtId="167" fontId="84" fillId="2" borderId="25" xfId="2" applyNumberFormat="1" applyFont="1" applyFill="1" applyBorder="1" applyAlignment="1">
      <alignment horizontal="center" vertical="center" wrapText="1"/>
    </xf>
    <xf numFmtId="0" fontId="3" fillId="0" borderId="1" xfId="2"/>
    <xf numFmtId="0" fontId="69" fillId="4" borderId="1" xfId="2" applyFont="1" applyFill="1" applyAlignment="1">
      <alignment horizontal="center" vertical="center" wrapText="1"/>
    </xf>
    <xf numFmtId="167" fontId="83" fillId="4" borderId="1" xfId="8" applyNumberFormat="1" applyFont="1" applyFill="1" applyBorder="1" applyAlignment="1" applyProtection="1">
      <alignment horizontal="center" vertical="center"/>
    </xf>
    <xf numFmtId="167" fontId="84" fillId="2" borderId="27" xfId="8" applyNumberFormat="1" applyFont="1" applyFill="1" applyBorder="1" applyAlignment="1" applyProtection="1">
      <alignment horizontal="center" vertical="center"/>
    </xf>
    <xf numFmtId="167" fontId="84" fillId="2" borderId="27" xfId="2" applyNumberFormat="1" applyFont="1" applyFill="1" applyBorder="1" applyAlignment="1">
      <alignment horizontal="center" vertical="center" wrapText="1"/>
    </xf>
    <xf numFmtId="167" fontId="85" fillId="2" borderId="27" xfId="8" applyNumberFormat="1" applyFont="1" applyFill="1" applyBorder="1" applyAlignment="1" applyProtection="1">
      <alignment horizontal="center" vertical="center"/>
    </xf>
    <xf numFmtId="167" fontId="85" fillId="2" borderId="27" xfId="2" applyNumberFormat="1" applyFont="1" applyFill="1" applyBorder="1" applyAlignment="1">
      <alignment horizontal="center" vertical="center" wrapText="1"/>
    </xf>
    <xf numFmtId="167" fontId="84" fillId="2" borderId="39" xfId="8" applyNumberFormat="1" applyFont="1" applyFill="1" applyBorder="1" applyAlignment="1" applyProtection="1">
      <alignment horizontal="center" vertical="center"/>
    </xf>
    <xf numFmtId="167" fontId="84" fillId="2" borderId="39" xfId="2" applyNumberFormat="1" applyFont="1" applyFill="1" applyBorder="1" applyAlignment="1">
      <alignment horizontal="center" vertical="center" wrapText="1"/>
    </xf>
    <xf numFmtId="167" fontId="84" fillId="2" borderId="1" xfId="8" applyNumberFormat="1" applyFont="1" applyFill="1" applyBorder="1" applyAlignment="1" applyProtection="1">
      <alignment horizontal="center" vertical="center"/>
    </xf>
    <xf numFmtId="167" fontId="84" fillId="2" borderId="1" xfId="2" applyNumberFormat="1" applyFont="1" applyFill="1" applyAlignment="1">
      <alignment horizontal="center" vertical="center" wrapText="1"/>
    </xf>
    <xf numFmtId="0" fontId="80" fillId="0" borderId="1" xfId="2" applyFont="1" applyAlignment="1">
      <alignment vertical="center" wrapText="1"/>
    </xf>
    <xf numFmtId="0" fontId="69" fillId="2" borderId="1" xfId="2" applyFont="1" applyFill="1" applyAlignment="1">
      <alignment horizontal="center" vertical="center" wrapText="1"/>
    </xf>
    <xf numFmtId="167" fontId="83" fillId="2" borderId="1" xfId="8" applyNumberFormat="1" applyFont="1" applyFill="1" applyBorder="1" applyAlignment="1" applyProtection="1">
      <alignment horizontal="center" vertical="center"/>
    </xf>
    <xf numFmtId="0" fontId="3" fillId="0" borderId="40" xfId="2" applyBorder="1"/>
    <xf numFmtId="0" fontId="78" fillId="0" borderId="1" xfId="2" applyFont="1" applyAlignment="1">
      <alignment horizontal="center"/>
    </xf>
    <xf numFmtId="0" fontId="3" fillId="0" borderId="1" xfId="2" applyAlignment="1">
      <alignment horizontal="center"/>
    </xf>
    <xf numFmtId="167" fontId="80" fillId="0" borderId="1" xfId="8" applyNumberFormat="1" applyFont="1" applyFill="1" applyBorder="1" applyAlignment="1" applyProtection="1">
      <alignment horizontal="center" vertical="center"/>
    </xf>
    <xf numFmtId="0" fontId="64" fillId="0" borderId="33" xfId="2" applyFont="1" applyBorder="1" applyAlignment="1">
      <alignment horizontal="center" vertical="center"/>
    </xf>
    <xf numFmtId="0" fontId="64" fillId="0" borderId="34" xfId="2" applyFont="1" applyBorder="1" applyAlignment="1">
      <alignment horizontal="center" vertical="center"/>
    </xf>
    <xf numFmtId="0" fontId="80" fillId="0" borderId="1" xfId="2" applyFont="1" applyAlignment="1">
      <alignment horizontal="center" vertical="center" wrapText="1"/>
    </xf>
    <xf numFmtId="0" fontId="76" fillId="0" borderId="1" xfId="2" applyFont="1" applyAlignment="1">
      <alignment horizontal="center"/>
    </xf>
    <xf numFmtId="0" fontId="59" fillId="0" borderId="1" xfId="2" applyFont="1" applyAlignment="1">
      <alignment horizontal="center" vertical="center" wrapText="1"/>
    </xf>
    <xf numFmtId="0" fontId="79" fillId="0" borderId="26" xfId="2" applyFont="1" applyBorder="1" applyAlignment="1">
      <alignment horizontal="center"/>
    </xf>
    <xf numFmtId="0" fontId="79" fillId="0" borderId="27" xfId="2" applyFont="1" applyBorder="1" applyAlignment="1">
      <alignment horizontal="center"/>
    </xf>
    <xf numFmtId="0" fontId="20" fillId="11" borderId="1" xfId="0" applyFont="1" applyFill="1" applyBorder="1" applyAlignment="1" applyProtection="1">
      <alignment horizontal="left" vertical="center" wrapText="1"/>
      <protection locked="0"/>
    </xf>
    <xf numFmtId="0" fontId="20" fillId="0" borderId="0" xfId="0" applyFont="1" applyAlignment="1">
      <alignment horizontal="justify" vertical="center"/>
    </xf>
    <xf numFmtId="0" fontId="20" fillId="0" borderId="0" xfId="0" applyFont="1"/>
    <xf numFmtId="0" fontId="13" fillId="0" borderId="0" xfId="0" applyFont="1" applyAlignment="1">
      <alignment horizontal="justify" vertical="center"/>
    </xf>
    <xf numFmtId="0" fontId="13" fillId="0" borderId="0" xfId="0" applyFont="1"/>
    <xf numFmtId="0" fontId="21" fillId="0" borderId="1" xfId="3" applyFont="1" applyAlignment="1">
      <alignment horizontal="center" vertical="center" textRotation="90"/>
    </xf>
    <xf numFmtId="0" fontId="18" fillId="0" borderId="5" xfId="3" applyFont="1" applyBorder="1" applyAlignment="1">
      <alignment horizontal="center" vertical="center" wrapText="1"/>
    </xf>
    <xf numFmtId="0" fontId="13" fillId="0" borderId="6" xfId="3" applyFont="1" applyBorder="1" applyAlignment="1">
      <alignment horizontal="center" vertical="center" textRotation="90"/>
    </xf>
    <xf numFmtId="0" fontId="20" fillId="5" borderId="2" xfId="3" applyFont="1" applyFill="1" applyBorder="1" applyAlignment="1">
      <alignment horizontal="center" vertical="top" wrapText="1"/>
    </xf>
    <xf numFmtId="0" fontId="20" fillId="5" borderId="2" xfId="3" applyFont="1" applyFill="1" applyBorder="1" applyAlignment="1">
      <alignment horizontal="center" vertical="top"/>
    </xf>
    <xf numFmtId="0" fontId="54" fillId="12" borderId="1" xfId="0" applyFont="1" applyFill="1" applyBorder="1" applyAlignment="1">
      <alignment horizontal="left" vertical="center" wrapText="1"/>
    </xf>
    <xf numFmtId="0" fontId="38" fillId="12" borderId="1" xfId="0" applyFont="1" applyFill="1" applyBorder="1" applyAlignment="1">
      <alignment horizontal="left"/>
    </xf>
    <xf numFmtId="0" fontId="20" fillId="0" borderId="1" xfId="3" applyFont="1" applyAlignment="1">
      <alignment horizontal="left" vertical="top" wrapText="1"/>
    </xf>
    <xf numFmtId="3" fontId="22" fillId="2" borderId="15" xfId="3" applyNumberFormat="1" applyFont="1" applyFill="1" applyBorder="1" applyAlignment="1">
      <alignment horizontal="center" vertical="center"/>
    </xf>
    <xf numFmtId="3" fontId="22" fillId="2" borderId="16" xfId="3" applyNumberFormat="1" applyFont="1" applyFill="1" applyBorder="1" applyAlignment="1">
      <alignment horizontal="center" vertical="center"/>
    </xf>
    <xf numFmtId="0" fontId="42" fillId="2" borderId="9" xfId="0" applyFont="1" applyFill="1" applyBorder="1" applyAlignment="1">
      <alignment horizontal="center"/>
    </xf>
  </cellXfs>
  <cellStyles count="30">
    <cellStyle name="20% - Accent3" xfId="22" builtinId="38"/>
    <cellStyle name="Accent1" xfId="21" builtinId="29"/>
    <cellStyle name="Euro" xfId="16" xr:uid="{D10398C4-B398-409C-A681-18A91C9E6DB4}"/>
    <cellStyle name="Hyperlink 2" xfId="24" xr:uid="{C0D3CC91-E483-4947-B5E4-015BADECC2AC}"/>
    <cellStyle name="Hyperlink 2 2" xfId="26" xr:uid="{2F218232-923C-C948-91D3-316A4B6C0728}"/>
    <cellStyle name="Invoer" xfId="19" builtinId="20"/>
    <cellStyle name="Komma" xfId="14" builtinId="3"/>
    <cellStyle name="Komma 2" xfId="8" xr:uid="{215746C4-3698-2D4F-B4A8-6026C76B9931}"/>
    <cellStyle name="Komma 2 2" xfId="11" xr:uid="{7F6D3981-E042-2D40-B49E-F8973043965E}"/>
    <cellStyle name="Komma 2 2 2" xfId="12" xr:uid="{84BD4265-9576-A048-B6CD-87391F833A6F}"/>
    <cellStyle name="Komma 2 2 3" xfId="28" xr:uid="{82BAD5A3-89E4-0D40-85FB-92FBEF26100A}"/>
    <cellStyle name="Normaal 2 2" xfId="1" xr:uid="{FE0CFE1D-1274-7F49-A07C-CFBA336B5A63}"/>
    <cellStyle name="Normaal 3" xfId="15" xr:uid="{E93A7BB5-A91A-4EAE-9EBB-0AAAA5A00A27}"/>
    <cellStyle name="Notitie" xfId="20" builtinId="10"/>
    <cellStyle name="Procent" xfId="18" builtinId="5"/>
    <cellStyle name="Procent 2" xfId="5" xr:uid="{8B19CF99-D0E2-E344-888D-4C8EDAAE792B}"/>
    <cellStyle name="Procent 2 2" xfId="9" xr:uid="{36D329F3-5C55-FA45-ACE1-F5E5E89BD2FB}"/>
    <cellStyle name="Procent 2 2 2" xfId="13" xr:uid="{39B6466D-F383-2946-96E8-8D7EC7368878}"/>
    <cellStyle name="Standaard" xfId="0" builtinId="0"/>
    <cellStyle name="Standaard 2" xfId="2" xr:uid="{36191832-9E05-2B4B-A279-4A136E773C21}"/>
    <cellStyle name="Standaard 2 2 2" xfId="6" xr:uid="{E96A5303-F4D4-544B-8AF9-C811F88A3AB2}"/>
    <cellStyle name="Standaard 2 2 2 2" xfId="27" xr:uid="{84C1ED80-5626-9A4B-BB26-E526D4A400BE}"/>
    <cellStyle name="Standaard 3" xfId="3" xr:uid="{0A6C18CD-47C5-7848-A747-2935C9FAD241}"/>
    <cellStyle name="Standaard 3 2" xfId="25" xr:uid="{EA6FCB27-3934-7A46-9281-5D208EFCCCED}"/>
    <cellStyle name="Standaard 4" xfId="10" xr:uid="{4A869D4C-8062-8C4D-9AC8-32D8A417FCE0}"/>
    <cellStyle name="Standaard 5" xfId="23" xr:uid="{3439C512-BEFE-2C4D-9C5E-68495B5587CC}"/>
    <cellStyle name="Standaard 6" xfId="29" xr:uid="{36AF4CBE-6E37-D54B-847A-EDA44C82E3AE}"/>
    <cellStyle name="Valuta" xfId="17" builtinId="4"/>
    <cellStyle name="Valuta 2" xfId="4" xr:uid="{1833ECE1-D50C-9747-9E3C-4DA7663E8F0F}"/>
    <cellStyle name="Valuta 3" xfId="7" xr:uid="{435F0E8D-5E43-6942-BB74-19272F53CE95}"/>
  </cellStyles>
  <dxfs count="0"/>
  <tableStyles count="0" defaultTableStyle="TableStyleMedium2" defaultPivotStyle="PivotStyleLight16"/>
  <colors>
    <mruColors>
      <color rgb="FFD29902"/>
      <color rgb="FFDF6C00"/>
      <color rgb="FF0B2074"/>
      <color rgb="FF86D2ED"/>
      <color rgb="FFE3001B"/>
      <color rgb="FFC81946"/>
      <color rgb="FFFFBD04"/>
      <color rgb="FFE66E00"/>
      <color rgb="FF004B8D"/>
      <color rgb="FF64903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228158085090946E-2"/>
          <c:y val="4.5345685012723805E-2"/>
          <c:w val="0.91158271551907211"/>
          <c:h val="0.91821226947388568"/>
        </c:manualLayout>
      </c:layout>
      <c:scatterChart>
        <c:scatterStyle val="lineMarker"/>
        <c:varyColors val="0"/>
        <c:ser>
          <c:idx val="0"/>
          <c:order val="0"/>
          <c:tx>
            <c:strRef>
              <c:f>'5. Prijsscore'!$C$22</c:f>
              <c:strCache>
                <c:ptCount val="1"/>
                <c:pt idx="0">
                  <c:v>Punten</c:v>
                </c:pt>
              </c:strCache>
            </c:strRef>
          </c:tx>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bg1">
                    <a:lumMod val="50000"/>
                  </a:schemeClr>
                </a:solidFill>
                <a:prstDash val="sysDot"/>
              </a:ln>
              <a:effectLst/>
            </c:spPr>
            <c:trendlineType val="linear"/>
            <c:dispRSqr val="0"/>
            <c:dispEq val="0"/>
          </c:trendline>
          <c:xVal>
            <c:numRef>
              <c:f>'5. Prijsscore'!$B$23:$B$28</c:f>
              <c:numCache>
                <c:formatCode>"€"\ #,##0.00</c:formatCode>
                <c:ptCount val="6"/>
                <c:pt idx="0">
                  <c:v>42412893.265000001</c:v>
                </c:pt>
                <c:pt idx="1">
                  <c:v>44060327.0405</c:v>
                </c:pt>
                <c:pt idx="2">
                  <c:v>45707760.816</c:v>
                </c:pt>
                <c:pt idx="3">
                  <c:v>47355194.591499999</c:v>
                </c:pt>
                <c:pt idx="4">
                  <c:v>49002628.366999999</c:v>
                </c:pt>
                <c:pt idx="5">
                  <c:v>50650062.142499998</c:v>
                </c:pt>
              </c:numCache>
            </c:numRef>
          </c:xVal>
          <c:yVal>
            <c:numRef>
              <c:f>'5. Prijsscore'!$C$23:$C$28</c:f>
              <c:numCache>
                <c:formatCode>General</c:formatCode>
                <c:ptCount val="6"/>
                <c:pt idx="0">
                  <c:v>25</c:v>
                </c:pt>
                <c:pt idx="1">
                  <c:v>20</c:v>
                </c:pt>
                <c:pt idx="2">
                  <c:v>15</c:v>
                </c:pt>
                <c:pt idx="3">
                  <c:v>10</c:v>
                </c:pt>
                <c:pt idx="4">
                  <c:v>5</c:v>
                </c:pt>
                <c:pt idx="5">
                  <c:v>0</c:v>
                </c:pt>
              </c:numCache>
            </c:numRef>
          </c:yVal>
          <c:smooth val="0"/>
          <c:extLst>
            <c:ext xmlns:c16="http://schemas.microsoft.com/office/drawing/2014/chart" uri="{C3380CC4-5D6E-409C-BE32-E72D297353CC}">
              <c16:uniqueId val="{00000000-26B0-4BFA-9CE6-4829C7CFBFDE}"/>
            </c:ext>
          </c:extLst>
        </c:ser>
        <c:ser>
          <c:idx val="1"/>
          <c:order val="1"/>
          <c:tx>
            <c:v>Score inschrijver</c:v>
          </c:tx>
          <c:spPr>
            <a:ln w="25400" cap="rnd">
              <a:noFill/>
              <a:round/>
            </a:ln>
            <a:effectLst/>
          </c:spPr>
          <c:marker>
            <c:symbol val="square"/>
            <c:size val="5"/>
            <c:spPr>
              <a:solidFill>
                <a:schemeClr val="accent2"/>
              </a:solidFill>
              <a:ln w="57150">
                <a:solidFill>
                  <a:schemeClr val="accent2"/>
                </a:solidFill>
              </a:ln>
              <a:effectLst/>
            </c:spPr>
          </c:marker>
          <c:dLbls>
            <c:dLbl>
              <c:idx val="0"/>
              <c:dLblPos val="r"/>
              <c:showLegendKey val="0"/>
              <c:showVal val="0"/>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5997-774C-8A0E-5CDB6B795D0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nl-NL"/>
              </a:p>
            </c:txPr>
            <c:dLblPos val="t"/>
            <c:showLegendKey val="0"/>
            <c:showVal val="0"/>
            <c:showCatName val="0"/>
            <c:showSerName val="1"/>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'5. Prijsscore'!$C$19</c:f>
              <c:strCache>
                <c:ptCount val="1"/>
                <c:pt idx="0">
                  <c:v> Prijs is buiten de bandbreedte en is een ongeldige Inschrijving </c:v>
                </c:pt>
              </c:strCache>
            </c:strRef>
          </c:xVal>
          <c:yVal>
            <c:numRef>
              <c:f>'5. Prijsscore'!$D$19</c:f>
              <c:numCache>
                <c:formatCode>0.00</c:formatCode>
                <c:ptCount val="1"/>
                <c:pt idx="0">
                  <c:v>0</c:v>
                </c:pt>
              </c:numCache>
            </c:numRef>
          </c:yVal>
          <c:smooth val="0"/>
          <c:extLst>
            <c:ext xmlns:c16="http://schemas.microsoft.com/office/drawing/2014/chart" uri="{C3380CC4-5D6E-409C-BE32-E72D297353CC}">
              <c16:uniqueId val="{00000006-5997-774C-8A0E-5CDB6B795D06}"/>
            </c:ext>
          </c:extLst>
        </c:ser>
        <c:dLbls>
          <c:showLegendKey val="0"/>
          <c:showVal val="0"/>
          <c:showCatName val="0"/>
          <c:showSerName val="0"/>
          <c:showPercent val="0"/>
          <c:showBubbleSize val="0"/>
        </c:dLbls>
        <c:axId val="1217824496"/>
        <c:axId val="1217833648"/>
      </c:scatterChart>
      <c:valAx>
        <c:axId val="1217824496"/>
        <c:scaling>
          <c:orientation val="minMax"/>
          <c:max val="50650062.140000001"/>
          <c:min val="42412893.270000003"/>
        </c:scaling>
        <c:delete val="0"/>
        <c:axPos val="b"/>
        <c:majorGridlines>
          <c:spPr>
            <a:ln w="9525" cap="flat" cmpd="sng" algn="ctr">
              <a:solidFill>
                <a:schemeClr val="tx1">
                  <a:lumMod val="15000"/>
                  <a:lumOff val="85000"/>
                </a:schemeClr>
              </a:solidFill>
              <a:round/>
            </a:ln>
            <a:effectLst/>
          </c:spPr>
        </c:majorGridlines>
        <c:numFmt formatCode="&quot;€&quot;\ #,##0" sourceLinked="0"/>
        <c:majorTickMark val="none"/>
        <c:minorTickMark val="none"/>
        <c:tickLblPos val="nextTo"/>
        <c:spPr>
          <a:noFill/>
          <a:ln w="9525" cap="flat" cmpd="sng" algn="ctr">
            <a:solidFill>
              <a:schemeClr val="tx1">
                <a:lumMod val="25000"/>
                <a:lumOff val="75000"/>
              </a:schemeClr>
            </a:solidFill>
            <a:round/>
          </a:ln>
          <a:effectLst/>
        </c:spPr>
        <c:txPr>
          <a:bodyPr rot="-270000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nl-NL"/>
          </a:p>
        </c:txPr>
        <c:crossAx val="1217833648"/>
        <c:crosses val="autoZero"/>
        <c:crossBetween val="midCat"/>
      </c:valAx>
      <c:valAx>
        <c:axId val="1217833648"/>
        <c:scaling>
          <c:orientation val="minMax"/>
          <c:max val="25"/>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nl-NL"/>
          </a:p>
        </c:txPr>
        <c:crossAx val="1217824496"/>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tiff"/><Relationship Id="rId1" Type="http://schemas.openxmlformats.org/officeDocument/2006/relationships/hyperlink" Target="#Inhoudsopgave!A1"/><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63500</xdr:colOff>
      <xdr:row>1</xdr:row>
      <xdr:rowOff>127000</xdr:rowOff>
    </xdr:from>
    <xdr:to>
      <xdr:col>2</xdr:col>
      <xdr:colOff>737235</xdr:colOff>
      <xdr:row>4</xdr:row>
      <xdr:rowOff>374650</xdr:rowOff>
    </xdr:to>
    <xdr:pic>
      <xdr:nvPicPr>
        <xdr:cNvPr id="3" name="Afbeelding 2">
          <a:extLst>
            <a:ext uri="{FF2B5EF4-FFF2-40B4-BE49-F238E27FC236}">
              <a16:creationId xmlns:a16="http://schemas.microsoft.com/office/drawing/2014/main" id="{BAFF7401-1691-815A-A773-48587131A91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4500" y="330200"/>
          <a:ext cx="4051935" cy="92075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546100</xdr:colOff>
      <xdr:row>5</xdr:row>
      <xdr:rowOff>152400</xdr:rowOff>
    </xdr:from>
    <xdr:to>
      <xdr:col>1</xdr:col>
      <xdr:colOff>546100</xdr:colOff>
      <xdr:row>6</xdr:row>
      <xdr:rowOff>1422400</xdr:rowOff>
    </xdr:to>
    <xdr:cxnSp macro="">
      <xdr:nvCxnSpPr>
        <xdr:cNvPr id="9" name="Rechte verbindingslijn met pijl 8">
          <a:extLst>
            <a:ext uri="{FF2B5EF4-FFF2-40B4-BE49-F238E27FC236}">
              <a16:creationId xmlns:a16="http://schemas.microsoft.com/office/drawing/2014/main" id="{00000000-0008-0000-0100-000009000000}"/>
            </a:ext>
          </a:extLst>
        </xdr:cNvPr>
        <xdr:cNvCxnSpPr/>
      </xdr:nvCxnSpPr>
      <xdr:spPr>
        <a:xfrm flipV="1">
          <a:off x="546100" y="1866900"/>
          <a:ext cx="0" cy="14351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533400</xdr:colOff>
      <xdr:row>6</xdr:row>
      <xdr:rowOff>1485900</xdr:rowOff>
    </xdr:from>
    <xdr:to>
      <xdr:col>1</xdr:col>
      <xdr:colOff>546100</xdr:colOff>
      <xdr:row>15</xdr:row>
      <xdr:rowOff>0</xdr:rowOff>
    </xdr:to>
    <xdr:cxnSp macro="">
      <xdr:nvCxnSpPr>
        <xdr:cNvPr id="13" name="Rechte verbindingslijn met pijl 12">
          <a:extLst>
            <a:ext uri="{FF2B5EF4-FFF2-40B4-BE49-F238E27FC236}">
              <a16:creationId xmlns:a16="http://schemas.microsoft.com/office/drawing/2014/main" id="{00000000-0008-0000-0100-00000D000000}"/>
            </a:ext>
          </a:extLst>
        </xdr:cNvPr>
        <xdr:cNvCxnSpPr/>
      </xdr:nvCxnSpPr>
      <xdr:spPr>
        <a:xfrm flipV="1">
          <a:off x="533400" y="3365500"/>
          <a:ext cx="12700" cy="255270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179724</xdr:colOff>
      <xdr:row>6</xdr:row>
      <xdr:rowOff>41180</xdr:rowOff>
    </xdr:from>
    <xdr:to>
      <xdr:col>5</xdr:col>
      <xdr:colOff>206278</xdr:colOff>
      <xdr:row>14</xdr:row>
      <xdr:rowOff>294794</xdr:rowOff>
    </xdr:to>
    <xdr:cxnSp macro="">
      <xdr:nvCxnSpPr>
        <xdr:cNvPr id="8" name="Rechte verbindingslijn met pijl 7">
          <a:extLst>
            <a:ext uri="{FF2B5EF4-FFF2-40B4-BE49-F238E27FC236}">
              <a16:creationId xmlns:a16="http://schemas.microsoft.com/office/drawing/2014/main" id="{00000000-0008-0000-0100-000008000000}"/>
            </a:ext>
          </a:extLst>
        </xdr:cNvPr>
        <xdr:cNvCxnSpPr/>
      </xdr:nvCxnSpPr>
      <xdr:spPr>
        <a:xfrm flipV="1">
          <a:off x="13463924" y="1971580"/>
          <a:ext cx="26554" cy="400434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668867</xdr:colOff>
      <xdr:row>15</xdr:row>
      <xdr:rowOff>220133</xdr:rowOff>
    </xdr:from>
    <xdr:to>
      <xdr:col>5</xdr:col>
      <xdr:colOff>8467</xdr:colOff>
      <xdr:row>15</xdr:row>
      <xdr:rowOff>228600</xdr:rowOff>
    </xdr:to>
    <xdr:cxnSp macro="">
      <xdr:nvCxnSpPr>
        <xdr:cNvPr id="6" name="Rechte verbindingslijn met pijl 5">
          <a:extLst>
            <a:ext uri="{FF2B5EF4-FFF2-40B4-BE49-F238E27FC236}">
              <a16:creationId xmlns:a16="http://schemas.microsoft.com/office/drawing/2014/main" id="{C3BF8F1F-0972-C840-8B5D-18110298DB82}"/>
            </a:ext>
          </a:extLst>
        </xdr:cNvPr>
        <xdr:cNvCxnSpPr/>
      </xdr:nvCxnSpPr>
      <xdr:spPr>
        <a:xfrm>
          <a:off x="1143000" y="6223000"/>
          <a:ext cx="12149667" cy="846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609600</xdr:colOff>
      <xdr:row>0</xdr:row>
      <xdr:rowOff>114481</xdr:rowOff>
    </xdr:from>
    <xdr:to>
      <xdr:col>2</xdr:col>
      <xdr:colOff>2846324</xdr:colOff>
      <xdr:row>0</xdr:row>
      <xdr:rowOff>786178</xdr:rowOff>
    </xdr:to>
    <xdr:pic>
      <xdr:nvPicPr>
        <xdr:cNvPr id="2" name="Afbeelding 1">
          <a:extLst>
            <a:ext uri="{FF2B5EF4-FFF2-40B4-BE49-F238E27FC236}">
              <a16:creationId xmlns:a16="http://schemas.microsoft.com/office/drawing/2014/main" id="{A4C08291-F7CA-D345-9769-B6E1DDA0632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1079500" y="114481"/>
          <a:ext cx="2935224" cy="671697"/>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26308</xdr:rowOff>
    </xdr:from>
    <xdr:to>
      <xdr:col>2</xdr:col>
      <xdr:colOff>2539719</xdr:colOff>
      <xdr:row>1</xdr:row>
      <xdr:rowOff>697591</xdr:rowOff>
    </xdr:to>
    <xdr:pic>
      <xdr:nvPicPr>
        <xdr:cNvPr id="2" name="Afbeelding 1">
          <a:extLst>
            <a:ext uri="{FF2B5EF4-FFF2-40B4-BE49-F238E27FC236}">
              <a16:creationId xmlns:a16="http://schemas.microsoft.com/office/drawing/2014/main" id="{ECB26B59-D79A-1344-8D80-547D74613CD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199571" y="189594"/>
          <a:ext cx="2938862" cy="671283"/>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26171</xdr:rowOff>
    </xdr:from>
    <xdr:to>
      <xdr:col>2</xdr:col>
      <xdr:colOff>2540918</xdr:colOff>
      <xdr:row>1</xdr:row>
      <xdr:rowOff>697729</xdr:rowOff>
    </xdr:to>
    <xdr:pic>
      <xdr:nvPicPr>
        <xdr:cNvPr id="2" name="Afbeelding 1">
          <a:extLst>
            <a:ext uri="{FF2B5EF4-FFF2-40B4-BE49-F238E27FC236}">
              <a16:creationId xmlns:a16="http://schemas.microsoft.com/office/drawing/2014/main" id="{89B31C7C-9851-954A-A238-A5D63D13F6A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203200" y="280171"/>
          <a:ext cx="2934618" cy="671558"/>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26413</xdr:rowOff>
    </xdr:from>
    <xdr:to>
      <xdr:col>1</xdr:col>
      <xdr:colOff>2932502</xdr:colOff>
      <xdr:row>0</xdr:row>
      <xdr:rowOff>697487</xdr:rowOff>
    </xdr:to>
    <xdr:pic>
      <xdr:nvPicPr>
        <xdr:cNvPr id="2" name="Afbeelding 1">
          <a:extLst>
            <a:ext uri="{FF2B5EF4-FFF2-40B4-BE49-F238E27FC236}">
              <a16:creationId xmlns:a16="http://schemas.microsoft.com/office/drawing/2014/main" id="{94EF0A60-17CA-7D48-AAA7-917643A9F9D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228600" y="26413"/>
          <a:ext cx="2932502" cy="6710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21167</xdr:colOff>
      <xdr:row>19</xdr:row>
      <xdr:rowOff>105834</xdr:rowOff>
    </xdr:from>
    <xdr:to>
      <xdr:col>4</xdr:col>
      <xdr:colOff>139699</xdr:colOff>
      <xdr:row>40</xdr:row>
      <xdr:rowOff>63501</xdr:rowOff>
    </xdr:to>
    <xdr:graphicFrame macro="">
      <xdr:nvGraphicFramePr>
        <xdr:cNvPr id="3" name="Grafiek 2">
          <a:extLst>
            <a:ext uri="{FF2B5EF4-FFF2-40B4-BE49-F238E27FC236}">
              <a16:creationId xmlns:a16="http://schemas.microsoft.com/office/drawing/2014/main" id="{00000000-0008-0000-07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1</xdr:row>
      <xdr:rowOff>27683</xdr:rowOff>
    </xdr:from>
    <xdr:to>
      <xdr:col>1</xdr:col>
      <xdr:colOff>2932502</xdr:colOff>
      <xdr:row>2</xdr:row>
      <xdr:rowOff>533657</xdr:rowOff>
    </xdr:to>
    <xdr:pic>
      <xdr:nvPicPr>
        <xdr:cNvPr id="2" name="Afbeelding 1">
          <a:extLst>
            <a:ext uri="{FF2B5EF4-FFF2-40B4-BE49-F238E27FC236}">
              <a16:creationId xmlns:a16="http://schemas.microsoft.com/office/drawing/2014/main" id="{9A9A5A6F-F4F5-6442-A3A2-730F1346770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330200" y="192783"/>
          <a:ext cx="2932502" cy="6710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14</xdr:col>
      <xdr:colOff>247650</xdr:colOff>
      <xdr:row>5</xdr:row>
      <xdr:rowOff>38099</xdr:rowOff>
    </xdr:from>
    <xdr:to>
      <xdr:col>14</xdr:col>
      <xdr:colOff>704850</xdr:colOff>
      <xdr:row>7</xdr:row>
      <xdr:rowOff>114299</xdr:rowOff>
    </xdr:to>
    <xdr:pic>
      <xdr:nvPicPr>
        <xdr:cNvPr id="3" name="Afbeelding 2">
          <a:hlinkClick xmlns:r="http://schemas.openxmlformats.org/officeDocument/2006/relationships" r:id="rId1" tooltip="Klik hier om naar de inhoudsopgave te gaan."/>
          <a:extLst>
            <a:ext uri="{FF2B5EF4-FFF2-40B4-BE49-F238E27FC236}">
              <a16:creationId xmlns:a16="http://schemas.microsoft.com/office/drawing/2014/main" id="{5AF97D39-7316-E643-A993-40EFBEE090D0}"/>
            </a:ext>
          </a:extLst>
        </xdr:cNvPr>
        <xdr:cNvPicPr>
          <a:picLocks/>
        </xdr:cNvPicPr>
      </xdr:nvPicPr>
      <xdr:blipFill>
        <a:blip xmlns:r="http://schemas.openxmlformats.org/officeDocument/2006/relationships" r:embed="rId2"/>
        <a:stretch>
          <a:fillRect/>
        </a:stretch>
      </xdr:blipFill>
      <xdr:spPr>
        <a:xfrm>
          <a:off x="9823450" y="1358899"/>
          <a:ext cx="457200" cy="457200"/>
        </a:xfrm>
        <a:prstGeom prst="rect">
          <a:avLst/>
        </a:prstGeom>
      </xdr:spPr>
    </xdr:pic>
    <xdr:clientData/>
  </xdr:twoCellAnchor>
  <xdr:oneCellAnchor>
    <xdr:from>
      <xdr:col>14</xdr:col>
      <xdr:colOff>247650</xdr:colOff>
      <xdr:row>20</xdr:row>
      <xdr:rowOff>38100</xdr:rowOff>
    </xdr:from>
    <xdr:ext cx="431800" cy="444500"/>
    <xdr:pic>
      <xdr:nvPicPr>
        <xdr:cNvPr id="4" name="Afbeelding 3">
          <a:hlinkClick xmlns:r="http://schemas.openxmlformats.org/officeDocument/2006/relationships" r:id="rId1" tooltip="Klik hier om naar de inhoudsopgave te gaan."/>
          <a:extLst>
            <a:ext uri="{FF2B5EF4-FFF2-40B4-BE49-F238E27FC236}">
              <a16:creationId xmlns:a16="http://schemas.microsoft.com/office/drawing/2014/main" id="{1E32710C-DBAF-7945-9621-22646AD2DCAB}"/>
            </a:ext>
          </a:extLst>
        </xdr:cNvPr>
        <xdr:cNvPicPr>
          <a:picLocks noChangeAspect="1"/>
        </xdr:cNvPicPr>
      </xdr:nvPicPr>
      <xdr:blipFill>
        <a:blip xmlns:r="http://schemas.openxmlformats.org/officeDocument/2006/relationships" r:embed="rId2"/>
        <a:stretch>
          <a:fillRect/>
        </a:stretch>
      </xdr:blipFill>
      <xdr:spPr>
        <a:xfrm>
          <a:off x="9823450" y="6134100"/>
          <a:ext cx="431800" cy="444500"/>
        </a:xfrm>
        <a:prstGeom prst="rect">
          <a:avLst/>
        </a:prstGeom>
      </xdr:spPr>
    </xdr:pic>
    <xdr:clientData/>
  </xdr:oneCellAnchor>
  <xdr:oneCellAnchor>
    <xdr:from>
      <xdr:col>14</xdr:col>
      <xdr:colOff>247650</xdr:colOff>
      <xdr:row>35</xdr:row>
      <xdr:rowOff>38100</xdr:rowOff>
    </xdr:from>
    <xdr:ext cx="431800" cy="444500"/>
    <xdr:pic>
      <xdr:nvPicPr>
        <xdr:cNvPr id="5" name="Afbeelding 4">
          <a:hlinkClick xmlns:r="http://schemas.openxmlformats.org/officeDocument/2006/relationships" r:id="rId1" tooltip="Klik hier om naar de inhoudsopgave te gaan."/>
          <a:extLst>
            <a:ext uri="{FF2B5EF4-FFF2-40B4-BE49-F238E27FC236}">
              <a16:creationId xmlns:a16="http://schemas.microsoft.com/office/drawing/2014/main" id="{A7B86E45-AE91-724E-AA4C-6C7D78AC9BA6}"/>
            </a:ext>
          </a:extLst>
        </xdr:cNvPr>
        <xdr:cNvPicPr>
          <a:picLocks noChangeAspect="1"/>
        </xdr:cNvPicPr>
      </xdr:nvPicPr>
      <xdr:blipFill>
        <a:blip xmlns:r="http://schemas.openxmlformats.org/officeDocument/2006/relationships" r:embed="rId2"/>
        <a:stretch>
          <a:fillRect/>
        </a:stretch>
      </xdr:blipFill>
      <xdr:spPr>
        <a:xfrm>
          <a:off x="9823450" y="10960100"/>
          <a:ext cx="431800" cy="444500"/>
        </a:xfrm>
        <a:prstGeom prst="rect">
          <a:avLst/>
        </a:prstGeom>
      </xdr:spPr>
    </xdr:pic>
    <xdr:clientData/>
  </xdr:oneCellAnchor>
  <xdr:oneCellAnchor>
    <xdr:from>
      <xdr:col>14</xdr:col>
      <xdr:colOff>247650</xdr:colOff>
      <xdr:row>50</xdr:row>
      <xdr:rowOff>38100</xdr:rowOff>
    </xdr:from>
    <xdr:ext cx="431800" cy="444500"/>
    <xdr:pic>
      <xdr:nvPicPr>
        <xdr:cNvPr id="6" name="Afbeelding 5">
          <a:hlinkClick xmlns:r="http://schemas.openxmlformats.org/officeDocument/2006/relationships" r:id="rId1" tooltip="Klik hier om naar de inhoudsopgave te gaan."/>
          <a:extLst>
            <a:ext uri="{FF2B5EF4-FFF2-40B4-BE49-F238E27FC236}">
              <a16:creationId xmlns:a16="http://schemas.microsoft.com/office/drawing/2014/main" id="{3544034F-8FD8-D64E-AD67-BDBC85D93AD4}"/>
            </a:ext>
          </a:extLst>
        </xdr:cNvPr>
        <xdr:cNvPicPr>
          <a:picLocks noChangeAspect="1"/>
        </xdr:cNvPicPr>
      </xdr:nvPicPr>
      <xdr:blipFill>
        <a:blip xmlns:r="http://schemas.openxmlformats.org/officeDocument/2006/relationships" r:embed="rId2"/>
        <a:stretch>
          <a:fillRect/>
        </a:stretch>
      </xdr:blipFill>
      <xdr:spPr>
        <a:xfrm>
          <a:off x="9823450" y="15786100"/>
          <a:ext cx="431800" cy="444500"/>
        </a:xfrm>
        <a:prstGeom prst="rect">
          <a:avLst/>
        </a:prstGeom>
      </xdr:spPr>
    </xdr:pic>
    <xdr:clientData/>
  </xdr:oneCellAnchor>
  <xdr:twoCellAnchor editAs="oneCell">
    <xdr:from>
      <xdr:col>1</xdr:col>
      <xdr:colOff>25400</xdr:colOff>
      <xdr:row>2</xdr:row>
      <xdr:rowOff>0</xdr:rowOff>
    </xdr:from>
    <xdr:to>
      <xdr:col>4</xdr:col>
      <xdr:colOff>254000</xdr:colOff>
      <xdr:row>2</xdr:row>
      <xdr:rowOff>572862</xdr:rowOff>
    </xdr:to>
    <xdr:pic>
      <xdr:nvPicPr>
        <xdr:cNvPr id="24" name="Afbeelding 23">
          <a:extLst>
            <a:ext uri="{FF2B5EF4-FFF2-40B4-BE49-F238E27FC236}">
              <a16:creationId xmlns:a16="http://schemas.microsoft.com/office/drawing/2014/main" id="{3BF69392-6256-6D44-B629-559585282635}"/>
            </a:ext>
          </a:extLst>
        </xdr:cNvPr>
        <xdr:cNvPicPr>
          <a:picLocks noChangeAspect="1"/>
        </xdr:cNvPicPr>
      </xdr:nvPicPr>
      <xdr:blipFill>
        <a:blip xmlns:r="http://schemas.openxmlformats.org/officeDocument/2006/relationships" r:embed="rId3"/>
        <a:stretch>
          <a:fillRect/>
        </a:stretch>
      </xdr:blipFill>
      <xdr:spPr>
        <a:xfrm>
          <a:off x="177800" y="3136900"/>
          <a:ext cx="2298700" cy="572862"/>
        </a:xfrm>
        <a:prstGeom prst="rect">
          <a:avLst/>
        </a:prstGeom>
      </xdr:spPr>
    </xdr:pic>
    <xdr:clientData/>
  </xdr:twoCellAnchor>
  <xdr:twoCellAnchor editAs="oneCell">
    <xdr:from>
      <xdr:col>1</xdr:col>
      <xdr:colOff>38100</xdr:colOff>
      <xdr:row>0</xdr:row>
      <xdr:rowOff>39113</xdr:rowOff>
    </xdr:from>
    <xdr:to>
      <xdr:col>4</xdr:col>
      <xdr:colOff>900502</xdr:colOff>
      <xdr:row>0</xdr:row>
      <xdr:rowOff>710187</xdr:rowOff>
    </xdr:to>
    <xdr:pic>
      <xdr:nvPicPr>
        <xdr:cNvPr id="25" name="Afbeelding 24">
          <a:extLst>
            <a:ext uri="{FF2B5EF4-FFF2-40B4-BE49-F238E27FC236}">
              <a16:creationId xmlns:a16="http://schemas.microsoft.com/office/drawing/2014/main" id="{66B84065-E3BD-5946-B106-6C416BBA974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bwMode="auto">
        <a:xfrm>
          <a:off x="330200" y="204213"/>
          <a:ext cx="2932502" cy="671074"/>
        </a:xfrm>
        <a:prstGeom prst="rect">
          <a:avLst/>
        </a:prstGeom>
        <a:noFill/>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36B5D-FF78-9643-85F9-CC151EC13485}">
  <sheetPr>
    <tabColor rgb="FFD29902"/>
    <pageSetUpPr fitToPage="1"/>
  </sheetPr>
  <dimension ref="B1:J30"/>
  <sheetViews>
    <sheetView showGridLines="0" showRowColHeaders="0" tabSelected="1" zoomScale="90" zoomScaleNormal="90" workbookViewId="0">
      <selection activeCell="B26" sqref="B26"/>
    </sheetView>
  </sheetViews>
  <sheetFormatPr baseColWidth="10" defaultColWidth="8.83203125" defaultRowHeight="16"/>
  <cols>
    <col min="1" max="1" width="5" style="31" bestFit="1" customWidth="1"/>
    <col min="2" max="2" width="44.33203125" style="31" customWidth="1"/>
    <col min="3" max="3" width="23.6640625" style="31" customWidth="1"/>
    <col min="4" max="5" width="18" style="31" bestFit="1" customWidth="1"/>
    <col min="6" max="6" width="14.1640625" style="31" bestFit="1" customWidth="1"/>
    <col min="7" max="7" width="9" style="31" customWidth="1"/>
    <col min="8" max="8" width="11" style="31" bestFit="1" customWidth="1"/>
    <col min="9" max="16384" width="8.83203125" style="31"/>
  </cols>
  <sheetData>
    <row r="1" spans="2:10">
      <c r="B1"/>
      <c r="C1" s="30"/>
      <c r="E1" s="32"/>
      <c r="F1" s="33"/>
      <c r="H1" s="30"/>
    </row>
    <row r="2" spans="2:10">
      <c r="C2" s="30"/>
      <c r="E2" s="32"/>
      <c r="F2" s="33"/>
      <c r="H2" s="30"/>
    </row>
    <row r="3" spans="2:10">
      <c r="C3" s="30"/>
      <c r="E3" s="32"/>
      <c r="F3" s="33"/>
      <c r="H3" s="30"/>
    </row>
    <row r="4" spans="2:10" ht="21" customHeight="1">
      <c r="B4" s="34"/>
      <c r="C4" s="34"/>
      <c r="D4" s="34"/>
      <c r="E4" s="34"/>
      <c r="F4" s="33"/>
      <c r="H4" s="35"/>
    </row>
    <row r="5" spans="2:10" ht="48" customHeight="1" thickBot="1">
      <c r="B5" s="36"/>
      <c r="C5" s="36"/>
      <c r="D5" s="36"/>
      <c r="E5" s="36"/>
      <c r="J5"/>
    </row>
    <row r="6" spans="2:10" ht="29" customHeight="1">
      <c r="B6" s="37"/>
      <c r="C6" s="37"/>
      <c r="D6" s="37"/>
      <c r="E6" s="37"/>
    </row>
    <row r="7" spans="2:10" s="41" customFormat="1" ht="28">
      <c r="B7" s="38" t="s">
        <v>90</v>
      </c>
      <c r="C7" s="39"/>
      <c r="D7" s="40"/>
      <c r="E7" s="40"/>
      <c r="F7" s="40"/>
    </row>
    <row r="8" spans="2:10" s="41" customFormat="1" ht="28">
      <c r="B8" s="38" t="s">
        <v>77</v>
      </c>
      <c r="C8" s="40"/>
      <c r="D8" s="40"/>
      <c r="E8" s="40"/>
      <c r="F8" s="40"/>
    </row>
    <row r="9" spans="2:10" s="38" customFormat="1" ht="28">
      <c r="B9" s="195" t="s">
        <v>91</v>
      </c>
      <c r="C9" s="195"/>
    </row>
    <row r="10" spans="2:10" ht="61" customHeight="1">
      <c r="B10" s="276"/>
      <c r="C10" s="277"/>
      <c r="D10" s="277"/>
      <c r="E10" s="277"/>
      <c r="F10" s="42"/>
    </row>
    <row r="11" spans="2:10">
      <c r="B11" s="31" t="s">
        <v>0</v>
      </c>
    </row>
    <row r="12" spans="2:10">
      <c r="B12" s="31" t="s">
        <v>1</v>
      </c>
    </row>
    <row r="13" spans="2:10">
      <c r="B13" s="31" t="s">
        <v>2</v>
      </c>
    </row>
    <row r="14" spans="2:10">
      <c r="B14" s="31" t="s">
        <v>58</v>
      </c>
      <c r="E14" s="30"/>
      <c r="F14" s="43"/>
    </row>
    <row r="15" spans="2:10">
      <c r="B15" s="31" t="s">
        <v>3</v>
      </c>
      <c r="E15" s="30"/>
      <c r="F15" s="43"/>
    </row>
    <row r="16" spans="2:10">
      <c r="B16" s="31" t="s">
        <v>4</v>
      </c>
      <c r="E16" s="30"/>
      <c r="F16" s="43"/>
    </row>
    <row r="17" spans="2:8">
      <c r="E17" s="30"/>
      <c r="F17" s="43"/>
    </row>
    <row r="18" spans="2:8" ht="17">
      <c r="B18" s="44" t="s">
        <v>75</v>
      </c>
      <c r="E18" s="45"/>
    </row>
    <row r="19" spans="2:8" ht="61" customHeight="1">
      <c r="B19" s="278" t="s">
        <v>76</v>
      </c>
      <c r="C19" s="279"/>
      <c r="D19" s="279"/>
      <c r="E19" s="279"/>
    </row>
    <row r="20" spans="2:8">
      <c r="B20" s="46"/>
    </row>
    <row r="21" spans="2:8">
      <c r="B21" s="47" t="s">
        <v>5</v>
      </c>
    </row>
    <row r="22" spans="2:8">
      <c r="B22" s="46"/>
    </row>
    <row r="25" spans="2:8" ht="20">
      <c r="B25" s="180" t="s">
        <v>6</v>
      </c>
      <c r="C25" s="180"/>
      <c r="D25" s="181" t="s">
        <v>7</v>
      </c>
      <c r="E25" s="181"/>
      <c r="H25" s="178"/>
    </row>
    <row r="26" spans="2:8" ht="17">
      <c r="B26" s="182" t="s">
        <v>8</v>
      </c>
      <c r="C26" s="179"/>
      <c r="D26" s="275" t="s">
        <v>8</v>
      </c>
      <c r="E26" s="275"/>
      <c r="H26" s="179"/>
    </row>
    <row r="27" spans="2:8" ht="20">
      <c r="B27" s="180"/>
      <c r="C27" s="180"/>
      <c r="D27" s="181"/>
      <c r="E27" s="181"/>
      <c r="H27" s="178"/>
    </row>
    <row r="28" spans="2:8" ht="20">
      <c r="B28" s="180" t="s">
        <v>9</v>
      </c>
      <c r="C28" s="180"/>
      <c r="D28" s="181" t="s">
        <v>10</v>
      </c>
      <c r="E28" s="181"/>
      <c r="H28" s="178"/>
    </row>
    <row r="29" spans="2:8" ht="20">
      <c r="B29" s="183" t="s">
        <v>11</v>
      </c>
      <c r="C29" s="180"/>
      <c r="D29" s="275"/>
      <c r="E29" s="275"/>
      <c r="H29" s="178"/>
    </row>
    <row r="30" spans="2:8" ht="20">
      <c r="B30" s="181"/>
      <c r="C30" s="181"/>
      <c r="D30" s="181"/>
      <c r="E30" s="181"/>
      <c r="F30" s="176"/>
      <c r="G30" s="178"/>
      <c r="H30" s="178"/>
    </row>
  </sheetData>
  <sheetProtection algorithmName="SHA-512" hashValue="B16RmX16hMXSDrZccLi3xUgJJRIKb/iDKQphDFqpaSPtvHvQ0TJi0ufRUgBhCsO0J9YUsaDhAFhsgXsU69W6HA==" saltValue="ein++nMA91y+sxvBfy4FYQ==" spinCount="100000" sheet="1" objects="1" scenarios="1" selectLockedCells="1"/>
  <mergeCells count="4">
    <mergeCell ref="D29:E29"/>
    <mergeCell ref="B10:E10"/>
    <mergeCell ref="B19:E19"/>
    <mergeCell ref="D26:E26"/>
  </mergeCells>
  <pageMargins left="0.7" right="0.7" top="0.75" bottom="0.75" header="0.3" footer="0.3"/>
  <pageSetup paperSize="9" scale="69" orientation="portrait" r:id="rId1"/>
  <headerFooter>
    <oddFooter>&amp;R&amp;K000000pagina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D7E9C-BC41-0943-933C-EFD5AE2644BF}">
  <sheetPr>
    <tabColor rgb="FFD29902"/>
  </sheetPr>
  <dimension ref="B1:G31"/>
  <sheetViews>
    <sheetView showGridLines="0" showRowColHeaders="0" zoomScaleNormal="100" workbookViewId="0">
      <selection activeCell="E20" sqref="E20"/>
    </sheetView>
  </sheetViews>
  <sheetFormatPr baseColWidth="10" defaultColWidth="10.6640625" defaultRowHeight="13"/>
  <cols>
    <col min="1" max="1" width="6.1640625" style="140" customWidth="1"/>
    <col min="2" max="2" width="9.1640625" style="140" customWidth="1"/>
    <col min="3" max="3" width="37.5" style="140" customWidth="1"/>
    <col min="4" max="5" width="35.83203125" style="140" customWidth="1"/>
    <col min="6" max="6" width="4" style="140" customWidth="1"/>
    <col min="7" max="7" width="3.83203125" style="140" customWidth="1"/>
    <col min="8" max="16384" width="10.6640625" style="140"/>
  </cols>
  <sheetData>
    <row r="1" spans="2:7" ht="75" customHeight="1" thickBot="1">
      <c r="C1" s="142"/>
      <c r="D1" s="143"/>
      <c r="E1" s="143"/>
    </row>
    <row r="2" spans="2:7" ht="13" customHeight="1">
      <c r="C2" s="144"/>
      <c r="D2" s="144"/>
      <c r="E2" s="144"/>
    </row>
    <row r="3" spans="2:7" ht="23">
      <c r="C3" s="145" t="s">
        <v>12</v>
      </c>
    </row>
    <row r="4" spans="2:7" ht="13" customHeight="1">
      <c r="C4" s="158"/>
    </row>
    <row r="5" spans="2:7" ht="13" customHeight="1">
      <c r="C5" s="159">
        <v>1</v>
      </c>
      <c r="D5" s="159">
        <v>2</v>
      </c>
      <c r="E5" s="159">
        <v>3</v>
      </c>
    </row>
    <row r="6" spans="2:7" ht="13" customHeight="1">
      <c r="C6" s="141"/>
      <c r="D6" s="141"/>
      <c r="E6" s="141"/>
    </row>
    <row r="7" spans="2:7" s="161" customFormat="1" ht="118" customHeight="1">
      <c r="B7" s="160" t="s">
        <v>57</v>
      </c>
      <c r="C7" s="212" t="str">
        <f>'2. Prijsopgaaf Broker opslagen'!C7</f>
        <v>Opslag per uur, Intermediaire dienstverlening 
(incl contract service) - Toeleveranciers</v>
      </c>
      <c r="D7" s="212" t="str">
        <f>'2. Prijsopgaaf Broker opslagen'!C8</f>
        <v>Opslag per uur, Intermediaire dienstverlening 
(incl contract service) - Zzp</v>
      </c>
      <c r="E7" s="212" t="str">
        <f>'2. Prijsopgaaf Broker opslagen'!C9</f>
        <v>Opslag per uur voor te migreren contracten 
(zowel Toeleveranciers als Zzp)</v>
      </c>
      <c r="G7" s="280" t="s">
        <v>13</v>
      </c>
    </row>
    <row r="8" spans="2:7" ht="25" customHeight="1">
      <c r="B8" s="282" t="s">
        <v>56</v>
      </c>
      <c r="C8" s="283" t="s">
        <v>14</v>
      </c>
      <c r="D8" s="283" t="s">
        <v>15</v>
      </c>
      <c r="E8" s="283" t="s">
        <v>55</v>
      </c>
      <c r="G8" s="280"/>
    </row>
    <row r="9" spans="2:7" ht="25" customHeight="1">
      <c r="B9" s="282"/>
      <c r="C9" s="284"/>
      <c r="D9" s="284"/>
      <c r="E9" s="284"/>
      <c r="G9" s="280"/>
    </row>
    <row r="10" spans="2:7" ht="25" customHeight="1">
      <c r="B10" s="282"/>
      <c r="C10" s="284"/>
      <c r="D10" s="284"/>
      <c r="E10" s="284"/>
      <c r="G10" s="280"/>
    </row>
    <row r="11" spans="2:7" ht="25" customHeight="1">
      <c r="B11" s="282"/>
      <c r="C11" s="284"/>
      <c r="D11" s="284"/>
      <c r="E11" s="284"/>
      <c r="G11" s="280"/>
    </row>
    <row r="12" spans="2:7" ht="25" customHeight="1">
      <c r="B12" s="282"/>
      <c r="C12" s="284"/>
      <c r="D12" s="284"/>
      <c r="E12" s="284"/>
      <c r="G12" s="280"/>
    </row>
    <row r="13" spans="2:7" ht="25" customHeight="1">
      <c r="B13" s="282"/>
      <c r="C13" s="284"/>
      <c r="D13" s="284"/>
      <c r="E13" s="284"/>
      <c r="G13" s="280"/>
    </row>
    <row r="14" spans="2:7" ht="25" customHeight="1">
      <c r="B14" s="282"/>
      <c r="C14" s="284"/>
      <c r="D14" s="284"/>
      <c r="E14" s="284"/>
      <c r="G14" s="280"/>
    </row>
    <row r="15" spans="2:7" ht="25" customHeight="1">
      <c r="B15" s="282"/>
      <c r="C15" s="284"/>
      <c r="D15" s="284"/>
      <c r="E15" s="284"/>
      <c r="G15" s="280"/>
    </row>
    <row r="16" spans="2:7" s="162" customFormat="1" ht="28" customHeight="1">
      <c r="C16" s="281" t="s">
        <v>16</v>
      </c>
      <c r="D16" s="281"/>
      <c r="E16" s="184"/>
    </row>
    <row r="17" spans="3:5" ht="19" customHeight="1">
      <c r="C17" s="163"/>
      <c r="D17" s="163"/>
      <c r="E17" s="163"/>
    </row>
    <row r="18" spans="3:5" ht="31" customHeight="1">
      <c r="C18" s="96" t="s">
        <v>78</v>
      </c>
    </row>
    <row r="19" spans="3:5" ht="31" customHeight="1">
      <c r="C19" s="150"/>
    </row>
    <row r="20" spans="3:5" s="164" customFormat="1" ht="24" customHeight="1">
      <c r="C20" s="118" t="s">
        <v>79</v>
      </c>
      <c r="D20" s="120"/>
      <c r="E20" s="120"/>
    </row>
    <row r="21" spans="3:5" ht="21" customHeight="1"/>
    <row r="22" spans="3:5" ht="40" customHeight="1"/>
    <row r="23" spans="3:5" ht="60" customHeight="1"/>
    <row r="24" spans="3:5" ht="93" customHeight="1"/>
    <row r="25" spans="3:5" ht="112" customHeight="1"/>
    <row r="26" spans="3:5" ht="32" customHeight="1"/>
    <row r="28" spans="3:5" ht="21" customHeight="1"/>
    <row r="29" spans="3:5" ht="33" customHeight="1"/>
    <row r="30" spans="3:5" ht="43" customHeight="1"/>
    <row r="31" spans="3:5" ht="22" customHeight="1"/>
  </sheetData>
  <sheetProtection algorithmName="SHA-512" hashValue="9hG2PWXAPtg7EyDchj/MGDalezU9SACGA8D+W3mt9I+O4zqgevs7CUeTVKlvHKoDRcITt50bD/ucpKMvH14fEA==" saltValue="g1fCycu0/a6loh0PQP4G6Q==" spinCount="100000" sheet="1" objects="1" scenarios="1"/>
  <mergeCells count="6">
    <mergeCell ref="G7:G15"/>
    <mergeCell ref="C16:D16"/>
    <mergeCell ref="B8:B15"/>
    <mergeCell ref="C8:C15"/>
    <mergeCell ref="D8:D15"/>
    <mergeCell ref="E8:E15"/>
  </mergeCells>
  <pageMargins left="0.7" right="0.7" top="0.75" bottom="0.75" header="0.3" footer="0.3"/>
  <pageSetup paperSize="9" scale="57" orientation="portrait" r:id="rId1"/>
  <headerFooter>
    <oddFooter>&amp;R&amp;K000000pagina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E156A-DE35-B247-8012-DE469AB21029}">
  <sheetPr>
    <tabColor rgb="FFD29902"/>
  </sheetPr>
  <dimension ref="B2:H15"/>
  <sheetViews>
    <sheetView showGridLines="0" showRowColHeaders="0" zoomScale="70" zoomScaleNormal="70" zoomScalePageLayoutView="125" workbookViewId="0">
      <selection activeCell="G25" sqref="G25"/>
    </sheetView>
  </sheetViews>
  <sheetFormatPr baseColWidth="10" defaultColWidth="8.83203125" defaultRowHeight="13"/>
  <cols>
    <col min="1" max="1" width="2.6640625" style="140" customWidth="1"/>
    <col min="2" max="2" width="5.1640625" style="140" customWidth="1"/>
    <col min="3" max="3" width="68.5" style="140" customWidth="1"/>
    <col min="4" max="4" width="63" style="140" customWidth="1"/>
    <col min="5" max="5" width="19" style="141" customWidth="1"/>
    <col min="6" max="6" width="19" style="141" hidden="1" customWidth="1"/>
    <col min="7" max="7" width="31.33203125" style="141" bestFit="1" customWidth="1"/>
    <col min="8" max="8" width="31.33203125" style="141" customWidth="1"/>
    <col min="9" max="16384" width="8.83203125" style="140"/>
  </cols>
  <sheetData>
    <row r="2" spans="2:8" ht="70" customHeight="1"/>
    <row r="3" spans="2:8" ht="26" thickBot="1">
      <c r="B3" s="142" t="s">
        <v>59</v>
      </c>
      <c r="C3" s="143"/>
      <c r="D3" s="143"/>
      <c r="E3" s="143"/>
      <c r="F3" s="143"/>
      <c r="G3" s="143"/>
      <c r="H3" s="143"/>
    </row>
    <row r="4" spans="2:8">
      <c r="B4" s="144"/>
      <c r="C4" s="144"/>
      <c r="D4" s="144"/>
      <c r="E4" s="144"/>
      <c r="F4" s="144"/>
      <c r="G4" s="144"/>
      <c r="H4" s="144"/>
    </row>
    <row r="5" spans="2:8" ht="23">
      <c r="B5" s="145"/>
      <c r="E5" s="140"/>
      <c r="F5" s="140"/>
      <c r="G5" s="146"/>
      <c r="H5" s="146"/>
    </row>
    <row r="6" spans="2:8" s="150" customFormat="1" ht="63">
      <c r="B6" s="147" t="s">
        <v>17</v>
      </c>
      <c r="C6" s="148"/>
      <c r="D6" s="148" t="s">
        <v>18</v>
      </c>
      <c r="E6" s="149" t="s">
        <v>52</v>
      </c>
      <c r="F6" s="149" t="s">
        <v>19</v>
      </c>
      <c r="G6" s="149" t="s">
        <v>53</v>
      </c>
      <c r="H6" s="149" t="s">
        <v>54</v>
      </c>
    </row>
    <row r="7" spans="2:8" s="152" customFormat="1" ht="88.75" customHeight="1">
      <c r="B7" s="3">
        <v>1</v>
      </c>
      <c r="C7" s="4" t="s">
        <v>62</v>
      </c>
      <c r="D7" s="5" t="s">
        <v>65</v>
      </c>
      <c r="E7" s="211"/>
      <c r="F7" s="207">
        <f>ROUND(E7,2)</f>
        <v>0</v>
      </c>
      <c r="G7" s="151">
        <v>1</v>
      </c>
      <c r="H7" s="151">
        <v>4.5</v>
      </c>
    </row>
    <row r="8" spans="2:8" s="152" customFormat="1" ht="88.75" customHeight="1">
      <c r="B8" s="1">
        <v>2</v>
      </c>
      <c r="C8" s="2" t="s">
        <v>63</v>
      </c>
      <c r="D8" s="8" t="s">
        <v>66</v>
      </c>
      <c r="E8" s="211"/>
      <c r="F8" s="207">
        <f>ROUND(E8,2)</f>
        <v>0</v>
      </c>
      <c r="G8" s="153">
        <v>1</v>
      </c>
      <c r="H8" s="153">
        <v>4.5</v>
      </c>
    </row>
    <row r="9" spans="2:8" s="152" customFormat="1" ht="88.75" customHeight="1">
      <c r="B9" s="185">
        <v>3</v>
      </c>
      <c r="C9" s="19" t="s">
        <v>64</v>
      </c>
      <c r="D9" s="186" t="s">
        <v>67</v>
      </c>
      <c r="E9" s="211"/>
      <c r="F9" s="207">
        <f>ROUND(E9,2)</f>
        <v>0</v>
      </c>
      <c r="G9" s="151">
        <v>0.5</v>
      </c>
      <c r="H9" s="151">
        <v>2.5</v>
      </c>
    </row>
    <row r="10" spans="2:8" ht="14" thickBot="1">
      <c r="B10" s="154"/>
      <c r="C10" s="154"/>
      <c r="D10" s="154"/>
      <c r="E10" s="155"/>
      <c r="F10" s="155"/>
      <c r="G10" s="155"/>
      <c r="H10" s="155"/>
    </row>
    <row r="11" spans="2:8">
      <c r="B11" s="144"/>
      <c r="C11" s="144"/>
      <c r="D11" s="144"/>
      <c r="E11" s="156"/>
      <c r="F11" s="156"/>
      <c r="G11" s="156"/>
      <c r="H11" s="156"/>
    </row>
    <row r="12" spans="2:8">
      <c r="C12" s="177" t="s">
        <v>20</v>
      </c>
      <c r="D12" s="157"/>
    </row>
    <row r="13" spans="2:8" ht="16">
      <c r="C13" s="96" t="s">
        <v>21</v>
      </c>
      <c r="E13" s="9"/>
      <c r="F13" s="9"/>
    </row>
    <row r="15" spans="2:8" ht="20">
      <c r="B15" s="119"/>
      <c r="C15" s="118" t="s">
        <v>79</v>
      </c>
      <c r="D15" s="120"/>
    </row>
  </sheetData>
  <sheetProtection algorithmName="SHA-512" hashValue="setSb009Vftph8xQNeaAwyP+WJACFL2YTuYV2mIN/Js7oqvGsAFpKg0d7r7IZO0wptOTLi4lEuwpTjUDdqju6A==" saltValue="/4XGCWUACdNAuaHSXrMarQ==" spinCount="100000" sheet="1" objects="1" scenarios="1"/>
  <dataValidations count="1">
    <dataValidation type="decimal" allowBlank="1" showInputMessage="1" showErrorMessage="1" sqref="F7:F9" xr:uid="{9296769B-0D95-D44F-91B0-CDA707774398}">
      <formula1>G7</formula1>
      <formula2>H7</formula2>
    </dataValidation>
  </dataValidations>
  <pageMargins left="0.7" right="0.7" top="0.75" bottom="0.75" header="0.3" footer="0.3"/>
  <pageSetup paperSize="9" scale="36" orientation="portrait" horizontalDpi="300" verticalDpi="300" r:id="rId1"/>
  <headerFooter>
    <oddFooter>&amp;R&amp;K000000pagina &amp;P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53961-0DED-D144-8FC4-C991E22D2C5E}">
  <sheetPr>
    <tabColor rgb="FFD29902"/>
  </sheetPr>
  <dimension ref="B2:O24"/>
  <sheetViews>
    <sheetView showGridLines="0" showRowColHeaders="0" zoomScale="80" zoomScaleNormal="80" zoomScalePageLayoutView="125" workbookViewId="0">
      <selection activeCell="Q13" sqref="Q13"/>
    </sheetView>
  </sheetViews>
  <sheetFormatPr baseColWidth="10" defaultColWidth="8.83203125" defaultRowHeight="20"/>
  <cols>
    <col min="1" max="1" width="2.6640625" style="120" customWidth="1"/>
    <col min="2" max="2" width="5.1640625" style="120" customWidth="1"/>
    <col min="3" max="3" width="68.5" style="120" customWidth="1"/>
    <col min="4" max="4" width="75" style="120" customWidth="1"/>
    <col min="5" max="5" width="19" style="123" customWidth="1"/>
    <col min="6" max="6" width="31.33203125" style="123" bestFit="1" customWidth="1"/>
    <col min="7" max="7" width="31.33203125" style="123" customWidth="1"/>
    <col min="8" max="16384" width="8.83203125" style="120"/>
  </cols>
  <sheetData>
    <row r="2" spans="2:15" ht="70" customHeight="1">
      <c r="E2" s="121">
        <v>-0.10000001</v>
      </c>
      <c r="F2" s="122">
        <v>5.0000000099999997E-2</v>
      </c>
    </row>
    <row r="3" spans="2:15" ht="21" thickBot="1">
      <c r="B3" s="124" t="s">
        <v>60</v>
      </c>
      <c r="C3" s="125"/>
      <c r="D3" s="125"/>
      <c r="E3" s="125"/>
      <c r="F3" s="125"/>
      <c r="G3" s="204"/>
    </row>
    <row r="4" spans="2:15">
      <c r="B4" s="126"/>
      <c r="C4" s="126"/>
      <c r="D4" s="126"/>
      <c r="E4" s="126"/>
      <c r="F4" s="126"/>
      <c r="G4" s="126"/>
    </row>
    <row r="5" spans="2:15">
      <c r="B5" s="127" t="s">
        <v>22</v>
      </c>
      <c r="E5" s="120"/>
      <c r="F5" s="120"/>
      <c r="G5" s="120"/>
    </row>
    <row r="6" spans="2:15">
      <c r="B6" s="120" t="s">
        <v>80</v>
      </c>
      <c r="E6" s="120"/>
      <c r="F6" s="120"/>
      <c r="G6" s="120"/>
    </row>
    <row r="7" spans="2:15">
      <c r="B7" s="128" t="s">
        <v>92</v>
      </c>
      <c r="E7" s="120"/>
      <c r="F7" s="129"/>
      <c r="G7" s="129"/>
    </row>
    <row r="8" spans="2:15">
      <c r="B8" s="128" t="s">
        <v>73</v>
      </c>
      <c r="E8" s="120"/>
      <c r="F8" s="129"/>
      <c r="G8" s="129"/>
    </row>
    <row r="9" spans="2:15">
      <c r="B9" s="128" t="s">
        <v>23</v>
      </c>
      <c r="E9" s="120"/>
      <c r="F9" s="129"/>
      <c r="G9" s="129"/>
    </row>
    <row r="10" spans="2:15">
      <c r="B10" s="128" t="s">
        <v>89</v>
      </c>
      <c r="E10" s="120"/>
      <c r="F10" s="129"/>
      <c r="G10" s="129"/>
    </row>
    <row r="11" spans="2:15">
      <c r="B11" s="128"/>
      <c r="E11" s="120"/>
      <c r="F11" s="129"/>
      <c r="G11" s="129"/>
      <c r="O11" s="187"/>
    </row>
    <row r="12" spans="2:15">
      <c r="B12" s="200" t="s">
        <v>24</v>
      </c>
      <c r="E12" s="120"/>
      <c r="F12" s="120"/>
      <c r="G12" s="129"/>
    </row>
    <row r="13" spans="2:15" ht="79" customHeight="1">
      <c r="B13" s="130"/>
      <c r="C13" s="131" t="s">
        <v>46</v>
      </c>
      <c r="D13" s="131" t="s">
        <v>25</v>
      </c>
      <c r="E13" s="132" t="s">
        <v>61</v>
      </c>
      <c r="F13" s="132" t="s">
        <v>26</v>
      </c>
      <c r="G13" s="205"/>
    </row>
    <row r="14" spans="2:15" s="133" customFormat="1" ht="72" customHeight="1">
      <c r="B14" s="24">
        <v>1</v>
      </c>
      <c r="C14" s="25" t="s">
        <v>72</v>
      </c>
      <c r="D14" s="22" t="s">
        <v>83</v>
      </c>
      <c r="E14" s="208"/>
      <c r="F14" s="201">
        <v>0.53</v>
      </c>
      <c r="G14" s="216">
        <f t="shared" ref="G14:G17" si="0">F14*E14</f>
        <v>0</v>
      </c>
    </row>
    <row r="15" spans="2:15" s="133" customFormat="1" ht="72" customHeight="1">
      <c r="B15" s="3">
        <v>2</v>
      </c>
      <c r="C15" s="4" t="s">
        <v>74</v>
      </c>
      <c r="D15" s="23" t="s">
        <v>84</v>
      </c>
      <c r="E15" s="208"/>
      <c r="F15" s="202">
        <v>0.12</v>
      </c>
      <c r="G15" s="206">
        <f t="shared" si="0"/>
        <v>0</v>
      </c>
    </row>
    <row r="16" spans="2:15" s="133" customFormat="1" ht="72" customHeight="1">
      <c r="B16" s="6">
        <v>3</v>
      </c>
      <c r="C16" s="7" t="s">
        <v>81</v>
      </c>
      <c r="D16" s="22" t="s">
        <v>86</v>
      </c>
      <c r="E16" s="208"/>
      <c r="F16" s="203">
        <v>0.28000000000000003</v>
      </c>
      <c r="G16" s="217">
        <f t="shared" si="0"/>
        <v>0</v>
      </c>
    </row>
    <row r="17" spans="2:7" s="133" customFormat="1" ht="72" customHeight="1" thickBot="1">
      <c r="B17" s="3">
        <v>4</v>
      </c>
      <c r="C17" s="4" t="s">
        <v>82</v>
      </c>
      <c r="D17" s="21" t="s">
        <v>85</v>
      </c>
      <c r="E17" s="208"/>
      <c r="F17" s="202">
        <v>7.0000000000000007E-2</v>
      </c>
      <c r="G17" s="206">
        <f t="shared" si="0"/>
        <v>0</v>
      </c>
    </row>
    <row r="18" spans="2:7" s="133" customFormat="1" ht="72" customHeight="1" thickTop="1">
      <c r="B18" s="26"/>
      <c r="C18" s="27" t="s">
        <v>27</v>
      </c>
      <c r="D18" s="28"/>
      <c r="E18" s="218">
        <f>SUM(G14:G17)</f>
        <v>0</v>
      </c>
      <c r="F18" s="29">
        <f>SUM(F14:F17)</f>
        <v>1</v>
      </c>
      <c r="G18" s="134"/>
    </row>
    <row r="19" spans="2:7" ht="21" thickBot="1">
      <c r="B19" s="135"/>
      <c r="C19" s="135"/>
      <c r="D19" s="135"/>
      <c r="E19" s="136"/>
      <c r="F19" s="136"/>
      <c r="G19" s="136"/>
    </row>
    <row r="20" spans="2:7">
      <c r="B20" s="126"/>
      <c r="C20" s="126"/>
      <c r="D20" s="126"/>
      <c r="E20" s="137"/>
      <c r="F20" s="137"/>
      <c r="G20" s="137"/>
    </row>
    <row r="21" spans="2:7">
      <c r="C21" s="138" t="s">
        <v>88</v>
      </c>
      <c r="D21" s="138"/>
    </row>
    <row r="22" spans="2:7" ht="19" customHeight="1">
      <c r="C22" s="127" t="s">
        <v>87</v>
      </c>
      <c r="E22" s="20"/>
    </row>
    <row r="23" spans="2:7" ht="21" thickBot="1">
      <c r="B23" s="135"/>
      <c r="C23" s="135"/>
      <c r="D23" s="135"/>
      <c r="E23" s="136"/>
      <c r="F23" s="136"/>
      <c r="G23" s="136"/>
    </row>
    <row r="24" spans="2:7">
      <c r="B24" s="126"/>
      <c r="C24" s="139" t="s">
        <v>79</v>
      </c>
      <c r="D24" s="126"/>
      <c r="E24" s="137"/>
      <c r="F24" s="137"/>
      <c r="G24" s="137"/>
    </row>
  </sheetData>
  <sheetProtection algorithmName="SHA-512" hashValue="fVo5JdkXIptDJO1KCDijI6hcBXXmoV/T7IPL655KIXpudnBd5ZSyWCBynMxWeVDvay00D2u152fXvmVBowAkDw==" saltValue="TdvT8I5spGsvA+93w3lzgQ==" spinCount="100000" sheet="1" objects="1" scenarios="1"/>
  <dataValidations disablePrompts="1" count="1">
    <dataValidation type="decimal" allowBlank="1" showInputMessage="1" showErrorMessage="1" sqref="E14:E18" xr:uid="{3142E661-8B92-FB48-A43D-6AC6508BFF80}">
      <formula1>$E$2</formula1>
      <formula2>$F$2</formula2>
    </dataValidation>
  </dataValidations>
  <pageMargins left="0.7" right="0.7" top="0.75" bottom="0.75" header="0.3" footer="0.3"/>
  <pageSetup paperSize="9" scale="37" orientation="portrait" horizontalDpi="300" verticalDpi="300" r:id="rId1"/>
  <headerFooter>
    <oddFooter>&amp;R&amp;K000000pagina &amp;P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62D16-34D3-0945-857D-9F72D9CFF555}">
  <sheetPr>
    <tabColor rgb="FFD29902"/>
    <pageSetUpPr fitToPage="1"/>
  </sheetPr>
  <dimension ref="A1:M18"/>
  <sheetViews>
    <sheetView showGridLines="0" zoomScaleNormal="100" zoomScaleSheetLayoutView="100" workbookViewId="0">
      <selection activeCell="G11" sqref="G11"/>
    </sheetView>
  </sheetViews>
  <sheetFormatPr baseColWidth="10" defaultColWidth="10.83203125" defaultRowHeight="16"/>
  <cols>
    <col min="1" max="1" width="3" style="95" customWidth="1"/>
    <col min="2" max="2" width="78.5" style="96" customWidth="1"/>
    <col min="3" max="5" width="20" style="96" customWidth="1"/>
    <col min="6" max="6" width="27" style="96" customWidth="1"/>
    <col min="7" max="7" width="26.33203125" style="96" customWidth="1"/>
    <col min="8" max="8" width="16.5" style="96" bestFit="1" customWidth="1"/>
    <col min="9" max="9" width="15.1640625" style="96" bestFit="1" customWidth="1"/>
    <col min="10" max="11" width="10.83203125" style="96"/>
    <col min="12" max="12" width="15.1640625" style="96" bestFit="1" customWidth="1"/>
    <col min="13" max="13" width="11.6640625" style="96" bestFit="1" customWidth="1"/>
    <col min="14" max="16384" width="10.83203125" style="96"/>
  </cols>
  <sheetData>
    <row r="1" spans="1:13" s="91" customFormat="1" ht="76" customHeight="1">
      <c r="A1" s="89"/>
      <c r="B1" s="90"/>
      <c r="C1" s="34"/>
      <c r="D1" s="34"/>
      <c r="E1" s="34"/>
      <c r="F1" s="34"/>
      <c r="G1" s="34"/>
      <c r="H1" s="34"/>
      <c r="I1" s="34"/>
      <c r="J1" s="34"/>
      <c r="K1" s="34"/>
      <c r="L1" s="34"/>
    </row>
    <row r="2" spans="1:13" s="94" customFormat="1" ht="31" customHeight="1">
      <c r="A2" s="92"/>
      <c r="B2" s="285" t="s">
        <v>28</v>
      </c>
      <c r="C2" s="286"/>
      <c r="D2" s="286"/>
      <c r="E2" s="286"/>
      <c r="F2" s="286"/>
      <c r="G2" s="286"/>
      <c r="H2" s="93"/>
      <c r="I2" s="93"/>
      <c r="J2" s="93"/>
      <c r="K2" s="93"/>
      <c r="L2" s="93"/>
    </row>
    <row r="3" spans="1:13" ht="22" customHeight="1"/>
    <row r="4" spans="1:13" s="99" customFormat="1" ht="34">
      <c r="A4" s="97"/>
      <c r="B4" s="165" t="s">
        <v>29</v>
      </c>
      <c r="C4" s="166" t="s">
        <v>30</v>
      </c>
      <c r="D4" s="166" t="s">
        <v>31</v>
      </c>
      <c r="E4" s="98" t="s">
        <v>70</v>
      </c>
      <c r="F4" s="98" t="s">
        <v>32</v>
      </c>
      <c r="G4" s="98" t="s">
        <v>28</v>
      </c>
    </row>
    <row r="5" spans="1:13" s="106" customFormat="1" ht="51.5" customHeight="1">
      <c r="A5" s="100"/>
      <c r="B5" s="101" t="str">
        <f>'2. Prijsopgaaf Broker opslagen'!C7</f>
        <v>Opslag per uur, Intermediaire dienstverlening 
(incl contract service) - Toeleveranciers</v>
      </c>
      <c r="C5" s="102">
        <v>205934</v>
      </c>
      <c r="D5" s="103">
        <v>120.48</v>
      </c>
      <c r="E5" s="104">
        <f>'2. Prijsopgaaf Broker opslagen'!F7</f>
        <v>0</v>
      </c>
      <c r="F5" s="103">
        <f>D5*(1+'3. % doelstelling per doelgroep'!$E$18)</f>
        <v>120.48</v>
      </c>
      <c r="G5" s="105">
        <f>IF(E5=0,0,(C5*F5)+(C5*E5))</f>
        <v>0</v>
      </c>
      <c r="H5" s="209"/>
      <c r="I5" s="197"/>
      <c r="J5" s="189"/>
      <c r="K5" s="189"/>
      <c r="L5" s="107"/>
      <c r="M5" s="108"/>
    </row>
    <row r="6" spans="1:13" s="106" customFormat="1" ht="51.5" customHeight="1">
      <c r="A6" s="100"/>
      <c r="B6" s="101" t="str">
        <f>'2. Prijsopgaaf Broker opslagen'!C8</f>
        <v>Opslag per uur, Intermediaire dienstverlening 
(incl contract service) - Zzp</v>
      </c>
      <c r="C6" s="102">
        <v>101447</v>
      </c>
      <c r="D6" s="103">
        <v>125.99</v>
      </c>
      <c r="E6" s="104">
        <f>'2. Prijsopgaaf Broker opslagen'!F8</f>
        <v>0</v>
      </c>
      <c r="F6" s="103">
        <f>D6*(1+'3. % doelstelling per doelgroep'!$E$18)</f>
        <v>125.99</v>
      </c>
      <c r="G6" s="105">
        <f>IF(E6=0,0,(C6*F6)+(C6*E6))</f>
        <v>0</v>
      </c>
      <c r="H6" s="209"/>
      <c r="I6" s="197"/>
      <c r="J6" s="189"/>
      <c r="K6" s="189"/>
      <c r="L6" s="107"/>
      <c r="M6" s="108"/>
    </row>
    <row r="7" spans="1:13" s="106" customFormat="1" ht="51.5" customHeight="1">
      <c r="A7" s="100"/>
      <c r="B7" s="101" t="str">
        <f>'2. Prijsopgaaf Broker opslagen'!C9</f>
        <v>Opslag per uur voor te migreren contracten 
(zowel Toeleveranciers als Zzp)</v>
      </c>
      <c r="C7" s="102">
        <v>75000</v>
      </c>
      <c r="D7" s="103">
        <v>122</v>
      </c>
      <c r="E7" s="104">
        <f>'2. Prijsopgaaf Broker opslagen'!F9</f>
        <v>0</v>
      </c>
      <c r="F7" s="103">
        <f>D7*(1+'3. % doelstelling per doelgroep'!$E$18)</f>
        <v>122</v>
      </c>
      <c r="G7" s="105">
        <f>IF(E7=0,0,(C7*F7)+(C7*E7))</f>
        <v>0</v>
      </c>
      <c r="H7" s="197"/>
      <c r="I7" s="189"/>
      <c r="J7" s="189"/>
      <c r="K7" s="189"/>
      <c r="L7" s="107"/>
      <c r="M7" s="108"/>
    </row>
    <row r="8" spans="1:13" s="106" customFormat="1" ht="43.5" customHeight="1">
      <c r="A8" s="100"/>
      <c r="B8" s="109"/>
      <c r="C8" s="110"/>
      <c r="D8" s="288" t="s">
        <v>71</v>
      </c>
      <c r="E8" s="289"/>
      <c r="F8" s="111"/>
      <c r="G8" s="112">
        <f>SUM(G5:G7)</f>
        <v>0</v>
      </c>
      <c r="H8" s="188"/>
    </row>
    <row r="9" spans="1:13" s="106" customFormat="1" ht="51.5" customHeight="1">
      <c r="A9" s="100"/>
      <c r="B9" s="196"/>
      <c r="G9" s="210"/>
    </row>
    <row r="10" spans="1:13" ht="22" customHeight="1">
      <c r="D10" s="113"/>
      <c r="G10" s="106"/>
    </row>
    <row r="11" spans="1:13" ht="37.75" customHeight="1">
      <c r="C11" s="114" t="s">
        <v>28</v>
      </c>
      <c r="D11" s="114"/>
      <c r="G11" s="213">
        <f>SUM(G8:G9)</f>
        <v>0</v>
      </c>
    </row>
    <row r="12" spans="1:13" ht="22" customHeight="1">
      <c r="G12" s="115"/>
    </row>
    <row r="13" spans="1:13">
      <c r="B13" s="96" t="s">
        <v>33</v>
      </c>
    </row>
    <row r="14" spans="1:13">
      <c r="B14" s="116"/>
      <c r="F14" s="117"/>
      <c r="G14" s="117"/>
    </row>
    <row r="15" spans="1:13">
      <c r="B15" s="287"/>
      <c r="C15" s="287"/>
      <c r="D15" s="287"/>
      <c r="E15" s="287"/>
      <c r="F15" s="287"/>
      <c r="G15" s="287"/>
    </row>
    <row r="16" spans="1:13" ht="17.5" customHeight="1">
      <c r="B16" s="287"/>
      <c r="C16" s="287"/>
      <c r="D16" s="287"/>
      <c r="E16" s="287"/>
      <c r="F16" s="287"/>
      <c r="G16" s="287"/>
    </row>
    <row r="18" spans="2:3">
      <c r="B18" s="118" t="s">
        <v>79</v>
      </c>
      <c r="C18" s="119"/>
    </row>
  </sheetData>
  <sheetProtection algorithmName="SHA-512" hashValue="JBWyDIhY1evHcfq27EtrSCqrpyYeNfdQvammzQzvlRJjuDUJ2qgh1oNnt/O0giRcrIIomCqLrwuWeND0sv6Biw==" saltValue="SNeuJ7kGWWezb/6XpL2SNQ==" spinCount="100000" sheet="1" objects="1" scenarios="1"/>
  <mergeCells count="3">
    <mergeCell ref="B2:G2"/>
    <mergeCell ref="B15:G16"/>
    <mergeCell ref="D8:E8"/>
  </mergeCells>
  <pageMargins left="0.7" right="0.7" top="0.75" bottom="0.75" header="0.3" footer="0.3"/>
  <pageSetup paperSize="9" scale="42" orientation="portrait" r:id="rId1"/>
  <headerFooter>
    <oddFooter>&amp;R&amp;K000000pagina &amp;P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4A0C5-46CD-4ACB-9697-51653B4F3E8F}">
  <sheetPr>
    <tabColor rgb="FFD29902"/>
    <pageSetUpPr fitToPage="1"/>
  </sheetPr>
  <dimension ref="B3:L42"/>
  <sheetViews>
    <sheetView showGridLines="0" zoomScaleNormal="100" zoomScaleSheetLayoutView="110" workbookViewId="0">
      <selection activeCell="I29" sqref="I29"/>
    </sheetView>
  </sheetViews>
  <sheetFormatPr baseColWidth="10" defaultColWidth="8.1640625" defaultRowHeight="13"/>
  <cols>
    <col min="1" max="1" width="4.33203125" style="48" customWidth="1"/>
    <col min="2" max="2" width="50.5" style="48" customWidth="1"/>
    <col min="3" max="3" width="48.33203125" style="48" customWidth="1"/>
    <col min="4" max="4" width="18" style="48" bestFit="1" customWidth="1"/>
    <col min="5" max="5" width="18.33203125" style="48" bestFit="1" customWidth="1"/>
    <col min="6" max="6" width="8.1640625" style="48"/>
    <col min="7" max="7" width="11.33203125" style="48" bestFit="1" customWidth="1"/>
    <col min="8" max="8" width="8.1640625" style="48"/>
    <col min="9" max="10" width="13.33203125" style="48" bestFit="1" customWidth="1"/>
    <col min="11" max="16384" width="8.1640625" style="48"/>
  </cols>
  <sheetData>
    <row r="3" spans="2:12" ht="49" customHeight="1"/>
    <row r="4" spans="2:12" s="50" customFormat="1" ht="31" customHeight="1">
      <c r="B4" s="214" t="s">
        <v>34</v>
      </c>
      <c r="C4" s="215"/>
      <c r="D4" s="215"/>
      <c r="E4" s="215"/>
      <c r="F4" s="49"/>
      <c r="H4" s="51"/>
      <c r="I4" s="51"/>
      <c r="J4" s="51"/>
      <c r="K4" s="51"/>
      <c r="L4" s="51"/>
    </row>
    <row r="5" spans="2:12">
      <c r="B5" s="52"/>
    </row>
    <row r="6" spans="2:12">
      <c r="D6" s="290"/>
      <c r="E6" s="290"/>
    </row>
    <row r="7" spans="2:12" ht="14">
      <c r="B7" s="53" t="s">
        <v>28</v>
      </c>
      <c r="C7" s="54" t="s">
        <v>35</v>
      </c>
      <c r="D7" s="55" t="s">
        <v>36</v>
      </c>
      <c r="E7" s="56" t="s">
        <v>37</v>
      </c>
    </row>
    <row r="8" spans="2:12">
      <c r="B8" s="57" t="s">
        <v>38</v>
      </c>
      <c r="C8" s="190">
        <f>'4. Berekening Inschrijfprijs'!G11</f>
        <v>0</v>
      </c>
      <c r="D8" s="198">
        <v>42412893.265000001</v>
      </c>
      <c r="E8" s="199">
        <v>50650062.142499998</v>
      </c>
      <c r="G8" s="58"/>
    </row>
    <row r="9" spans="2:12">
      <c r="B9" s="59" t="s">
        <v>39</v>
      </c>
      <c r="C9" s="60" t="str">
        <f>IF(C8&gt;E8,"Prijs is buiten de bandbreedte en is een ongeldige Inschrijving",IF(C8&lt;D8,"Prijs is buiten de bandbreedte en is een ongeldige Inschrijving",C8:C8))</f>
        <v>Prijs is buiten de bandbreedte en is een ongeldige Inschrijving</v>
      </c>
      <c r="D9" s="61"/>
      <c r="E9" s="62"/>
    </row>
    <row r="10" spans="2:12">
      <c r="B10" s="63"/>
      <c r="C10" s="64"/>
      <c r="D10" s="63"/>
      <c r="E10" s="65"/>
    </row>
    <row r="11" spans="2:12" ht="24.25" customHeight="1">
      <c r="B11" s="66"/>
      <c r="C11" s="67"/>
      <c r="D11" s="68"/>
      <c r="E11" s="69"/>
    </row>
    <row r="12" spans="2:12">
      <c r="B12" s="70"/>
      <c r="C12" s="64"/>
      <c r="D12" s="10"/>
      <c r="E12" s="10"/>
    </row>
    <row r="13" spans="2:12">
      <c r="B13" s="71"/>
      <c r="C13" s="64"/>
      <c r="D13" s="10"/>
      <c r="E13" s="10"/>
    </row>
    <row r="14" spans="2:12">
      <c r="B14" s="71"/>
      <c r="C14" s="64"/>
      <c r="D14" s="10"/>
      <c r="E14" s="10"/>
    </row>
    <row r="15" spans="2:12">
      <c r="B15" s="11" t="s">
        <v>40</v>
      </c>
      <c r="C15" s="12" t="s">
        <v>41</v>
      </c>
      <c r="D15" s="12" t="s">
        <v>42</v>
      </c>
      <c r="E15" s="10"/>
    </row>
    <row r="16" spans="2:12">
      <c r="B16" s="72" t="s">
        <v>37</v>
      </c>
      <c r="C16" s="13">
        <f>E8</f>
        <v>50650062.142499998</v>
      </c>
      <c r="D16" s="14">
        <v>0</v>
      </c>
      <c r="E16" s="10"/>
      <c r="F16" s="73"/>
      <c r="G16" s="73"/>
      <c r="H16" s="73"/>
      <c r="I16" s="191"/>
      <c r="J16" s="192"/>
    </row>
    <row r="17" spans="2:10">
      <c r="B17" s="74" t="s">
        <v>36</v>
      </c>
      <c r="C17" s="13">
        <f>D8</f>
        <v>42412893.265000001</v>
      </c>
      <c r="D17" s="14">
        <v>25</v>
      </c>
      <c r="E17" s="10"/>
      <c r="F17" s="73"/>
      <c r="G17" s="73"/>
      <c r="H17" s="73"/>
      <c r="I17" s="193"/>
      <c r="J17" s="192"/>
    </row>
    <row r="18" spans="2:10">
      <c r="B18" s="72"/>
      <c r="C18" s="72"/>
      <c r="D18" s="75"/>
      <c r="E18" s="76"/>
      <c r="F18" s="73"/>
      <c r="G18" s="73"/>
      <c r="H18" s="73"/>
      <c r="I18" s="193"/>
      <c r="J18" s="192"/>
    </row>
    <row r="19" spans="2:10">
      <c r="B19" s="15" t="s">
        <v>43</v>
      </c>
      <c r="C19" s="16" t="str">
        <f>C9</f>
        <v>Prijs is buiten de bandbreedte en is een ongeldige Inschrijving</v>
      </c>
      <c r="D19" s="77">
        <f xml:space="preserve"> IFERROR(D17 - (C19 - C17)/(C16-C17)*(D17),0)</f>
        <v>0</v>
      </c>
      <c r="E19" s="64"/>
      <c r="F19" s="73"/>
      <c r="G19" s="73"/>
      <c r="H19" s="73"/>
      <c r="I19" s="193"/>
      <c r="J19" s="192"/>
    </row>
    <row r="20" spans="2:10">
      <c r="C20" s="78"/>
      <c r="D20" s="79"/>
      <c r="E20" s="80"/>
      <c r="F20" s="73"/>
      <c r="G20" s="73"/>
      <c r="H20" s="73"/>
      <c r="I20" s="193"/>
      <c r="J20" s="192"/>
    </row>
    <row r="21" spans="2:10" s="82" customFormat="1">
      <c r="B21" s="81"/>
      <c r="D21" s="17"/>
      <c r="E21" s="48"/>
      <c r="F21" s="73"/>
      <c r="G21" s="73"/>
      <c r="H21" s="73"/>
      <c r="I21" s="193"/>
      <c r="J21" s="192"/>
    </row>
    <row r="22" spans="2:10" s="82" customFormat="1">
      <c r="B22" s="83" t="s">
        <v>28</v>
      </c>
      <c r="C22" s="83" t="s">
        <v>44</v>
      </c>
      <c r="D22" s="17"/>
      <c r="E22" s="64"/>
      <c r="F22" s="73"/>
      <c r="G22" s="73"/>
      <c r="H22" s="73"/>
      <c r="I22" s="193"/>
      <c r="J22" s="192"/>
    </row>
    <row r="23" spans="2:10" s="82" customFormat="1">
      <c r="B23" s="84">
        <f>D8</f>
        <v>42412893.265000001</v>
      </c>
      <c r="C23" s="85">
        <f t="shared" ref="C23:C28" si="0" xml:space="preserve"> $D$17 - (B23 - $C$17)/($C$16-$C$17)*($D$17)</f>
        <v>25</v>
      </c>
      <c r="D23" s="17"/>
      <c r="E23" s="64"/>
      <c r="F23" s="73"/>
      <c r="G23" s="73"/>
      <c r="H23" s="73"/>
      <c r="I23" s="193"/>
      <c r="J23" s="192"/>
    </row>
    <row r="24" spans="2:10" s="82" customFormat="1">
      <c r="B24" s="84">
        <f>B23+($B$28-$B$23)/5</f>
        <v>44060327.0405</v>
      </c>
      <c r="C24" s="85">
        <f t="shared" si="0"/>
        <v>20</v>
      </c>
      <c r="D24" s="18"/>
      <c r="E24" s="18"/>
      <c r="F24" s="73"/>
      <c r="G24" s="73"/>
      <c r="H24" s="73"/>
      <c r="I24" s="194"/>
      <c r="J24" s="194"/>
    </row>
    <row r="25" spans="2:10" s="82" customFormat="1">
      <c r="B25" s="84">
        <f>B24+($B$28-$B$23)/5</f>
        <v>45707760.816</v>
      </c>
      <c r="C25" s="85">
        <f t="shared" si="0"/>
        <v>15</v>
      </c>
      <c r="D25" s="18"/>
      <c r="E25" s="18"/>
      <c r="F25" s="73"/>
      <c r="G25" s="73"/>
      <c r="H25" s="73"/>
      <c r="I25" s="73"/>
    </row>
    <row r="26" spans="2:10" s="82" customFormat="1">
      <c r="B26" s="84">
        <f>B25+($B$28-$B$23)/5</f>
        <v>47355194.591499999</v>
      </c>
      <c r="C26" s="85">
        <f t="shared" si="0"/>
        <v>10</v>
      </c>
      <c r="D26" s="18"/>
      <c r="E26" s="18"/>
      <c r="F26" s="73"/>
      <c r="G26" s="73"/>
      <c r="H26" s="73"/>
      <c r="I26" s="73"/>
    </row>
    <row r="27" spans="2:10" s="82" customFormat="1">
      <c r="B27" s="84">
        <f>B26+($B$28-$B$23)/5</f>
        <v>49002628.366999999</v>
      </c>
      <c r="C27" s="85">
        <f t="shared" si="0"/>
        <v>5</v>
      </c>
      <c r="D27" s="18"/>
      <c r="E27" s="18"/>
    </row>
    <row r="28" spans="2:10" s="82" customFormat="1">
      <c r="B28" s="86">
        <f>E8</f>
        <v>50650062.142499998</v>
      </c>
      <c r="C28" s="85">
        <f t="shared" si="0"/>
        <v>0</v>
      </c>
      <c r="D28" s="18"/>
      <c r="E28" s="18"/>
      <c r="F28" s="87"/>
      <c r="H28" s="88"/>
    </row>
    <row r="29" spans="2:10" s="82" customFormat="1"/>
    <row r="42" spans="2:3">
      <c r="B42" s="82">
        <v>104256928.93000001</v>
      </c>
      <c r="C42" s="82">
        <v>107816531.14</v>
      </c>
    </row>
  </sheetData>
  <sheetProtection algorithmName="SHA-512" hashValue="B4+LKBp3xEwbHXPqSfAHVj407IVoFtIOoTxnutVi7HpE/SBgLtSljGnX/z06pYoYhyjYTWGLNrxC/8KjvlXX/g==" saltValue="EAQNf72cqkEI/AW2TCPFyw==" spinCount="100000" sheet="1" objects="1" scenarios="1"/>
  <mergeCells count="1">
    <mergeCell ref="D6:E6"/>
  </mergeCells>
  <pageMargins left="0.7" right="0.7" top="0.75" bottom="0.75" header="0.3" footer="0.3"/>
  <pageSetup paperSize="9" scale="60" orientation="portrait" horizontalDpi="0" verticalDpi="0"/>
  <headerFooter>
    <oddFooter>&amp;R&amp;K000000pagina &amp;P</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DC074-FB04-194C-95E5-DCDDD5D9769D}">
  <sheetPr>
    <tabColor rgb="FFD29902"/>
    <pageSetUpPr autoPageBreaks="0"/>
  </sheetPr>
  <dimension ref="A1:Z65"/>
  <sheetViews>
    <sheetView showGridLines="0" showZeros="0" showOutlineSymbols="0" topLeftCell="A28" zoomScaleNormal="100" zoomScalePageLayoutView="140" workbookViewId="0">
      <selection activeCell="AB48" sqref="AB48"/>
    </sheetView>
  </sheetViews>
  <sheetFormatPr baseColWidth="10" defaultColWidth="8.83203125" defaultRowHeight="13" outlineLevelRow="7"/>
  <cols>
    <col min="1" max="1" width="2" style="250" customWidth="1"/>
    <col min="2" max="2" width="1.83203125" style="250" customWidth="1"/>
    <col min="3" max="5" width="12.6640625" style="250" customWidth="1"/>
    <col min="6" max="6" width="4.33203125" style="250" customWidth="1"/>
    <col min="7" max="8" width="12.6640625" style="250" customWidth="1"/>
    <col min="9" max="9" width="4.5" style="250" customWidth="1"/>
    <col min="10" max="11" width="12.6640625" style="250" customWidth="1"/>
    <col min="12" max="12" width="3.83203125" style="250" customWidth="1"/>
    <col min="13" max="13" width="10.33203125" style="250" customWidth="1"/>
    <col min="14" max="15" width="10.1640625" style="250" customWidth="1"/>
    <col min="16" max="16" width="3.5" style="250" customWidth="1"/>
    <col min="17" max="17" width="3.33203125" style="250" hidden="1" customWidth="1"/>
    <col min="18" max="18" width="10.5" style="250" hidden="1" customWidth="1"/>
    <col min="19" max="21" width="16.6640625" style="250" hidden="1" customWidth="1"/>
    <col min="22" max="22" width="21.33203125" style="250" hidden="1" customWidth="1"/>
    <col min="23" max="26" width="8.83203125" style="250" customWidth="1"/>
    <col min="27" max="16384" width="8.83203125" style="250"/>
  </cols>
  <sheetData>
    <row r="1" spans="1:26" s="175" customFormat="1" ht="83" customHeight="1">
      <c r="A1" s="48"/>
      <c r="B1" s="48"/>
      <c r="C1" s="48"/>
      <c r="D1" s="48"/>
      <c r="E1" s="48"/>
      <c r="F1" s="48"/>
      <c r="G1" s="48"/>
      <c r="H1" s="48"/>
      <c r="I1" s="48"/>
      <c r="J1" s="48"/>
      <c r="K1" s="48"/>
      <c r="L1" s="48"/>
      <c r="M1" s="48"/>
      <c r="N1" s="48"/>
      <c r="O1" s="48"/>
    </row>
    <row r="2" spans="1:26" s="175" customFormat="1" ht="37" customHeight="1">
      <c r="A2" s="50"/>
      <c r="B2" s="214" t="s">
        <v>68</v>
      </c>
      <c r="C2" s="215"/>
      <c r="D2" s="215"/>
      <c r="E2" s="215"/>
      <c r="F2" s="215"/>
      <c r="G2" s="215"/>
      <c r="H2" s="215"/>
      <c r="I2" s="215"/>
      <c r="J2" s="215"/>
      <c r="K2" s="215"/>
      <c r="L2" s="215"/>
      <c r="M2" s="215"/>
      <c r="N2" s="215"/>
      <c r="O2" s="215"/>
    </row>
    <row r="3" spans="1:26" s="175" customFormat="1" ht="50" customHeight="1" thickBot="1">
      <c r="B3" s="268" t="s">
        <v>69</v>
      </c>
      <c r="C3" s="268"/>
      <c r="D3" s="268"/>
      <c r="E3" s="268"/>
      <c r="F3" s="268"/>
      <c r="G3" s="268"/>
      <c r="H3" s="268"/>
      <c r="I3" s="268"/>
      <c r="J3" s="268"/>
      <c r="K3" s="268"/>
      <c r="L3" s="268"/>
      <c r="M3" s="268"/>
      <c r="N3" s="268"/>
      <c r="O3" s="269"/>
    </row>
    <row r="4" spans="1:26" s="168" customFormat="1" ht="18" customHeight="1" thickTop="1">
      <c r="A4" s="167"/>
      <c r="B4" s="174"/>
      <c r="C4" s="174"/>
      <c r="D4" s="174"/>
      <c r="E4" s="174"/>
      <c r="F4" s="174"/>
      <c r="G4" s="174"/>
      <c r="H4" s="174"/>
      <c r="I4" s="174"/>
      <c r="J4" s="174"/>
      <c r="K4" s="174"/>
      <c r="L4" s="174"/>
      <c r="M4" s="174"/>
      <c r="N4" s="174"/>
      <c r="O4" s="174"/>
      <c r="U4" s="175"/>
      <c r="V4" s="175"/>
    </row>
    <row r="5" spans="1:26" s="219" customFormat="1" ht="36" customHeight="1">
      <c r="B5" s="220"/>
      <c r="C5" s="221" t="s">
        <v>45</v>
      </c>
      <c r="D5" s="222"/>
      <c r="E5" s="223"/>
      <c r="F5" s="223"/>
      <c r="G5" s="225" t="s">
        <v>46</v>
      </c>
      <c r="H5" s="225"/>
      <c r="I5" s="224"/>
      <c r="J5" s="224" t="s">
        <v>72</v>
      </c>
      <c r="K5" s="224"/>
      <c r="L5" s="223"/>
      <c r="M5" s="223"/>
      <c r="N5" s="223"/>
      <c r="O5" s="226" t="s">
        <v>45</v>
      </c>
      <c r="R5" s="271"/>
      <c r="S5" s="271"/>
      <c r="T5" s="227"/>
      <c r="U5" s="227"/>
      <c r="V5" s="227"/>
      <c r="W5" s="227"/>
    </row>
    <row r="6" spans="1:26" s="167" customFormat="1" ht="6.75" customHeight="1">
      <c r="B6" s="228"/>
      <c r="C6" s="229"/>
      <c r="D6" s="230"/>
      <c r="E6" s="231"/>
      <c r="F6" s="232"/>
      <c r="G6" s="272"/>
      <c r="H6" s="272"/>
      <c r="I6" s="169"/>
      <c r="J6" s="169"/>
      <c r="K6" s="233"/>
      <c r="L6" s="233"/>
      <c r="M6" s="233"/>
      <c r="N6" s="233"/>
      <c r="O6" s="169"/>
      <c r="T6" s="168"/>
      <c r="U6" s="168"/>
      <c r="V6" s="168"/>
      <c r="W6" s="168"/>
    </row>
    <row r="7" spans="1:26" s="219" customFormat="1" ht="24" customHeight="1">
      <c r="C7" s="234"/>
      <c r="D7" s="273" t="s">
        <v>47</v>
      </c>
      <c r="E7" s="274"/>
      <c r="F7" s="235"/>
      <c r="G7" s="273" t="s">
        <v>48</v>
      </c>
      <c r="H7" s="274"/>
      <c r="J7" s="273" t="s">
        <v>49</v>
      </c>
      <c r="K7" s="274"/>
      <c r="L7" s="236"/>
      <c r="M7" s="237"/>
      <c r="N7" s="237"/>
      <c r="S7" s="238" t="s">
        <v>93</v>
      </c>
      <c r="T7" s="238">
        <v>2</v>
      </c>
    </row>
    <row r="8" spans="1:26" s="219" customFormat="1" ht="50" customHeight="1">
      <c r="B8" s="239"/>
      <c r="C8" s="240" t="s">
        <v>94</v>
      </c>
      <c r="D8" s="240" t="s">
        <v>50</v>
      </c>
      <c r="E8" s="241" t="s">
        <v>51</v>
      </c>
      <c r="F8" s="242"/>
      <c r="G8" s="243" t="s">
        <v>50</v>
      </c>
      <c r="H8" s="241" t="s">
        <v>51</v>
      </c>
      <c r="I8" s="242"/>
      <c r="J8" s="243" t="s">
        <v>50</v>
      </c>
      <c r="K8" s="240" t="s">
        <v>51</v>
      </c>
      <c r="L8" s="242"/>
      <c r="N8" s="270" t="s">
        <v>95</v>
      </c>
      <c r="O8" s="270"/>
      <c r="R8" s="242"/>
      <c r="S8" s="244" t="s">
        <v>96</v>
      </c>
      <c r="T8" s="244" t="s">
        <v>97</v>
      </c>
      <c r="U8" s="244" t="s">
        <v>98</v>
      </c>
      <c r="W8" s="227"/>
      <c r="X8" s="245"/>
      <c r="Y8" s="245"/>
      <c r="Z8" s="245"/>
    </row>
    <row r="9" spans="1:26" s="168" customFormat="1" ht="24" customHeight="1">
      <c r="C9" s="242">
        <v>5</v>
      </c>
      <c r="D9" s="247">
        <v>56.5</v>
      </c>
      <c r="E9" s="247">
        <v>61.5</v>
      </c>
      <c r="F9" s="253"/>
      <c r="G9" s="247">
        <v>62.75</v>
      </c>
      <c r="H9" s="247">
        <v>67.75</v>
      </c>
      <c r="I9" s="254"/>
      <c r="J9" s="247">
        <v>69</v>
      </c>
      <c r="K9" s="247">
        <v>74.25</v>
      </c>
      <c r="L9" s="170"/>
      <c r="M9" s="171"/>
      <c r="N9" s="270"/>
      <c r="O9" s="270"/>
      <c r="R9" s="172"/>
      <c r="S9" s="247">
        <v>12.600186862499998</v>
      </c>
      <c r="T9" s="247">
        <v>14.000207624999996</v>
      </c>
      <c r="U9" s="247">
        <v>15.555786249999995</v>
      </c>
      <c r="V9" s="250"/>
      <c r="Y9" s="173"/>
      <c r="Z9" s="173"/>
    </row>
    <row r="10" spans="1:26" s="168" customFormat="1" ht="24" customHeight="1">
      <c r="C10" s="251">
        <v>6</v>
      </c>
      <c r="D10" s="252">
        <v>62</v>
      </c>
      <c r="E10" s="252">
        <v>67.75</v>
      </c>
      <c r="F10" s="253"/>
      <c r="G10" s="252">
        <v>69.25</v>
      </c>
      <c r="H10" s="252">
        <v>75</v>
      </c>
      <c r="I10" s="254"/>
      <c r="J10" s="252">
        <v>76.5</v>
      </c>
      <c r="K10" s="252">
        <v>82.5</v>
      </c>
      <c r="L10" s="170"/>
      <c r="M10" s="171"/>
      <c r="N10" s="270"/>
      <c r="O10" s="270"/>
      <c r="R10" s="172"/>
      <c r="S10" s="252">
        <v>14.823749249999997</v>
      </c>
      <c r="T10" s="252">
        <v>16.470832499999997</v>
      </c>
      <c r="U10" s="252">
        <v>18.300924999999996</v>
      </c>
      <c r="V10" s="250"/>
      <c r="Y10" s="173"/>
      <c r="Z10" s="173"/>
    </row>
    <row r="11" spans="1:26" s="168" customFormat="1" ht="24" customHeight="1">
      <c r="C11" s="242">
        <v>7</v>
      </c>
      <c r="D11" s="247">
        <v>68</v>
      </c>
      <c r="E11" s="247">
        <v>75.25</v>
      </c>
      <c r="F11" s="253"/>
      <c r="G11" s="247">
        <v>77</v>
      </c>
      <c r="H11" s="247">
        <v>84.25</v>
      </c>
      <c r="I11" s="254"/>
      <c r="J11" s="247">
        <v>86.25</v>
      </c>
      <c r="K11" s="247">
        <v>93.5</v>
      </c>
      <c r="L11" s="170"/>
      <c r="M11" s="171"/>
      <c r="N11" s="270"/>
      <c r="O11" s="270"/>
      <c r="R11" s="172"/>
      <c r="S11" s="247">
        <v>17.439704999999996</v>
      </c>
      <c r="T11" s="247">
        <v>19.377449999999996</v>
      </c>
      <c r="U11" s="247">
        <v>21.530499999999996</v>
      </c>
      <c r="V11" s="250"/>
      <c r="Y11" s="173"/>
      <c r="Z11" s="173"/>
    </row>
    <row r="12" spans="1:26" s="168" customFormat="1" ht="24" customHeight="1">
      <c r="C12" s="251">
        <v>8</v>
      </c>
      <c r="D12" s="252">
        <v>75</v>
      </c>
      <c r="E12" s="252">
        <v>83.25</v>
      </c>
      <c r="F12" s="253"/>
      <c r="G12" s="252">
        <v>85.25</v>
      </c>
      <c r="H12" s="252">
        <v>93.75</v>
      </c>
      <c r="I12" s="254"/>
      <c r="J12" s="252">
        <v>96</v>
      </c>
      <c r="K12" s="252">
        <v>104.5</v>
      </c>
      <c r="L12" s="170"/>
      <c r="M12" s="171"/>
      <c r="N12" s="270"/>
      <c r="O12" s="270"/>
      <c r="R12" s="172"/>
      <c r="S12" s="252">
        <v>20.517300000000002</v>
      </c>
      <c r="T12" s="252">
        <v>22.797000000000001</v>
      </c>
      <c r="U12" s="252">
        <v>25.33</v>
      </c>
      <c r="V12" s="250"/>
    </row>
    <row r="13" spans="1:26" s="168" customFormat="1" ht="24" customHeight="1">
      <c r="C13" s="242">
        <v>9</v>
      </c>
      <c r="D13" s="247">
        <v>83</v>
      </c>
      <c r="E13" s="247">
        <v>92.5</v>
      </c>
      <c r="F13" s="253"/>
      <c r="G13" s="247">
        <v>94.75</v>
      </c>
      <c r="H13" s="247">
        <v>104.25</v>
      </c>
      <c r="I13" s="254"/>
      <c r="J13" s="247">
        <v>106.5</v>
      </c>
      <c r="K13" s="247">
        <v>115</v>
      </c>
      <c r="L13" s="170"/>
      <c r="M13" s="171"/>
      <c r="N13" s="270"/>
      <c r="O13" s="270"/>
      <c r="R13" s="172"/>
      <c r="S13" s="247">
        <v>21.0762</v>
      </c>
      <c r="T13" s="247">
        <v>23.417999999999999</v>
      </c>
      <c r="U13" s="247">
        <v>26.02</v>
      </c>
      <c r="V13" s="250"/>
    </row>
    <row r="14" spans="1:26" s="168" customFormat="1" ht="24" customHeight="1">
      <c r="C14" s="251">
        <v>10</v>
      </c>
      <c r="D14" s="252">
        <v>94</v>
      </c>
      <c r="E14" s="252">
        <v>103.25</v>
      </c>
      <c r="F14" s="257"/>
      <c r="G14" s="252">
        <v>105.5</v>
      </c>
      <c r="H14" s="252">
        <v>114</v>
      </c>
      <c r="I14" s="258"/>
      <c r="J14" s="252">
        <v>116.5</v>
      </c>
      <c r="K14" s="252">
        <v>124.5</v>
      </c>
      <c r="L14" s="170"/>
      <c r="M14" s="171"/>
      <c r="N14" s="270"/>
      <c r="O14" s="270"/>
      <c r="R14" s="172"/>
      <c r="S14" s="252">
        <v>22.947300000000002</v>
      </c>
      <c r="T14" s="252">
        <v>25.497</v>
      </c>
      <c r="U14" s="252">
        <v>28.33</v>
      </c>
      <c r="V14" s="250"/>
    </row>
    <row r="15" spans="1:26" s="167" customFormat="1" ht="24" customHeight="1">
      <c r="C15" s="242">
        <v>11</v>
      </c>
      <c r="D15" s="247">
        <v>107.5</v>
      </c>
      <c r="E15" s="247">
        <v>116.5</v>
      </c>
      <c r="F15" s="259"/>
      <c r="G15" s="247">
        <v>118.75</v>
      </c>
      <c r="H15" s="247">
        <v>127.5</v>
      </c>
      <c r="I15" s="260"/>
      <c r="J15" s="247">
        <v>130.25</v>
      </c>
      <c r="K15" s="247">
        <v>138.75</v>
      </c>
      <c r="L15" s="170"/>
      <c r="M15" s="171"/>
      <c r="N15" s="261"/>
      <c r="O15" s="261"/>
      <c r="R15" s="172"/>
      <c r="S15" s="247">
        <v>24.340500000000002</v>
      </c>
      <c r="T15" s="247">
        <v>27.045000000000002</v>
      </c>
      <c r="U15" s="247">
        <v>30.05</v>
      </c>
      <c r="V15" s="250"/>
      <c r="W15" s="168"/>
    </row>
    <row r="16" spans="1:26" s="167" customFormat="1" ht="24" customHeight="1" outlineLevel="7">
      <c r="C16" s="251">
        <v>12</v>
      </c>
      <c r="D16" s="252">
        <v>118.75</v>
      </c>
      <c r="E16" s="252">
        <v>128.5</v>
      </c>
      <c r="F16" s="259"/>
      <c r="G16" s="252">
        <v>131</v>
      </c>
      <c r="H16" s="252">
        <v>140.75</v>
      </c>
      <c r="I16" s="260"/>
      <c r="J16" s="252">
        <v>143.75</v>
      </c>
      <c r="K16" s="252">
        <v>153.25</v>
      </c>
      <c r="L16" s="170"/>
      <c r="M16" s="171"/>
      <c r="N16" s="261"/>
      <c r="O16" s="261"/>
      <c r="R16" s="172"/>
      <c r="S16" s="252">
        <v>26.284500000000001</v>
      </c>
      <c r="T16" s="252">
        <v>29.205000000000002</v>
      </c>
      <c r="U16" s="252">
        <v>32.450000000000003</v>
      </c>
      <c r="V16" s="250"/>
      <c r="W16" s="168"/>
    </row>
    <row r="17" spans="2:23" s="167" customFormat="1" ht="24" customHeight="1" outlineLevel="7">
      <c r="C17" s="262">
        <v>13</v>
      </c>
      <c r="D17" s="263">
        <v>128.5</v>
      </c>
      <c r="E17" s="263">
        <v>140.25</v>
      </c>
      <c r="F17" s="259"/>
      <c r="G17" s="263">
        <v>143.25</v>
      </c>
      <c r="H17" s="263">
        <v>154.75</v>
      </c>
      <c r="I17" s="260"/>
      <c r="J17" s="263">
        <v>158.25</v>
      </c>
      <c r="K17" s="263">
        <v>168.5</v>
      </c>
      <c r="L17" s="170"/>
      <c r="M17" s="171"/>
      <c r="N17" s="261"/>
      <c r="O17" s="261"/>
      <c r="R17" s="172"/>
      <c r="S17" s="263">
        <v>28.941299999999998</v>
      </c>
      <c r="T17" s="263">
        <v>32.156999999999996</v>
      </c>
      <c r="U17" s="263">
        <v>35.729999999999997</v>
      </c>
      <c r="V17" s="250"/>
      <c r="W17" s="168"/>
    </row>
    <row r="18" spans="2:23" ht="20" customHeight="1" thickBot="1">
      <c r="B18" s="264"/>
      <c r="C18" s="264"/>
      <c r="D18" s="264"/>
      <c r="E18" s="264"/>
      <c r="F18" s="264"/>
      <c r="G18" s="264"/>
      <c r="H18" s="264"/>
      <c r="I18" s="264"/>
      <c r="J18" s="264"/>
      <c r="K18" s="264"/>
      <c r="L18" s="264"/>
      <c r="M18" s="264"/>
      <c r="N18" s="264"/>
      <c r="O18" s="264"/>
    </row>
    <row r="19" spans="2:23" ht="24" customHeight="1"/>
    <row r="20" spans="2:23" ht="36" customHeight="1">
      <c r="B20" s="220"/>
      <c r="C20" s="221" t="s">
        <v>45</v>
      </c>
      <c r="D20" s="222"/>
      <c r="E20" s="223"/>
      <c r="F20" s="223"/>
      <c r="G20" s="225" t="s">
        <v>46</v>
      </c>
      <c r="H20" s="225"/>
      <c r="I20" s="224"/>
      <c r="J20" s="224" t="s">
        <v>99</v>
      </c>
      <c r="K20" s="224"/>
      <c r="L20" s="223"/>
      <c r="M20" s="223"/>
      <c r="N20" s="223"/>
      <c r="O20" s="226" t="s">
        <v>45</v>
      </c>
      <c r="P20" s="219"/>
      <c r="Q20" s="219"/>
      <c r="R20" s="271"/>
      <c r="S20" s="271"/>
      <c r="T20" s="227"/>
      <c r="U20" s="227"/>
    </row>
    <row r="21" spans="2:23" ht="6.75" customHeight="1" outlineLevel="7">
      <c r="B21" s="228"/>
      <c r="C21" s="229"/>
      <c r="D21" s="230"/>
      <c r="E21" s="231"/>
      <c r="F21" s="232"/>
      <c r="G21" s="272"/>
      <c r="H21" s="272"/>
      <c r="I21" s="169"/>
      <c r="J21" s="169"/>
      <c r="K21" s="233"/>
      <c r="L21" s="233"/>
      <c r="M21" s="233"/>
      <c r="N21" s="233"/>
      <c r="O21" s="169"/>
      <c r="P21" s="167"/>
      <c r="Q21" s="167"/>
      <c r="R21" s="167"/>
      <c r="S21" s="167"/>
      <c r="T21" s="168"/>
      <c r="U21" s="168"/>
    </row>
    <row r="22" spans="2:23" s="266" customFormat="1" ht="24" customHeight="1" outlineLevel="7">
      <c r="B22" s="239"/>
      <c r="C22" s="234"/>
      <c r="D22" s="273" t="s">
        <v>47</v>
      </c>
      <c r="E22" s="274"/>
      <c r="F22" s="265"/>
      <c r="G22" s="273" t="s">
        <v>48</v>
      </c>
      <c r="H22" s="274"/>
      <c r="I22" s="239"/>
      <c r="J22" s="273" t="s">
        <v>49</v>
      </c>
      <c r="K22" s="274"/>
      <c r="L22" s="236"/>
      <c r="M22" s="237"/>
      <c r="N22" s="237"/>
      <c r="O22" s="239"/>
      <c r="P22" s="239"/>
      <c r="Q22" s="239"/>
      <c r="R22" s="239"/>
      <c r="S22" s="238" t="s">
        <v>93</v>
      </c>
      <c r="T22" s="238">
        <v>3</v>
      </c>
      <c r="U22" s="239"/>
    </row>
    <row r="23" spans="2:23" ht="50" customHeight="1" outlineLevel="7">
      <c r="B23" s="239"/>
      <c r="C23" s="240" t="s">
        <v>94</v>
      </c>
      <c r="D23" s="240" t="s">
        <v>50</v>
      </c>
      <c r="E23" s="241" t="s">
        <v>51</v>
      </c>
      <c r="F23" s="242"/>
      <c r="G23" s="243" t="s">
        <v>50</v>
      </c>
      <c r="H23" s="241" t="s">
        <v>51</v>
      </c>
      <c r="I23" s="242"/>
      <c r="J23" s="243" t="s">
        <v>50</v>
      </c>
      <c r="K23" s="240" t="s">
        <v>51</v>
      </c>
      <c r="L23" s="242"/>
      <c r="M23" s="219"/>
      <c r="N23" s="270" t="s">
        <v>95</v>
      </c>
      <c r="O23" s="270"/>
      <c r="P23" s="219"/>
      <c r="Q23" s="219"/>
      <c r="R23" s="242"/>
      <c r="S23" s="240" t="s">
        <v>96</v>
      </c>
      <c r="T23" s="240" t="s">
        <v>97</v>
      </c>
      <c r="U23" s="240" t="s">
        <v>98</v>
      </c>
    </row>
    <row r="24" spans="2:23" ht="24" customHeight="1" outlineLevel="7">
      <c r="B24" s="168"/>
      <c r="C24" s="246">
        <v>5</v>
      </c>
      <c r="D24" s="247">
        <v>58</v>
      </c>
      <c r="E24" s="247">
        <v>63.25</v>
      </c>
      <c r="F24" s="248"/>
      <c r="G24" s="247">
        <v>64.5</v>
      </c>
      <c r="H24" s="247">
        <v>69.5</v>
      </c>
      <c r="I24" s="249"/>
      <c r="J24" s="247">
        <v>71</v>
      </c>
      <c r="K24" s="247">
        <v>76.25</v>
      </c>
      <c r="L24" s="170"/>
      <c r="M24" s="171"/>
      <c r="N24" s="270"/>
      <c r="O24" s="270"/>
      <c r="P24" s="168"/>
      <c r="Q24" s="168"/>
      <c r="R24" s="172"/>
      <c r="S24" s="247">
        <v>14.19341557518</v>
      </c>
      <c r="T24" s="247">
        <v>15.770461750199999</v>
      </c>
      <c r="U24" s="247">
        <v>17.522735277999999</v>
      </c>
    </row>
    <row r="25" spans="2:23" ht="24" customHeight="1" outlineLevel="7">
      <c r="B25" s="168"/>
      <c r="C25" s="251">
        <v>6</v>
      </c>
      <c r="D25" s="252">
        <v>63.75</v>
      </c>
      <c r="E25" s="252">
        <v>69.75</v>
      </c>
      <c r="F25" s="253"/>
      <c r="G25" s="252">
        <v>71.25</v>
      </c>
      <c r="H25" s="252">
        <v>77.25</v>
      </c>
      <c r="I25" s="254"/>
      <c r="J25" s="252">
        <v>79</v>
      </c>
      <c r="K25" s="252">
        <v>84.75</v>
      </c>
      <c r="L25" s="170"/>
      <c r="M25" s="171"/>
      <c r="N25" s="270"/>
      <c r="O25" s="270"/>
      <c r="P25" s="168"/>
      <c r="Q25" s="168"/>
      <c r="R25" s="172"/>
      <c r="S25" s="252">
        <v>16.698135970799999</v>
      </c>
      <c r="T25" s="252">
        <v>18.553484412</v>
      </c>
      <c r="U25" s="252">
        <v>20.614982680000001</v>
      </c>
    </row>
    <row r="26" spans="2:23" ht="24" customHeight="1">
      <c r="B26" s="168"/>
      <c r="C26" s="242">
        <v>7</v>
      </c>
      <c r="D26" s="247">
        <v>70.25</v>
      </c>
      <c r="E26" s="247">
        <v>77.5</v>
      </c>
      <c r="F26" s="255"/>
      <c r="G26" s="247">
        <v>79.5</v>
      </c>
      <c r="H26" s="247">
        <v>86.75</v>
      </c>
      <c r="I26" s="256"/>
      <c r="J26" s="247">
        <v>89</v>
      </c>
      <c r="K26" s="247">
        <v>96.25</v>
      </c>
      <c r="L26" s="170"/>
      <c r="M26" s="171"/>
      <c r="N26" s="270"/>
      <c r="O26" s="270"/>
      <c r="P26" s="168"/>
      <c r="Q26" s="168"/>
      <c r="R26" s="172"/>
      <c r="S26" s="247">
        <v>19.644865848000002</v>
      </c>
      <c r="T26" s="247">
        <v>21.827628720000003</v>
      </c>
      <c r="U26" s="247">
        <v>24.252920800000002</v>
      </c>
    </row>
    <row r="27" spans="2:23" ht="24" customHeight="1">
      <c r="B27" s="168"/>
      <c r="C27" s="251">
        <v>8</v>
      </c>
      <c r="D27" s="252">
        <v>77.5</v>
      </c>
      <c r="E27" s="252">
        <v>86</v>
      </c>
      <c r="F27" s="253"/>
      <c r="G27" s="252">
        <v>88.25</v>
      </c>
      <c r="H27" s="252">
        <v>96.5</v>
      </c>
      <c r="I27" s="254"/>
      <c r="J27" s="252">
        <v>99.25</v>
      </c>
      <c r="K27" s="252">
        <v>107.75</v>
      </c>
      <c r="L27" s="170"/>
      <c r="M27" s="171"/>
      <c r="N27" s="270"/>
      <c r="O27" s="270"/>
      <c r="P27" s="168"/>
      <c r="Q27" s="168"/>
      <c r="R27" s="172"/>
      <c r="S27" s="252">
        <v>23.11160688</v>
      </c>
      <c r="T27" s="252">
        <v>25.6795632</v>
      </c>
      <c r="U27" s="252">
        <v>28.532848000000001</v>
      </c>
    </row>
    <row r="28" spans="2:23" ht="24" customHeight="1">
      <c r="B28" s="168"/>
      <c r="C28" s="242">
        <v>9</v>
      </c>
      <c r="D28" s="247">
        <v>86</v>
      </c>
      <c r="E28" s="247">
        <v>95.5</v>
      </c>
      <c r="F28" s="253"/>
      <c r="G28" s="247">
        <v>98</v>
      </c>
      <c r="H28" s="247">
        <v>107.5</v>
      </c>
      <c r="I28" s="254"/>
      <c r="J28" s="247">
        <v>110.25</v>
      </c>
      <c r="K28" s="247">
        <v>118.75</v>
      </c>
      <c r="L28" s="170"/>
      <c r="M28" s="171"/>
      <c r="N28" s="270"/>
      <c r="O28" s="270"/>
      <c r="P28" s="168"/>
      <c r="Q28" s="168"/>
      <c r="R28" s="172"/>
      <c r="S28" s="247">
        <v>24.010796789999997</v>
      </c>
      <c r="T28" s="247">
        <v>26.678663099999998</v>
      </c>
      <c r="U28" s="247">
        <v>29.642958999999998</v>
      </c>
    </row>
    <row r="29" spans="2:23" ht="24" customHeight="1">
      <c r="B29" s="168"/>
      <c r="C29" s="251">
        <v>10</v>
      </c>
      <c r="D29" s="252">
        <v>96.25</v>
      </c>
      <c r="E29" s="252">
        <v>105.5</v>
      </c>
      <c r="F29" s="253"/>
      <c r="G29" s="252">
        <v>108</v>
      </c>
      <c r="H29" s="252">
        <v>116.5</v>
      </c>
      <c r="I29" s="254"/>
      <c r="J29" s="252">
        <v>119.25</v>
      </c>
      <c r="K29" s="252">
        <v>127.25</v>
      </c>
      <c r="L29" s="170"/>
      <c r="M29" s="171"/>
      <c r="N29" s="270"/>
      <c r="O29" s="270"/>
      <c r="P29" s="168"/>
      <c r="Q29" s="168"/>
      <c r="R29" s="172"/>
      <c r="S29" s="252">
        <v>25.209716670000002</v>
      </c>
      <c r="T29" s="252">
        <v>28.010796300000003</v>
      </c>
      <c r="U29" s="252">
        <v>31.123107000000001</v>
      </c>
    </row>
    <row r="30" spans="2:23" ht="24" customHeight="1">
      <c r="B30" s="168"/>
      <c r="C30" s="242">
        <v>11</v>
      </c>
      <c r="D30" s="247">
        <v>109.25</v>
      </c>
      <c r="E30" s="247">
        <v>118</v>
      </c>
      <c r="F30" s="253"/>
      <c r="G30" s="247">
        <v>120.75</v>
      </c>
      <c r="H30" s="247">
        <v>129.25</v>
      </c>
      <c r="I30" s="254"/>
      <c r="J30" s="247">
        <v>132.25</v>
      </c>
      <c r="K30" s="247">
        <v>141</v>
      </c>
      <c r="L30" s="170"/>
      <c r="M30" s="171"/>
      <c r="N30" s="270"/>
      <c r="O30" s="270"/>
      <c r="P30" s="168"/>
      <c r="Q30" s="168"/>
      <c r="R30" s="172"/>
      <c r="S30" s="247">
        <v>26.027898479999998</v>
      </c>
      <c r="T30" s="247">
        <v>28.919887199999998</v>
      </c>
      <c r="U30" s="247">
        <v>32.133207999999996</v>
      </c>
    </row>
    <row r="31" spans="2:23" ht="24" customHeight="1">
      <c r="B31" s="168"/>
      <c r="C31" s="251">
        <v>12</v>
      </c>
      <c r="D31" s="252">
        <v>120</v>
      </c>
      <c r="E31" s="252">
        <v>129.75</v>
      </c>
      <c r="F31" s="253"/>
      <c r="G31" s="252">
        <v>132.5</v>
      </c>
      <c r="H31" s="252">
        <v>142</v>
      </c>
      <c r="I31" s="254"/>
      <c r="J31" s="252">
        <v>145.25</v>
      </c>
      <c r="K31" s="252">
        <v>154.75</v>
      </c>
      <c r="L31" s="170"/>
      <c r="M31" s="171"/>
      <c r="N31" s="270"/>
      <c r="O31" s="270"/>
      <c r="P31" s="168"/>
      <c r="Q31" s="168"/>
      <c r="R31" s="172"/>
      <c r="S31" s="252">
        <v>27.546800354999995</v>
      </c>
      <c r="T31" s="252">
        <v>30.607555949999995</v>
      </c>
      <c r="U31" s="252">
        <v>34.008395499999992</v>
      </c>
    </row>
    <row r="32" spans="2:23" ht="24" customHeight="1">
      <c r="B32" s="168"/>
      <c r="C32" s="242">
        <v>13</v>
      </c>
      <c r="D32" s="247">
        <v>129.5</v>
      </c>
      <c r="E32" s="247">
        <v>141.25</v>
      </c>
      <c r="F32" s="253"/>
      <c r="G32" s="247">
        <v>144.25</v>
      </c>
      <c r="H32" s="247">
        <v>156</v>
      </c>
      <c r="I32" s="254"/>
      <c r="J32" s="247">
        <v>159.5</v>
      </c>
      <c r="K32" s="247">
        <v>169.75</v>
      </c>
      <c r="L32" s="170"/>
      <c r="M32" s="171"/>
      <c r="N32" s="270"/>
      <c r="O32" s="270"/>
      <c r="P32" s="168"/>
      <c r="Q32" s="168"/>
      <c r="R32" s="172"/>
      <c r="S32" s="247">
        <v>29.985144164999998</v>
      </c>
      <c r="T32" s="247">
        <v>33.316826849999998</v>
      </c>
      <c r="U32" s="247">
        <v>37.018696499999997</v>
      </c>
    </row>
    <row r="33" spans="2:21" ht="24" customHeight="1" thickBot="1">
      <c r="B33" s="264"/>
      <c r="C33" s="264"/>
      <c r="D33" s="264"/>
      <c r="E33" s="264"/>
      <c r="F33" s="264"/>
      <c r="G33" s="264"/>
      <c r="H33" s="264"/>
      <c r="I33" s="264"/>
      <c r="J33" s="264"/>
      <c r="K33" s="264"/>
      <c r="L33" s="264"/>
      <c r="M33" s="264"/>
      <c r="N33" s="264"/>
      <c r="O33" s="264"/>
    </row>
    <row r="34" spans="2:21" ht="24" customHeight="1"/>
    <row r="35" spans="2:21" ht="36" customHeight="1">
      <c r="B35" s="220"/>
      <c r="C35" s="221" t="s">
        <v>45</v>
      </c>
      <c r="D35" s="222"/>
      <c r="E35" s="223"/>
      <c r="F35" s="223"/>
      <c r="G35" s="225" t="s">
        <v>46</v>
      </c>
      <c r="H35" s="225"/>
      <c r="I35" s="224"/>
      <c r="J35" s="224" t="s">
        <v>81</v>
      </c>
      <c r="K35" s="224"/>
      <c r="L35" s="223"/>
      <c r="M35" s="223"/>
      <c r="N35" s="223"/>
      <c r="O35" s="226" t="s">
        <v>45</v>
      </c>
      <c r="P35" s="219"/>
      <c r="Q35" s="219"/>
      <c r="R35" s="271"/>
      <c r="S35" s="271"/>
      <c r="T35" s="227"/>
      <c r="U35" s="227"/>
    </row>
    <row r="36" spans="2:21" ht="6.75" customHeight="1">
      <c r="B36" s="228"/>
      <c r="C36" s="229"/>
      <c r="D36" s="230"/>
      <c r="E36" s="231"/>
      <c r="F36" s="232"/>
      <c r="G36" s="272"/>
      <c r="H36" s="272"/>
      <c r="I36" s="169"/>
      <c r="J36" s="169"/>
      <c r="K36" s="233"/>
      <c r="L36" s="233"/>
      <c r="M36" s="233"/>
      <c r="N36" s="233"/>
      <c r="O36" s="169"/>
      <c r="P36" s="167"/>
      <c r="Q36" s="167"/>
      <c r="R36" s="167"/>
      <c r="S36" s="167"/>
      <c r="T36" s="168"/>
      <c r="U36" s="168"/>
    </row>
    <row r="37" spans="2:21" s="266" customFormat="1" ht="24" customHeight="1">
      <c r="B37" s="239"/>
      <c r="C37" s="234"/>
      <c r="D37" s="273" t="s">
        <v>47</v>
      </c>
      <c r="E37" s="274"/>
      <c r="F37" s="265"/>
      <c r="G37" s="273" t="s">
        <v>48</v>
      </c>
      <c r="H37" s="274"/>
      <c r="I37" s="239"/>
      <c r="J37" s="273" t="s">
        <v>49</v>
      </c>
      <c r="K37" s="274"/>
      <c r="L37" s="236"/>
      <c r="M37" s="237"/>
      <c r="N37" s="237"/>
      <c r="O37" s="239"/>
      <c r="P37" s="239"/>
      <c r="Q37" s="239"/>
      <c r="R37" s="239"/>
      <c r="S37" s="238" t="s">
        <v>93</v>
      </c>
      <c r="T37" s="238">
        <v>4</v>
      </c>
      <c r="U37" s="239"/>
    </row>
    <row r="38" spans="2:21" ht="50" customHeight="1">
      <c r="B38" s="239"/>
      <c r="C38" s="240" t="s">
        <v>94</v>
      </c>
      <c r="D38" s="240" t="s">
        <v>50</v>
      </c>
      <c r="E38" s="241" t="s">
        <v>51</v>
      </c>
      <c r="F38" s="242"/>
      <c r="G38" s="243" t="s">
        <v>50</v>
      </c>
      <c r="H38" s="241" t="s">
        <v>51</v>
      </c>
      <c r="I38" s="242"/>
      <c r="J38" s="243" t="s">
        <v>50</v>
      </c>
      <c r="K38" s="240" t="s">
        <v>51</v>
      </c>
      <c r="L38" s="242"/>
      <c r="M38" s="219"/>
      <c r="N38" s="270" t="s">
        <v>95</v>
      </c>
      <c r="O38" s="270"/>
      <c r="P38" s="219"/>
      <c r="Q38" s="219"/>
      <c r="R38" s="242"/>
      <c r="S38" s="240" t="s">
        <v>96</v>
      </c>
      <c r="T38" s="240" t="s">
        <v>97</v>
      </c>
      <c r="U38" s="240" t="s">
        <v>98</v>
      </c>
    </row>
    <row r="39" spans="2:21" ht="24" customHeight="1">
      <c r="B39" s="168"/>
      <c r="C39" s="246">
        <v>5</v>
      </c>
      <c r="D39" s="247">
        <v>59.75</v>
      </c>
      <c r="E39" s="247">
        <v>64.75</v>
      </c>
      <c r="F39" s="248"/>
      <c r="G39" s="247">
        <v>66.25</v>
      </c>
      <c r="H39" s="247">
        <v>71.25</v>
      </c>
      <c r="I39" s="249"/>
      <c r="J39" s="247">
        <v>73</v>
      </c>
      <c r="K39" s="247">
        <v>78</v>
      </c>
      <c r="L39" s="170"/>
      <c r="M39" s="171"/>
      <c r="N39" s="270"/>
      <c r="O39" s="270"/>
      <c r="P39" s="168"/>
      <c r="Q39" s="168"/>
      <c r="R39" s="172"/>
      <c r="S39" s="247">
        <v>15.734066737500001</v>
      </c>
      <c r="T39" s="247">
        <v>17.482296375000001</v>
      </c>
      <c r="U39" s="247">
        <v>19.42477375</v>
      </c>
    </row>
    <row r="40" spans="2:21" ht="24" customHeight="1">
      <c r="B40" s="168"/>
      <c r="C40" s="251">
        <v>6</v>
      </c>
      <c r="D40" s="252">
        <v>65.75</v>
      </c>
      <c r="E40" s="252">
        <v>71.5</v>
      </c>
      <c r="F40" s="253"/>
      <c r="G40" s="252">
        <v>73.25</v>
      </c>
      <c r="H40" s="252">
        <v>79.25</v>
      </c>
      <c r="I40" s="254"/>
      <c r="J40" s="252">
        <v>81.25</v>
      </c>
      <c r="K40" s="252">
        <v>87</v>
      </c>
      <c r="L40" s="170"/>
      <c r="M40" s="171"/>
      <c r="N40" s="270"/>
      <c r="O40" s="270"/>
      <c r="P40" s="168"/>
      <c r="Q40" s="168"/>
      <c r="R40" s="172"/>
      <c r="S40" s="252">
        <v>18.510666750000002</v>
      </c>
      <c r="T40" s="252">
        <v>20.567407500000002</v>
      </c>
      <c r="U40" s="252">
        <v>22.852675000000001</v>
      </c>
    </row>
    <row r="41" spans="2:21" ht="24" customHeight="1">
      <c r="B41" s="168"/>
      <c r="C41" s="242">
        <v>7</v>
      </c>
      <c r="D41" s="247">
        <v>72.25</v>
      </c>
      <c r="E41" s="247">
        <v>79.75</v>
      </c>
      <c r="F41" s="255"/>
      <c r="G41" s="247">
        <v>81.75</v>
      </c>
      <c r="H41" s="247">
        <v>89</v>
      </c>
      <c r="I41" s="256"/>
      <c r="J41" s="247">
        <v>91.5</v>
      </c>
      <c r="K41" s="247">
        <v>98.75</v>
      </c>
      <c r="L41" s="170"/>
      <c r="M41" s="171"/>
      <c r="N41" s="270"/>
      <c r="O41" s="270"/>
      <c r="P41" s="168"/>
      <c r="Q41" s="168"/>
      <c r="R41" s="172"/>
      <c r="S41" s="247">
        <v>21.777255</v>
      </c>
      <c r="T41" s="247">
        <v>24.196950000000001</v>
      </c>
      <c r="U41" s="247">
        <v>26.8855</v>
      </c>
    </row>
    <row r="42" spans="2:21" ht="24" customHeight="1">
      <c r="B42" s="168"/>
      <c r="C42" s="251">
        <v>8</v>
      </c>
      <c r="D42" s="252">
        <v>80</v>
      </c>
      <c r="E42" s="252">
        <v>88.5</v>
      </c>
      <c r="F42" s="253"/>
      <c r="G42" s="252">
        <v>91</v>
      </c>
      <c r="H42" s="252">
        <v>99.5</v>
      </c>
      <c r="I42" s="254"/>
      <c r="J42" s="252">
        <v>102.25</v>
      </c>
      <c r="K42" s="252">
        <v>110.75</v>
      </c>
      <c r="L42" s="170"/>
      <c r="M42" s="171"/>
      <c r="N42" s="270"/>
      <c r="O42" s="270"/>
      <c r="P42" s="168"/>
      <c r="Q42" s="168"/>
      <c r="R42" s="172"/>
      <c r="S42" s="252">
        <v>25.620300000000004</v>
      </c>
      <c r="T42" s="252">
        <v>28.467000000000002</v>
      </c>
      <c r="U42" s="252">
        <v>31.630000000000003</v>
      </c>
    </row>
    <row r="43" spans="2:21" ht="24" customHeight="1">
      <c r="B43" s="168"/>
      <c r="C43" s="242">
        <v>9</v>
      </c>
      <c r="D43" s="247">
        <v>88.75</v>
      </c>
      <c r="E43" s="247">
        <v>98.25</v>
      </c>
      <c r="F43" s="253"/>
      <c r="G43" s="247">
        <v>101</v>
      </c>
      <c r="H43" s="247">
        <v>110.5</v>
      </c>
      <c r="I43" s="254"/>
      <c r="J43" s="247">
        <v>113.75</v>
      </c>
      <c r="K43" s="247">
        <v>122.25</v>
      </c>
      <c r="L43" s="170"/>
      <c r="M43" s="171"/>
      <c r="N43" s="270"/>
      <c r="O43" s="270"/>
      <c r="P43" s="168"/>
      <c r="Q43" s="168"/>
      <c r="R43" s="172"/>
      <c r="S43" s="247">
        <v>26.859599999999997</v>
      </c>
      <c r="T43" s="247">
        <v>29.843999999999998</v>
      </c>
      <c r="U43" s="247">
        <v>33.159999999999997</v>
      </c>
    </row>
    <row r="44" spans="2:21" ht="24" customHeight="1" outlineLevel="7">
      <c r="B44" s="168"/>
      <c r="C44" s="251">
        <v>10</v>
      </c>
      <c r="D44" s="252">
        <v>98.5</v>
      </c>
      <c r="E44" s="252">
        <v>107.75</v>
      </c>
      <c r="F44" s="253"/>
      <c r="G44" s="252">
        <v>110.5</v>
      </c>
      <c r="H44" s="252">
        <v>118.75</v>
      </c>
      <c r="I44" s="254"/>
      <c r="J44" s="252">
        <v>122</v>
      </c>
      <c r="K44" s="252">
        <v>130</v>
      </c>
      <c r="L44" s="170"/>
      <c r="M44" s="171"/>
      <c r="N44" s="270"/>
      <c r="O44" s="270"/>
      <c r="P44" s="168"/>
      <c r="Q44" s="168"/>
      <c r="R44" s="172"/>
      <c r="S44" s="252">
        <v>27.386100000000003</v>
      </c>
      <c r="T44" s="252">
        <v>30.429000000000002</v>
      </c>
      <c r="U44" s="252">
        <v>33.81</v>
      </c>
    </row>
    <row r="45" spans="2:21" ht="24" customHeight="1" outlineLevel="7">
      <c r="B45" s="168"/>
      <c r="C45" s="242">
        <v>11</v>
      </c>
      <c r="D45" s="247">
        <v>111</v>
      </c>
      <c r="E45" s="247">
        <v>119.75</v>
      </c>
      <c r="F45" s="253"/>
      <c r="G45" s="247">
        <v>122.5</v>
      </c>
      <c r="H45" s="247">
        <v>131.25</v>
      </c>
      <c r="I45" s="254"/>
      <c r="J45" s="247">
        <v>134.25</v>
      </c>
      <c r="K45" s="247">
        <v>143</v>
      </c>
      <c r="L45" s="170"/>
      <c r="M45" s="171"/>
      <c r="N45" s="270"/>
      <c r="O45" s="270"/>
      <c r="P45" s="168"/>
      <c r="Q45" s="168"/>
      <c r="R45" s="172"/>
      <c r="S45" s="247">
        <v>27.629100000000001</v>
      </c>
      <c r="T45" s="247">
        <v>30.699000000000002</v>
      </c>
      <c r="U45" s="247">
        <v>34.11</v>
      </c>
    </row>
    <row r="46" spans="2:21" ht="24" customHeight="1" outlineLevel="7">
      <c r="B46" s="168"/>
      <c r="C46" s="251">
        <v>12</v>
      </c>
      <c r="D46" s="252">
        <v>121.25</v>
      </c>
      <c r="E46" s="252">
        <v>130.75</v>
      </c>
      <c r="F46" s="253"/>
      <c r="G46" s="252">
        <v>133.75</v>
      </c>
      <c r="H46" s="252">
        <v>143.5</v>
      </c>
      <c r="I46" s="254"/>
      <c r="J46" s="252">
        <v>146.75</v>
      </c>
      <c r="K46" s="252">
        <v>156.25</v>
      </c>
      <c r="L46" s="170"/>
      <c r="M46" s="171"/>
      <c r="N46" s="270"/>
      <c r="O46" s="270"/>
      <c r="P46" s="168"/>
      <c r="Q46" s="168"/>
      <c r="R46" s="172"/>
      <c r="S46" s="252">
        <v>28.722600000000003</v>
      </c>
      <c r="T46" s="252">
        <v>31.914000000000001</v>
      </c>
      <c r="U46" s="252">
        <v>35.46</v>
      </c>
    </row>
    <row r="47" spans="2:21" ht="24" customHeight="1" outlineLevel="7">
      <c r="B47" s="168"/>
      <c r="C47" s="242">
        <v>13</v>
      </c>
      <c r="D47" s="247">
        <v>130.5</v>
      </c>
      <c r="E47" s="247">
        <v>142.25</v>
      </c>
      <c r="F47" s="253"/>
      <c r="G47" s="247">
        <v>145.5</v>
      </c>
      <c r="H47" s="247">
        <v>157</v>
      </c>
      <c r="I47" s="254"/>
      <c r="J47" s="247">
        <v>160.75</v>
      </c>
      <c r="K47" s="247">
        <v>171</v>
      </c>
      <c r="L47" s="170"/>
      <c r="M47" s="171"/>
      <c r="N47" s="270"/>
      <c r="O47" s="270"/>
      <c r="P47" s="168"/>
      <c r="Q47" s="168"/>
      <c r="R47" s="172"/>
      <c r="S47" s="247">
        <v>30.942000000000004</v>
      </c>
      <c r="T47" s="247">
        <v>34.380000000000003</v>
      </c>
      <c r="U47" s="247">
        <v>38.200000000000003</v>
      </c>
    </row>
    <row r="48" spans="2:21" ht="24" customHeight="1" outlineLevel="7" thickBot="1">
      <c r="B48" s="264"/>
      <c r="C48" s="264"/>
      <c r="D48" s="264"/>
      <c r="E48" s="264"/>
      <c r="F48" s="264"/>
      <c r="G48" s="264"/>
      <c r="H48" s="264"/>
      <c r="I48" s="264"/>
      <c r="J48" s="264"/>
      <c r="K48" s="264"/>
      <c r="L48" s="264"/>
      <c r="M48" s="264"/>
      <c r="N48" s="264"/>
      <c r="O48" s="264"/>
    </row>
    <row r="49" spans="2:21" ht="24" customHeight="1" outlineLevel="7"/>
    <row r="50" spans="2:21" ht="36" customHeight="1">
      <c r="B50" s="220"/>
      <c r="C50" s="221" t="s">
        <v>45</v>
      </c>
      <c r="D50" s="222"/>
      <c r="E50" s="223"/>
      <c r="F50" s="223"/>
      <c r="G50" s="225" t="s">
        <v>46</v>
      </c>
      <c r="H50" s="225"/>
      <c r="I50" s="224"/>
      <c r="J50" s="224" t="s">
        <v>82</v>
      </c>
      <c r="K50" s="224"/>
      <c r="L50" s="223"/>
      <c r="M50" s="223"/>
      <c r="N50" s="223"/>
      <c r="O50" s="226" t="s">
        <v>45</v>
      </c>
      <c r="P50" s="219"/>
      <c r="Q50" s="219"/>
      <c r="R50" s="271"/>
      <c r="S50" s="271"/>
      <c r="T50" s="227"/>
      <c r="U50" s="227"/>
    </row>
    <row r="51" spans="2:21" ht="6.75" customHeight="1">
      <c r="B51" s="228"/>
      <c r="C51" s="229"/>
      <c r="D51" s="230"/>
      <c r="E51" s="231"/>
      <c r="F51" s="232"/>
      <c r="G51" s="272"/>
      <c r="H51" s="272"/>
      <c r="I51" s="169"/>
      <c r="J51" s="169"/>
      <c r="K51" s="233"/>
      <c r="L51" s="233"/>
      <c r="M51" s="233"/>
      <c r="N51" s="233"/>
      <c r="O51" s="169"/>
      <c r="P51" s="167"/>
      <c r="Q51" s="167"/>
      <c r="R51" s="167"/>
      <c r="S51" s="167"/>
      <c r="T51" s="168"/>
      <c r="U51" s="168"/>
    </row>
    <row r="52" spans="2:21" s="266" customFormat="1" ht="24" customHeight="1">
      <c r="B52" s="239"/>
      <c r="C52" s="234"/>
      <c r="D52" s="273" t="s">
        <v>47</v>
      </c>
      <c r="E52" s="274"/>
      <c r="F52" s="265"/>
      <c r="G52" s="273" t="s">
        <v>48</v>
      </c>
      <c r="H52" s="274"/>
      <c r="I52" s="239"/>
      <c r="J52" s="273" t="s">
        <v>49</v>
      </c>
      <c r="K52" s="274"/>
      <c r="L52" s="236"/>
      <c r="M52" s="237"/>
      <c r="N52" s="237"/>
      <c r="O52" s="239"/>
      <c r="P52" s="239"/>
      <c r="Q52" s="239"/>
      <c r="R52" s="239"/>
      <c r="S52" s="238" t="s">
        <v>93</v>
      </c>
      <c r="T52" s="238">
        <v>5</v>
      </c>
      <c r="U52" s="239"/>
    </row>
    <row r="53" spans="2:21" ht="50" customHeight="1">
      <c r="B53" s="239"/>
      <c r="C53" s="240" t="s">
        <v>94</v>
      </c>
      <c r="D53" s="240" t="s">
        <v>50</v>
      </c>
      <c r="E53" s="241" t="s">
        <v>51</v>
      </c>
      <c r="F53" s="242"/>
      <c r="G53" s="243" t="s">
        <v>50</v>
      </c>
      <c r="H53" s="241" t="s">
        <v>51</v>
      </c>
      <c r="I53" s="242"/>
      <c r="J53" s="243" t="s">
        <v>50</v>
      </c>
      <c r="K53" s="240" t="s">
        <v>51</v>
      </c>
      <c r="L53" s="242"/>
      <c r="M53" s="219"/>
      <c r="N53" s="270" t="s">
        <v>95</v>
      </c>
      <c r="O53" s="270"/>
      <c r="P53" s="219"/>
      <c r="Q53" s="219"/>
      <c r="R53" s="242"/>
      <c r="S53" s="240" t="s">
        <v>96</v>
      </c>
      <c r="T53" s="240" t="s">
        <v>97</v>
      </c>
      <c r="U53" s="240" t="s">
        <v>98</v>
      </c>
    </row>
    <row r="54" spans="2:21" ht="24" customHeight="1">
      <c r="B54" s="168"/>
      <c r="C54" s="246">
        <v>5</v>
      </c>
      <c r="D54" s="247">
        <v>61.25</v>
      </c>
      <c r="E54" s="247">
        <v>66.25</v>
      </c>
      <c r="F54" s="248"/>
      <c r="G54" s="247">
        <v>68</v>
      </c>
      <c r="H54" s="247">
        <v>73.25</v>
      </c>
      <c r="I54" s="249"/>
      <c r="J54" s="247">
        <v>75</v>
      </c>
      <c r="K54" s="247">
        <v>80</v>
      </c>
      <c r="L54" s="170"/>
      <c r="M54" s="171"/>
      <c r="N54" s="270"/>
      <c r="O54" s="270"/>
      <c r="P54" s="168"/>
      <c r="Q54" s="168"/>
      <c r="R54" s="172"/>
      <c r="S54" s="267">
        <v>17.382089598750003</v>
      </c>
      <c r="T54" s="267">
        <v>19.313432887500003</v>
      </c>
      <c r="U54" s="267">
        <v>21.459369875000004</v>
      </c>
    </row>
    <row r="55" spans="2:21" ht="24" customHeight="1">
      <c r="B55" s="168"/>
      <c r="C55" s="251">
        <v>6</v>
      </c>
      <c r="D55" s="252">
        <v>67.5</v>
      </c>
      <c r="E55" s="252">
        <v>73.5</v>
      </c>
      <c r="F55" s="253"/>
      <c r="G55" s="252">
        <v>75.5</v>
      </c>
      <c r="H55" s="252">
        <v>81.25</v>
      </c>
      <c r="I55" s="254"/>
      <c r="J55" s="252">
        <v>83.5</v>
      </c>
      <c r="K55" s="252">
        <v>89.5</v>
      </c>
      <c r="L55" s="170"/>
      <c r="M55" s="171"/>
      <c r="N55" s="270"/>
      <c r="O55" s="270"/>
      <c r="P55" s="168"/>
      <c r="Q55" s="168"/>
      <c r="R55" s="172"/>
      <c r="S55" s="252">
        <v>20.449517175000004</v>
      </c>
      <c r="T55" s="252">
        <v>22.721685750000002</v>
      </c>
      <c r="U55" s="252">
        <v>25.246317500000004</v>
      </c>
    </row>
    <row r="56" spans="2:21" ht="24" customHeight="1">
      <c r="B56" s="168"/>
      <c r="C56" s="242">
        <v>7</v>
      </c>
      <c r="D56" s="247">
        <v>74.75</v>
      </c>
      <c r="E56" s="247">
        <v>82</v>
      </c>
      <c r="F56" s="255"/>
      <c r="G56" s="247">
        <v>84.25</v>
      </c>
      <c r="H56" s="247">
        <v>91.75</v>
      </c>
      <c r="I56" s="256"/>
      <c r="J56" s="247">
        <v>94.25</v>
      </c>
      <c r="K56" s="247">
        <v>101.75</v>
      </c>
      <c r="L56" s="170"/>
      <c r="M56" s="171"/>
      <c r="N56" s="270"/>
      <c r="O56" s="270"/>
      <c r="P56" s="168"/>
      <c r="Q56" s="168"/>
      <c r="R56" s="172"/>
      <c r="S56" s="247">
        <v>24.058255500000005</v>
      </c>
      <c r="T56" s="247">
        <v>26.731395000000006</v>
      </c>
      <c r="U56" s="247">
        <v>29.701550000000005</v>
      </c>
    </row>
    <row r="57" spans="2:21" ht="24" customHeight="1">
      <c r="B57" s="168"/>
      <c r="C57" s="251">
        <v>8</v>
      </c>
      <c r="D57" s="252">
        <v>82.75</v>
      </c>
      <c r="E57" s="252">
        <v>91</v>
      </c>
      <c r="F57" s="253"/>
      <c r="G57" s="252">
        <v>94</v>
      </c>
      <c r="H57" s="252">
        <v>102.5</v>
      </c>
      <c r="I57" s="254"/>
      <c r="J57" s="252">
        <v>105.75</v>
      </c>
      <c r="K57" s="252">
        <v>114</v>
      </c>
      <c r="L57" s="170"/>
      <c r="M57" s="171"/>
      <c r="N57" s="270"/>
      <c r="O57" s="270"/>
      <c r="P57" s="168"/>
      <c r="Q57" s="168"/>
      <c r="R57" s="172"/>
      <c r="S57" s="252">
        <v>28.303830000000005</v>
      </c>
      <c r="T57" s="252">
        <v>31.448700000000006</v>
      </c>
      <c r="U57" s="252">
        <v>34.943000000000005</v>
      </c>
    </row>
    <row r="58" spans="2:21" ht="24" customHeight="1">
      <c r="B58" s="168"/>
      <c r="C58" s="242">
        <v>9</v>
      </c>
      <c r="D58" s="247">
        <v>91.75</v>
      </c>
      <c r="E58" s="247">
        <v>101.25</v>
      </c>
      <c r="F58" s="253"/>
      <c r="G58" s="247">
        <v>104.25</v>
      </c>
      <c r="H58" s="247">
        <v>113.75</v>
      </c>
      <c r="I58" s="254"/>
      <c r="J58" s="247">
        <v>117</v>
      </c>
      <c r="K58" s="247">
        <v>125.5</v>
      </c>
      <c r="L58" s="170"/>
      <c r="M58" s="171"/>
      <c r="N58" s="270"/>
      <c r="O58" s="270"/>
      <c r="P58" s="168"/>
      <c r="Q58" s="168"/>
      <c r="R58" s="172"/>
      <c r="S58" s="247">
        <v>29.667059999999999</v>
      </c>
      <c r="T58" s="247">
        <v>32.9634</v>
      </c>
      <c r="U58" s="247">
        <v>36.625999999999998</v>
      </c>
    </row>
    <row r="59" spans="2:21" ht="24" customHeight="1">
      <c r="B59" s="168"/>
      <c r="C59" s="251">
        <v>10</v>
      </c>
      <c r="D59" s="252">
        <v>101.25</v>
      </c>
      <c r="E59" s="252">
        <v>110.5</v>
      </c>
      <c r="F59" s="253"/>
      <c r="G59" s="252">
        <v>113.75</v>
      </c>
      <c r="H59" s="252">
        <v>122</v>
      </c>
      <c r="I59" s="254"/>
      <c r="J59" s="252">
        <v>125.5</v>
      </c>
      <c r="K59" s="252">
        <v>133.5</v>
      </c>
      <c r="L59" s="170"/>
      <c r="M59" s="171"/>
      <c r="N59" s="270"/>
      <c r="O59" s="270"/>
      <c r="P59" s="168"/>
      <c r="Q59" s="168"/>
      <c r="R59" s="172"/>
      <c r="S59" s="252">
        <v>30.246210000000005</v>
      </c>
      <c r="T59" s="252">
        <v>33.606900000000003</v>
      </c>
      <c r="U59" s="252">
        <v>37.341000000000001</v>
      </c>
    </row>
    <row r="60" spans="2:21" ht="24" customHeight="1">
      <c r="B60" s="168"/>
      <c r="C60" s="242">
        <v>11</v>
      </c>
      <c r="D60" s="247">
        <v>113.75</v>
      </c>
      <c r="E60" s="247">
        <v>122.5</v>
      </c>
      <c r="F60" s="253"/>
      <c r="G60" s="247">
        <v>125.75</v>
      </c>
      <c r="H60" s="247">
        <v>134.25</v>
      </c>
      <c r="I60" s="254"/>
      <c r="J60" s="247">
        <v>137.75</v>
      </c>
      <c r="K60" s="247">
        <v>146.5</v>
      </c>
      <c r="L60" s="170"/>
      <c r="M60" s="171"/>
      <c r="N60" s="270"/>
      <c r="O60" s="270"/>
      <c r="P60" s="168"/>
      <c r="Q60" s="168"/>
      <c r="R60" s="172"/>
      <c r="S60" s="247">
        <v>30.51351</v>
      </c>
      <c r="T60" s="247">
        <v>33.9039</v>
      </c>
      <c r="U60" s="247">
        <v>37.670999999999999</v>
      </c>
    </row>
    <row r="61" spans="2:21" ht="24" customHeight="1">
      <c r="B61" s="168"/>
      <c r="C61" s="251">
        <v>12</v>
      </c>
      <c r="D61" s="252">
        <v>124.25</v>
      </c>
      <c r="E61" s="252">
        <v>133.75</v>
      </c>
      <c r="F61" s="253"/>
      <c r="G61" s="252">
        <v>137.25</v>
      </c>
      <c r="H61" s="252">
        <v>146.75</v>
      </c>
      <c r="I61" s="254"/>
      <c r="J61" s="252">
        <v>150.5</v>
      </c>
      <c r="K61" s="252">
        <v>160</v>
      </c>
      <c r="L61" s="170"/>
      <c r="M61" s="171"/>
      <c r="N61" s="270"/>
      <c r="O61" s="270"/>
      <c r="P61" s="168"/>
      <c r="Q61" s="168"/>
      <c r="R61" s="172"/>
      <c r="S61" s="252">
        <v>31.716360000000009</v>
      </c>
      <c r="T61" s="252">
        <v>35.240400000000008</v>
      </c>
      <c r="U61" s="252">
        <v>39.156000000000006</v>
      </c>
    </row>
    <row r="62" spans="2:21" ht="24" customHeight="1">
      <c r="B62" s="168"/>
      <c r="C62" s="242">
        <v>13</v>
      </c>
      <c r="D62" s="247">
        <v>133.75</v>
      </c>
      <c r="E62" s="247">
        <v>145.5</v>
      </c>
      <c r="F62" s="253"/>
      <c r="G62" s="247">
        <v>149</v>
      </c>
      <c r="H62" s="247">
        <v>160.75</v>
      </c>
      <c r="I62" s="254"/>
      <c r="J62" s="247">
        <v>164.5</v>
      </c>
      <c r="K62" s="247">
        <v>175</v>
      </c>
      <c r="L62" s="170"/>
      <c r="M62" s="171"/>
      <c r="N62" s="270"/>
      <c r="O62" s="270"/>
      <c r="P62" s="168"/>
      <c r="Q62" s="168"/>
      <c r="R62" s="172"/>
      <c r="S62" s="247">
        <v>34.157700000000006</v>
      </c>
      <c r="T62" s="247">
        <v>37.953000000000003</v>
      </c>
      <c r="U62" s="247">
        <v>42.17</v>
      </c>
    </row>
    <row r="63" spans="2:21" ht="24" customHeight="1" thickBot="1">
      <c r="B63" s="264"/>
      <c r="C63" s="264"/>
      <c r="D63" s="264"/>
      <c r="E63" s="264"/>
      <c r="F63" s="264"/>
      <c r="G63" s="264"/>
      <c r="H63" s="264"/>
      <c r="I63" s="264"/>
      <c r="J63" s="264"/>
      <c r="K63" s="264"/>
      <c r="L63" s="264"/>
      <c r="M63" s="264"/>
      <c r="N63" s="264"/>
      <c r="O63" s="264"/>
    </row>
    <row r="64" spans="2:21" ht="24" customHeight="1"/>
    <row r="65" ht="53" customHeight="1"/>
  </sheetData>
  <sheetProtection algorithmName="SHA-512" hashValue="H3x27grwCOzJ8GQAdzJpZxkf2dKyZTjXz8KNuK2H7wsuGYTmRVnISeFRwOQ1DYXoE5Ef4LaqBCkYfwTcFaPXLg==" saltValue="qDmbxnKEaOF0tGmahvOtCQ==" spinCount="100000" sheet="1" objects="1" scenarios="1"/>
  <mergeCells count="25">
    <mergeCell ref="G21:H21"/>
    <mergeCell ref="D22:E22"/>
    <mergeCell ref="G22:H22"/>
    <mergeCell ref="J22:K22"/>
    <mergeCell ref="R5:S5"/>
    <mergeCell ref="G6:H6"/>
    <mergeCell ref="D7:E7"/>
    <mergeCell ref="G7:H7"/>
    <mergeCell ref="J7:K7"/>
    <mergeCell ref="B3:O3"/>
    <mergeCell ref="N53:O62"/>
    <mergeCell ref="N38:O47"/>
    <mergeCell ref="R50:S50"/>
    <mergeCell ref="G51:H51"/>
    <mergeCell ref="D52:E52"/>
    <mergeCell ref="G52:H52"/>
    <mergeCell ref="J52:K52"/>
    <mergeCell ref="N23:O32"/>
    <mergeCell ref="R35:S35"/>
    <mergeCell ref="G36:H36"/>
    <mergeCell ref="D37:E37"/>
    <mergeCell ref="G37:H37"/>
    <mergeCell ref="J37:K37"/>
    <mergeCell ref="N8:O14"/>
    <mergeCell ref="R20:S20"/>
  </mergeCells>
  <printOptions horizontalCentered="1"/>
  <pageMargins left="0.39370078740157483" right="0.35433070866141736" top="0.51181102362204722" bottom="0.55118110236220474" header="0.31496062992125984" footer="0.31496062992125984"/>
  <pageSetup paperSize="9" scale="90" fitToHeight="2" orientation="landscape" r:id="rId1"/>
  <headerFooter alignWithMargins="0">
    <oddFooter>&amp;L&amp;K000000&amp;P van &amp;N&amp;R&amp;8&amp;K000000&amp;D</oddFooter>
  </headerFooter>
  <rowBreaks count="2" manualBreakCount="2">
    <brk id="27" max="14" man="1"/>
    <brk id="51" max="14"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D86B268DC18941817A99BA3EFC6952" ma:contentTypeVersion="15" ma:contentTypeDescription="Een nieuw document maken." ma:contentTypeScope="" ma:versionID="0dfe49164f4f62d20672e3ce4fecc109">
  <xsd:schema xmlns:xsd="http://www.w3.org/2001/XMLSchema" xmlns:xs="http://www.w3.org/2001/XMLSchema" xmlns:p="http://schemas.microsoft.com/office/2006/metadata/properties" xmlns:ns2="2d99f15f-cf07-484e-a6b2-d764e48b776b" xmlns:ns3="bba25a7a-e915-4276-833c-6575bc1da025" targetNamespace="http://schemas.microsoft.com/office/2006/metadata/properties" ma:root="true" ma:fieldsID="b74d04d82d1b7b10997fba17cb8836e5" ns2:_="" ns3:_="">
    <xsd:import namespace="2d99f15f-cf07-484e-a6b2-d764e48b776b"/>
    <xsd:import namespace="bba25a7a-e915-4276-833c-6575bc1da0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99f15f-cf07-484e-a6b2-d764e48b77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b41996d0-0873-4a62-8f69-98631c15241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ba25a7a-e915-4276-833c-6575bc1da02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a758d7d-2cfb-4b99-90af-5721d15a28f8}" ma:internalName="TaxCatchAll" ma:showField="CatchAllData" ma:web="bba25a7a-e915-4276-833c-6575bc1da0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ba25a7a-e915-4276-833c-6575bc1da025" xsi:nil="true"/>
    <lcf76f155ced4ddcb4097134ff3c332f xmlns="2d99f15f-cf07-484e-a6b2-d764e48b776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BE7559E-1024-4C17-8209-AF3685E18F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99f15f-cf07-484e-a6b2-d764e48b776b"/>
    <ds:schemaRef ds:uri="bba25a7a-e915-4276-833c-6575bc1da0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9F8D2BC-9704-4483-A148-FE6CC2CDEEAB}">
  <ds:schemaRefs>
    <ds:schemaRef ds:uri="http://schemas.microsoft.com/sharepoint/v3/contenttype/forms"/>
  </ds:schemaRefs>
</ds:datastoreItem>
</file>

<file path=customXml/itemProps3.xml><?xml version="1.0" encoding="utf-8"?>
<ds:datastoreItem xmlns:ds="http://schemas.openxmlformats.org/officeDocument/2006/customXml" ds:itemID="{2AF3A96A-31C7-4461-B2D2-3F51D21EF11A}">
  <ds:schemaRefs>
    <ds:schemaRef ds:uri="http://schemas.microsoft.com/office/2006/metadata/properties"/>
    <ds:schemaRef ds:uri="http://schemas.microsoft.com/office/infopath/2007/PartnerControls"/>
    <ds:schemaRef ds:uri="a88d69f6-725d-45a3-ba3c-d623cdcfac60"/>
    <ds:schemaRef ds:uri="e3209c88-bc72-45f5-84b5-e30e30b0d52a"/>
    <ds:schemaRef ds:uri="bba25a7a-e915-4276-833c-6575bc1da025"/>
    <ds:schemaRef ds:uri="2d99f15f-cf07-484e-a6b2-d764e48b776b"/>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7</vt:i4>
      </vt:variant>
      <vt:variant>
        <vt:lpstr>Benoemde bereiken</vt:lpstr>
      </vt:variant>
      <vt:variant>
        <vt:i4>77</vt:i4>
      </vt:variant>
    </vt:vector>
  </HeadingPairs>
  <TitlesOfParts>
    <vt:vector size="84" baseType="lpstr">
      <vt:lpstr>Colofon - voorblad</vt:lpstr>
      <vt:lpstr>1. Algemene info</vt:lpstr>
      <vt:lpstr>2. Prijsopgaaf Broker opslagen</vt:lpstr>
      <vt:lpstr>3. % doelstelling per doelgroep</vt:lpstr>
      <vt:lpstr>4. Berekening Inschrijfprijs</vt:lpstr>
      <vt:lpstr>5. Prijsscore</vt:lpstr>
      <vt:lpstr>6. Richtlijntarieven ex BTW </vt:lpstr>
      <vt:lpstr>'Colofon - voorblad'!_Hlk509496684</vt:lpstr>
      <vt:lpstr>'Colofon - voorblad'!_Ref300290537</vt:lpstr>
      <vt:lpstr>'Colofon - voorblad'!_Ref300297289</vt:lpstr>
      <vt:lpstr>'Colofon - voorblad'!_Ref527209689</vt:lpstr>
      <vt:lpstr>'Colofon - voorblad'!_Ref527209713</vt:lpstr>
      <vt:lpstr>'Colofon - voorblad'!_Ref527212027</vt:lpstr>
      <vt:lpstr>'Colofon - voorblad'!_Ref527212058</vt:lpstr>
      <vt:lpstr>'Colofon - voorblad'!_Ref527212079</vt:lpstr>
      <vt:lpstr>'Colofon - voorblad'!_Ref527212102</vt:lpstr>
      <vt:lpstr>'Colofon - voorblad'!_Ref527212123</vt:lpstr>
      <vt:lpstr>'Colofon - voorblad'!_Ref527212178</vt:lpstr>
      <vt:lpstr>'Colofon - voorblad'!_Ref527212216</vt:lpstr>
      <vt:lpstr>'Colofon - voorblad'!_Ref527212304</vt:lpstr>
      <vt:lpstr>'Colofon - voorblad'!_Ref527212424</vt:lpstr>
      <vt:lpstr>'Colofon - voorblad'!_Ref527216086</vt:lpstr>
      <vt:lpstr>'Colofon - voorblad'!_Ref527960825</vt:lpstr>
      <vt:lpstr>'Colofon - voorblad'!_Toc300302676</vt:lpstr>
      <vt:lpstr>'Colofon - voorblad'!_Toc300302679</vt:lpstr>
      <vt:lpstr>'Colofon - voorblad'!_Toc300302680</vt:lpstr>
      <vt:lpstr>'Colofon - voorblad'!_Toc300302689</vt:lpstr>
      <vt:lpstr>'Colofon - voorblad'!_Toc300302730</vt:lpstr>
      <vt:lpstr>'Colofon - voorblad'!_Toc300302731</vt:lpstr>
      <vt:lpstr>'Colofon - voorblad'!_Toc300302739</vt:lpstr>
      <vt:lpstr>'Colofon - voorblad'!_Toc300302771</vt:lpstr>
      <vt:lpstr>'Colofon - voorblad'!_Toc300302809</vt:lpstr>
      <vt:lpstr>'Colofon - voorblad'!_Toc300302821</vt:lpstr>
      <vt:lpstr>'Colofon - voorblad'!_Toc300302836</vt:lpstr>
      <vt:lpstr>'Colofon - voorblad'!_Toc300302847</vt:lpstr>
      <vt:lpstr>'Colofon - voorblad'!_Toc300302860</vt:lpstr>
      <vt:lpstr>'Colofon - voorblad'!_Toc300302867</vt:lpstr>
      <vt:lpstr>'Colofon - voorblad'!_Toc300302868</vt:lpstr>
      <vt:lpstr>'Colofon - voorblad'!_Toc300302886</vt:lpstr>
      <vt:lpstr>'Colofon - voorblad'!_Toc300302914</vt:lpstr>
      <vt:lpstr>'Colofon - voorblad'!_Toc300302916</vt:lpstr>
      <vt:lpstr>'Colofon - voorblad'!_Toc300302919</vt:lpstr>
      <vt:lpstr>'Colofon - voorblad'!_Toc300302935</vt:lpstr>
      <vt:lpstr>'Colofon - voorblad'!_Toc300302985</vt:lpstr>
      <vt:lpstr>'Colofon - voorblad'!_Toc300302993</vt:lpstr>
      <vt:lpstr>'Colofon - voorblad'!_Toc300303483</vt:lpstr>
      <vt:lpstr>'Colofon - voorblad'!_Toc300303498</vt:lpstr>
      <vt:lpstr>'Colofon - voorblad'!_Toc300303504</vt:lpstr>
      <vt:lpstr>'Colofon - voorblad'!_Toc300303537</vt:lpstr>
      <vt:lpstr>'Colofon - voorblad'!_Toc300303574</vt:lpstr>
      <vt:lpstr>'Colofon - voorblad'!_Toc300303661</vt:lpstr>
      <vt:lpstr>'Colofon - voorblad'!_Toc300303682</vt:lpstr>
      <vt:lpstr>'Colofon - voorblad'!_Toc300303688</vt:lpstr>
      <vt:lpstr>'Colofon - voorblad'!_Toc300303695</vt:lpstr>
      <vt:lpstr>'Colofon - voorblad'!_Toc300303706</vt:lpstr>
      <vt:lpstr>'Colofon - voorblad'!_Toc300303708</vt:lpstr>
      <vt:lpstr>'Colofon - voorblad'!_Toc300303715</vt:lpstr>
      <vt:lpstr>'Colofon - voorblad'!_Toc300303721</vt:lpstr>
      <vt:lpstr>'Colofon - voorblad'!_Toc300303727</vt:lpstr>
      <vt:lpstr>'Colofon - voorblad'!_Toc300303729</vt:lpstr>
      <vt:lpstr>'Colofon - voorblad'!_Toc300303743</vt:lpstr>
      <vt:lpstr>'Colofon - voorblad'!_Toc300303745</vt:lpstr>
      <vt:lpstr>'Colofon - voorblad'!_Toc300303770</vt:lpstr>
      <vt:lpstr>'Colofon - voorblad'!_Toc300303772</vt:lpstr>
      <vt:lpstr>'Colofon - voorblad'!_Toc300304665</vt:lpstr>
      <vt:lpstr>'Colofon - voorblad'!_Toc300304678</vt:lpstr>
      <vt:lpstr>'Colofon - voorblad'!_Toc300304688</vt:lpstr>
      <vt:lpstr>'Colofon - voorblad'!_Toc300304702</vt:lpstr>
      <vt:lpstr>'Colofon - voorblad'!_Toc300304712</vt:lpstr>
      <vt:lpstr>'Colofon - voorblad'!_Toc300304714</vt:lpstr>
      <vt:lpstr>'Colofon - voorblad'!_Toc300304725</vt:lpstr>
      <vt:lpstr>'Colofon - voorblad'!_Toc300304727</vt:lpstr>
      <vt:lpstr>'Colofon - voorblad'!_Toc336119413</vt:lpstr>
      <vt:lpstr>'Colofon - voorblad'!_Toc336119414</vt:lpstr>
      <vt:lpstr>'Colofon - voorblad'!_Toc336119416</vt:lpstr>
      <vt:lpstr>'Colofon - voorblad'!_Toc336119433</vt:lpstr>
      <vt:lpstr>'1. Algemene info'!Afdrukbereik</vt:lpstr>
      <vt:lpstr>'2. Prijsopgaaf Broker opslagen'!Afdrukbereik</vt:lpstr>
      <vt:lpstr>'3. % doelstelling per doelgroep'!Afdrukbereik</vt:lpstr>
      <vt:lpstr>'4. Berekening Inschrijfprijs'!Afdrukbereik</vt:lpstr>
      <vt:lpstr>'5. Prijsscore'!Afdrukbereik</vt:lpstr>
      <vt:lpstr>'6. Richtlijntarieven ex BTW '!Afdrukbereik</vt:lpstr>
      <vt:lpstr>'Colofon - voorblad'!Afdrukbereik</vt:lpstr>
      <vt:lpstr>'1. Algemene info'!Afdruktitels</vt:lpstr>
    </vt:vector>
  </TitlesOfParts>
  <Manager/>
  <Company>Labor Redimo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Prijzenblad (incl doelgroepenlijst)</dc:title>
  <dc:subject/>
  <dc:creator>Siep Scherpel</dc:creator>
  <cp:keywords/>
  <dc:description>© Labor Redimo</dc:description>
  <cp:lastModifiedBy>Siep Scherpel</cp:lastModifiedBy>
  <cp:revision/>
  <dcterms:created xsi:type="dcterms:W3CDTF">2021-01-27T10:13:38Z</dcterms:created>
  <dcterms:modified xsi:type="dcterms:W3CDTF">2026-06-29T12:02:24Z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0x01010055D86B268DC18941817A99BA3EFC6952</vt:lpwstr>
  </property>
  <property fmtid="{D5CDD505-2E9C-101B-9397-08002B2CF9AE}" pid="3" name="_dlc_DocIdItemGuid">
    <vt:lpwstr>1b809211-fcb8-488e-af6b-f577ef7cdb4e</vt:lpwstr>
  </property>
  <property fmtid="{D5CDD505-2E9C-101B-9397-08002B2CF9AE}" pid="4" name="TaxKeyword">
    <vt:lpwstr/>
  </property>
  <property fmtid="{D5CDD505-2E9C-101B-9397-08002B2CF9AE}" pid="5" name="AfdelingEigenaar">
    <vt:lpwstr/>
  </property>
  <property fmtid="{D5CDD505-2E9C-101B-9397-08002B2CF9AE}" pid="6" name="MSIP_Label_59c0cc81-595d-4442-996c-ce61e35947ec_Enabled">
    <vt:lpwstr>true</vt:lpwstr>
  </property>
  <property fmtid="{D5CDD505-2E9C-101B-9397-08002B2CF9AE}" pid="7" name="MSIP_Label_59c0cc81-595d-4442-996c-ce61e35947ec_SetDate">
    <vt:lpwstr>2023-11-23T10:51:03Z</vt:lpwstr>
  </property>
  <property fmtid="{D5CDD505-2E9C-101B-9397-08002B2CF9AE}" pid="8" name="MSIP_Label_59c0cc81-595d-4442-996c-ce61e35947ec_Method">
    <vt:lpwstr>Privileged</vt:lpwstr>
  </property>
  <property fmtid="{D5CDD505-2E9C-101B-9397-08002B2CF9AE}" pid="9" name="MSIP_Label_59c0cc81-595d-4442-996c-ce61e35947ec_Name">
    <vt:lpwstr>Inf_publiek</vt:lpwstr>
  </property>
  <property fmtid="{D5CDD505-2E9C-101B-9397-08002B2CF9AE}" pid="10" name="MSIP_Label_59c0cc81-595d-4442-996c-ce61e35947ec_SiteId">
    <vt:lpwstr>0dba6fac-6971-48f3-9af1-d8a86d20e1ed</vt:lpwstr>
  </property>
  <property fmtid="{D5CDD505-2E9C-101B-9397-08002B2CF9AE}" pid="11" name="MSIP_Label_59c0cc81-595d-4442-996c-ce61e35947ec_ActionId">
    <vt:lpwstr>77568918-2c0b-460c-b398-346dee6f5e2f</vt:lpwstr>
  </property>
  <property fmtid="{D5CDD505-2E9C-101B-9397-08002B2CF9AE}" pid="12" name="MSIP_Label_59c0cc81-595d-4442-996c-ce61e35947ec_ContentBits">
    <vt:lpwstr>0</vt:lpwstr>
  </property>
  <property fmtid="{D5CDD505-2E9C-101B-9397-08002B2CF9AE}" pid="13" name="MSIP_Label_24e57bac-d225-40fb-8a9e-62b5be587a96_Enabled">
    <vt:lpwstr>true</vt:lpwstr>
  </property>
  <property fmtid="{D5CDD505-2E9C-101B-9397-08002B2CF9AE}" pid="14" name="MSIP_Label_24e57bac-d225-40fb-8a9e-62b5be587a96_SetDate">
    <vt:lpwstr>2025-01-23T07:20:06Z</vt:lpwstr>
  </property>
  <property fmtid="{D5CDD505-2E9C-101B-9397-08002B2CF9AE}" pid="15" name="MSIP_Label_24e57bac-d225-40fb-8a9e-62b5be587a96_Method">
    <vt:lpwstr>Standard</vt:lpwstr>
  </property>
  <property fmtid="{D5CDD505-2E9C-101B-9397-08002B2CF9AE}" pid="16" name="MSIP_Label_24e57bac-d225-40fb-8a9e-62b5be587a96_Name">
    <vt:lpwstr>Internal</vt:lpwstr>
  </property>
  <property fmtid="{D5CDD505-2E9C-101B-9397-08002B2CF9AE}" pid="17" name="MSIP_Label_24e57bac-d225-40fb-8a9e-62b5be587a96_SiteId">
    <vt:lpwstr>a398fcff-8d2b-4930-a7f7-e1c99a108d77</vt:lpwstr>
  </property>
  <property fmtid="{D5CDD505-2E9C-101B-9397-08002B2CF9AE}" pid="18" name="MSIP_Label_24e57bac-d225-40fb-8a9e-62b5be587a96_ActionId">
    <vt:lpwstr>b1cfcad0-a860-4c58-bd15-becd1c638250</vt:lpwstr>
  </property>
  <property fmtid="{D5CDD505-2E9C-101B-9397-08002B2CF9AE}" pid="19" name="MSIP_Label_24e57bac-d225-40fb-8a9e-62b5be587a96_ContentBits">
    <vt:lpwstr>0</vt:lpwstr>
  </property>
  <property fmtid="{D5CDD505-2E9C-101B-9397-08002B2CF9AE}" pid="20" name="MediaServiceImageTags">
    <vt:lpwstr/>
  </property>
</Properties>
</file>