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worksheets/sheet2.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xl/calcChain.xml" ContentType="application/vnd.openxmlformats-officedocument.spreadsheetml.calcChain+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mc:AlternateContent xmlns:mc="http://schemas.openxmlformats.org/markup-compatibility/2006">
    <mc:Choice Requires="x15">
      <x15ac:absPath xmlns:x15ac="http://schemas.microsoft.com/office/spreadsheetml/2010/11/ac" url="/Users/siepscherpel/Library/CloudStorage/GoogleDrive-siep.scherpel@laborredimo.com/Gedeelde drives/01 Actieve projecten/01 COA/2026 AB MSP IT/Aanbestedingsdocumenten/Prijzenblad/"/>
    </mc:Choice>
  </mc:AlternateContent>
  <xr:revisionPtr revIDLastSave="0" documentId="13_ncr:1_{28390F9B-CE39-7145-96C1-AE1CBA78E07E}" xr6:coauthVersionLast="47" xr6:coauthVersionMax="47" xr10:uidLastSave="{00000000-0000-0000-0000-000000000000}"/>
  <bookViews>
    <workbookView xWindow="2980" yWindow="600" windowWidth="33300" windowHeight="17560" tabRatio="960" xr2:uid="{00000000-000D-0000-FFFF-FFFF00000000}"/>
  </bookViews>
  <sheets>
    <sheet name="Colofon - voorblad" sheetId="15" r:id="rId1"/>
    <sheet name="1. Algemene info" sheetId="16" r:id="rId2"/>
    <sheet name="2. Prijsopgaaf Broker opslagen" sheetId="17" r:id="rId3"/>
    <sheet name="3. % doelstelling per doelgroep" sheetId="25" r:id="rId4"/>
    <sheet name="4. Berekening Inschrijfprijs" sheetId="18" r:id="rId5"/>
    <sheet name="5. Prijsscore" sheetId="23" r:id="rId6"/>
    <sheet name="6. Richtlijntarieven ex BTW " sheetId="27" r:id="rId7"/>
  </sheets>
  <definedNames>
    <definedName name="_______DAT1" localSheetId="2">#REF!</definedName>
    <definedName name="_______DAT1" localSheetId="3">#REF!</definedName>
    <definedName name="_______DAT1" localSheetId="4">#REF!</definedName>
    <definedName name="_______DAT1" localSheetId="6">#REF!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#REF!</definedName>
    <definedName name="_______DAT11" localSheetId="2">#REF!</definedName>
    <definedName name="_______DAT11" localSheetId="3">#REF!</definedName>
    <definedName name="_______DAT11" localSheetId="6">#REF!</definedName>
    <definedName name="_______DAT11">#REF!</definedName>
    <definedName name="_______DAT12" localSheetId="2">#REF!</definedName>
    <definedName name="_______DAT12" localSheetId="3">#REF!</definedName>
    <definedName name="_______DAT12" localSheetId="6">#REF!</definedName>
    <definedName name="_______DAT12">#REF!</definedName>
    <definedName name="_______DAT13" localSheetId="2">#REF!</definedName>
    <definedName name="_______DAT13" localSheetId="3">#REF!</definedName>
    <definedName name="_______DAT13" localSheetId="6">#REF!</definedName>
    <definedName name="_______DAT13">#REF!</definedName>
    <definedName name="_______DAT14" localSheetId="2">#REF!</definedName>
    <definedName name="_______DAT14" localSheetId="3">#REF!</definedName>
    <definedName name="_______DAT14" localSheetId="6">#REF!</definedName>
    <definedName name="_______DAT14">#REF!</definedName>
    <definedName name="_______DAT15" localSheetId="2">#REF!</definedName>
    <definedName name="_______DAT15" localSheetId="3">#REF!</definedName>
    <definedName name="_______DAT15" localSheetId="6">#REF!</definedName>
    <definedName name="_______DAT15">#REF!</definedName>
    <definedName name="_______DAT16" localSheetId="2">#REF!</definedName>
    <definedName name="_______DAT16" localSheetId="3">#REF!</definedName>
    <definedName name="_______DAT16" localSheetId="6">#REF!</definedName>
    <definedName name="_______DAT16">#REF!</definedName>
    <definedName name="_______DAT17" localSheetId="2">#REF!</definedName>
    <definedName name="_______DAT17" localSheetId="3">#REF!</definedName>
    <definedName name="_______DAT17" localSheetId="6">#REF!</definedName>
    <definedName name="_______DAT17">#REF!</definedName>
    <definedName name="_______DAT18" localSheetId="2">#REF!</definedName>
    <definedName name="_______DAT18" localSheetId="3">#REF!</definedName>
    <definedName name="_______DAT18" localSheetId="6">#REF!</definedName>
    <definedName name="_______DAT18">#REF!</definedName>
    <definedName name="_______DAT19" localSheetId="2">#REF!</definedName>
    <definedName name="_______DAT19" localSheetId="3">#REF!</definedName>
    <definedName name="_______DAT19" localSheetId="6">#REF!</definedName>
    <definedName name="_______DAT19">#REF!</definedName>
    <definedName name="_______DAT2" localSheetId="2">#REF!</definedName>
    <definedName name="_______DAT2" localSheetId="3">#REF!</definedName>
    <definedName name="_______DAT2" localSheetId="6">#REF!</definedName>
    <definedName name="_______DAT2">#REF!</definedName>
    <definedName name="_______DAT20" localSheetId="2">#REF!</definedName>
    <definedName name="_______DAT20" localSheetId="3">#REF!</definedName>
    <definedName name="_______DAT20" localSheetId="6">#REF!</definedName>
    <definedName name="_______DAT20">#REF!</definedName>
    <definedName name="_______DAT21" localSheetId="2">#REF!</definedName>
    <definedName name="_______DAT21" localSheetId="3">#REF!</definedName>
    <definedName name="_______DAT21" localSheetId="6">#REF!</definedName>
    <definedName name="_______DAT21">#REF!</definedName>
    <definedName name="_______DAT22" localSheetId="2">#REF!</definedName>
    <definedName name="_______DAT22" localSheetId="3">#REF!</definedName>
    <definedName name="_______DAT22" localSheetId="6">#REF!</definedName>
    <definedName name="_______DAT22">#REF!</definedName>
    <definedName name="_______DAT3" localSheetId="2">#REF!</definedName>
    <definedName name="_______DAT3" localSheetId="3">#REF!</definedName>
    <definedName name="_______DAT3" localSheetId="6">#REF!</definedName>
    <definedName name="_______DAT3">#REF!</definedName>
    <definedName name="_______DAT4" localSheetId="2">#REF!</definedName>
    <definedName name="_______DAT4" localSheetId="3">#REF!</definedName>
    <definedName name="_______DAT4" localSheetId="6">#REF!</definedName>
    <definedName name="_______DAT4">#REF!</definedName>
    <definedName name="_______DAT5" localSheetId="2">#REF!</definedName>
    <definedName name="_______DAT5" localSheetId="3">#REF!</definedName>
    <definedName name="_______DAT5" localSheetId="6">#REF!</definedName>
    <definedName name="_______DAT5">#REF!</definedName>
    <definedName name="_______DAT6" localSheetId="2">#REF!</definedName>
    <definedName name="_______DAT6" localSheetId="3">#REF!</definedName>
    <definedName name="_______DAT6" localSheetId="6">#REF!</definedName>
    <definedName name="_______DAT6">#REF!</definedName>
    <definedName name="_______DAT7" localSheetId="2">#REF!</definedName>
    <definedName name="_______DAT7" localSheetId="3">#REF!</definedName>
    <definedName name="_______DAT7" localSheetId="6">#REF!</definedName>
    <definedName name="_______DAT7">#REF!</definedName>
    <definedName name="_______DAT8" localSheetId="2">#REF!</definedName>
    <definedName name="_______DAT8" localSheetId="3">#REF!</definedName>
    <definedName name="_______DAT8" localSheetId="6">#REF!</definedName>
    <definedName name="_______DAT8">#REF!</definedName>
    <definedName name="_______DAT9" localSheetId="2">#REF!</definedName>
    <definedName name="_______DAT9" localSheetId="3">#REF!</definedName>
    <definedName name="_______DAT9" localSheetId="6">#REF!</definedName>
    <definedName name="_______DAT9">#REF!</definedName>
    <definedName name="______DAT1" localSheetId="2">#REF!</definedName>
    <definedName name="______DAT1" localSheetId="3">#REF!</definedName>
    <definedName name="______DAT1" localSheetId="6">#REF!</definedName>
    <definedName name="______DAT1">#REF!</definedName>
    <definedName name="______DAT10" localSheetId="2">#REF!</definedName>
    <definedName name="______DAT10" localSheetId="3">#REF!</definedName>
    <definedName name="______DAT10" localSheetId="6">#REF!</definedName>
    <definedName name="______DAT10">#REF!</definedName>
    <definedName name="______DAT11" localSheetId="2">#REF!</definedName>
    <definedName name="______DAT11" localSheetId="3">#REF!</definedName>
    <definedName name="______DAT11" localSheetId="6">#REF!</definedName>
    <definedName name="______DAT11">#REF!</definedName>
    <definedName name="______DAT12" localSheetId="2">#REF!</definedName>
    <definedName name="______DAT12" localSheetId="3">#REF!</definedName>
    <definedName name="______DAT12" localSheetId="6">#REF!</definedName>
    <definedName name="______DAT12">#REF!</definedName>
    <definedName name="______DAT13" localSheetId="2">#REF!</definedName>
    <definedName name="______DAT13" localSheetId="3">#REF!</definedName>
    <definedName name="______DAT13" localSheetId="6">#REF!</definedName>
    <definedName name="______DAT13">#REF!</definedName>
    <definedName name="______DAT14" localSheetId="2">#REF!</definedName>
    <definedName name="______DAT14" localSheetId="3">#REF!</definedName>
    <definedName name="______DAT14" localSheetId="6">#REF!</definedName>
    <definedName name="______DAT14">#REF!</definedName>
    <definedName name="______DAT15" localSheetId="2">#REF!</definedName>
    <definedName name="______DAT15" localSheetId="3">#REF!</definedName>
    <definedName name="______DAT15" localSheetId="6">#REF!</definedName>
    <definedName name="______DAT15">#REF!</definedName>
    <definedName name="______DAT16" localSheetId="2">#REF!</definedName>
    <definedName name="______DAT16" localSheetId="3">#REF!</definedName>
    <definedName name="______DAT16" localSheetId="6">#REF!</definedName>
    <definedName name="______DAT16">#REF!</definedName>
    <definedName name="______DAT17" localSheetId="2">#REF!</definedName>
    <definedName name="______DAT17" localSheetId="3">#REF!</definedName>
    <definedName name="______DAT17" localSheetId="6">#REF!</definedName>
    <definedName name="______DAT17">#REF!</definedName>
    <definedName name="______DAT18" localSheetId="2">#REF!</definedName>
    <definedName name="______DAT18" localSheetId="3">#REF!</definedName>
    <definedName name="______DAT18" localSheetId="6">#REF!</definedName>
    <definedName name="______DAT18">#REF!</definedName>
    <definedName name="______DAT19" localSheetId="2">#REF!</definedName>
    <definedName name="______DAT19" localSheetId="3">#REF!</definedName>
    <definedName name="______DAT19" localSheetId="6">#REF!</definedName>
    <definedName name="______DAT19">#REF!</definedName>
    <definedName name="______DAT2" localSheetId="2">#REF!</definedName>
    <definedName name="______DAT2" localSheetId="3">#REF!</definedName>
    <definedName name="______DAT2" localSheetId="6">#REF!</definedName>
    <definedName name="______DAT2">#REF!</definedName>
    <definedName name="______DAT20" localSheetId="2">#REF!</definedName>
    <definedName name="______DAT20" localSheetId="3">#REF!</definedName>
    <definedName name="______DAT20" localSheetId="6">#REF!</definedName>
    <definedName name="______DAT20">#REF!</definedName>
    <definedName name="______DAT21" localSheetId="2">#REF!</definedName>
    <definedName name="______DAT21" localSheetId="3">#REF!</definedName>
    <definedName name="______DAT21" localSheetId="6">#REF!</definedName>
    <definedName name="______DAT21">#REF!</definedName>
    <definedName name="______DAT22" localSheetId="2">#REF!</definedName>
    <definedName name="______DAT22" localSheetId="3">#REF!</definedName>
    <definedName name="______DAT22" localSheetId="6">#REF!</definedName>
    <definedName name="______DAT22">#REF!</definedName>
    <definedName name="______DAT3" localSheetId="2">#REF!</definedName>
    <definedName name="______DAT3" localSheetId="3">#REF!</definedName>
    <definedName name="______DAT3" localSheetId="6">#REF!</definedName>
    <definedName name="______DAT3">#REF!</definedName>
    <definedName name="______DAT4" localSheetId="2">#REF!</definedName>
    <definedName name="______DAT4" localSheetId="3">#REF!</definedName>
    <definedName name="______DAT4" localSheetId="6">#REF!</definedName>
    <definedName name="______DAT4">#REF!</definedName>
    <definedName name="______DAT5" localSheetId="2">#REF!</definedName>
    <definedName name="______DAT5" localSheetId="3">#REF!</definedName>
    <definedName name="______DAT5" localSheetId="6">#REF!</definedName>
    <definedName name="______DAT5">#REF!</definedName>
    <definedName name="______DAT6" localSheetId="2">#REF!</definedName>
    <definedName name="______DAT6" localSheetId="3">#REF!</definedName>
    <definedName name="______DAT6" localSheetId="6">#REF!</definedName>
    <definedName name="______DAT6">#REF!</definedName>
    <definedName name="______DAT7" localSheetId="2">#REF!</definedName>
    <definedName name="______DAT7" localSheetId="3">#REF!</definedName>
    <definedName name="______DAT7" localSheetId="6">#REF!</definedName>
    <definedName name="______DAT7">#REF!</definedName>
    <definedName name="______DAT8" localSheetId="2">#REF!</definedName>
    <definedName name="______DAT8" localSheetId="3">#REF!</definedName>
    <definedName name="______DAT8" localSheetId="6">#REF!</definedName>
    <definedName name="______DAT8">#REF!</definedName>
    <definedName name="______DAT9" localSheetId="2">#REF!</definedName>
    <definedName name="______DAT9" localSheetId="3">#REF!</definedName>
    <definedName name="______DAT9" localSheetId="6">#REF!</definedName>
    <definedName name="______DAT9">#REF!</definedName>
    <definedName name="_____DAT1" localSheetId="2">#REF!</definedName>
    <definedName name="_____DAT1" localSheetId="3">#REF!</definedName>
    <definedName name="_____DAT1" localSheetId="6">#REF!</definedName>
    <definedName name="_____DAT1">#REF!</definedName>
    <definedName name="_____DAT10" localSheetId="2">#REF!</definedName>
    <definedName name="_____DAT10" localSheetId="3">#REF!</definedName>
    <definedName name="_____DAT10" localSheetId="6">#REF!</definedName>
    <definedName name="_____DAT10">#REF!</definedName>
    <definedName name="_____DAT11" localSheetId="2">#REF!</definedName>
    <definedName name="_____DAT11" localSheetId="3">#REF!</definedName>
    <definedName name="_____DAT11" localSheetId="6">#REF!</definedName>
    <definedName name="_____DAT11">#REF!</definedName>
    <definedName name="_____DAT12" localSheetId="2">#REF!</definedName>
    <definedName name="_____DAT12" localSheetId="3">#REF!</definedName>
    <definedName name="_____DAT12" localSheetId="6">#REF!</definedName>
    <definedName name="_____DAT12">#REF!</definedName>
    <definedName name="_____DAT13" localSheetId="2">#REF!</definedName>
    <definedName name="_____DAT13" localSheetId="3">#REF!</definedName>
    <definedName name="_____DAT13" localSheetId="6">#REF!</definedName>
    <definedName name="_____DAT13">#REF!</definedName>
    <definedName name="_____DAT14" localSheetId="2">#REF!</definedName>
    <definedName name="_____DAT14" localSheetId="3">#REF!</definedName>
    <definedName name="_____DAT14" localSheetId="6">#REF!</definedName>
    <definedName name="_____DAT14">#REF!</definedName>
    <definedName name="_____DAT15" localSheetId="2">#REF!</definedName>
    <definedName name="_____DAT15" localSheetId="3">#REF!</definedName>
    <definedName name="_____DAT15" localSheetId="6">#REF!</definedName>
    <definedName name="_____DAT15">#REF!</definedName>
    <definedName name="_____DAT16" localSheetId="2">#REF!</definedName>
    <definedName name="_____DAT16" localSheetId="3">#REF!</definedName>
    <definedName name="_____DAT16" localSheetId="6">#REF!</definedName>
    <definedName name="_____DAT16">#REF!</definedName>
    <definedName name="_____DAT17" localSheetId="2">#REF!</definedName>
    <definedName name="_____DAT17" localSheetId="3">#REF!</definedName>
    <definedName name="_____DAT17" localSheetId="6">#REF!</definedName>
    <definedName name="_____DAT17">#REF!</definedName>
    <definedName name="_____DAT18" localSheetId="2">#REF!</definedName>
    <definedName name="_____DAT18" localSheetId="3">#REF!</definedName>
    <definedName name="_____DAT18" localSheetId="6">#REF!</definedName>
    <definedName name="_____DAT18">#REF!</definedName>
    <definedName name="_____DAT19" localSheetId="2">#REF!</definedName>
    <definedName name="_____DAT19" localSheetId="3">#REF!</definedName>
    <definedName name="_____DAT19" localSheetId="6">#REF!</definedName>
    <definedName name="_____DAT19">#REF!</definedName>
    <definedName name="_____DAT2" localSheetId="2">#REF!</definedName>
    <definedName name="_____DAT2" localSheetId="3">#REF!</definedName>
    <definedName name="_____DAT2" localSheetId="6">#REF!</definedName>
    <definedName name="_____DAT2">#REF!</definedName>
    <definedName name="_____DAT20" localSheetId="2">#REF!</definedName>
    <definedName name="_____DAT20" localSheetId="3">#REF!</definedName>
    <definedName name="_____DAT20" localSheetId="6">#REF!</definedName>
    <definedName name="_____DAT20">#REF!</definedName>
    <definedName name="_____DAT21" localSheetId="2">#REF!</definedName>
    <definedName name="_____DAT21" localSheetId="3">#REF!</definedName>
    <definedName name="_____DAT21" localSheetId="6">#REF!</definedName>
    <definedName name="_____DAT21">#REF!</definedName>
    <definedName name="_____DAT22" localSheetId="2">#REF!</definedName>
    <definedName name="_____DAT22" localSheetId="3">#REF!</definedName>
    <definedName name="_____DAT22" localSheetId="6">#REF!</definedName>
    <definedName name="_____DAT22">#REF!</definedName>
    <definedName name="_____DAT3" localSheetId="2">#REF!</definedName>
    <definedName name="_____DAT3" localSheetId="3">#REF!</definedName>
    <definedName name="_____DAT3" localSheetId="6">#REF!</definedName>
    <definedName name="_____DAT3">#REF!</definedName>
    <definedName name="_____DAT4" localSheetId="2">#REF!</definedName>
    <definedName name="_____DAT4" localSheetId="3">#REF!</definedName>
    <definedName name="_____DAT4" localSheetId="6">#REF!</definedName>
    <definedName name="_____DAT4">#REF!</definedName>
    <definedName name="_____DAT5" localSheetId="2">#REF!</definedName>
    <definedName name="_____DAT5" localSheetId="3">#REF!</definedName>
    <definedName name="_____DAT5" localSheetId="6">#REF!</definedName>
    <definedName name="_____DAT5">#REF!</definedName>
    <definedName name="_____DAT6" localSheetId="2">#REF!</definedName>
    <definedName name="_____DAT6" localSheetId="3">#REF!</definedName>
    <definedName name="_____DAT6" localSheetId="6">#REF!</definedName>
    <definedName name="_____DAT6">#REF!</definedName>
    <definedName name="_____DAT7" localSheetId="2">#REF!</definedName>
    <definedName name="_____DAT7" localSheetId="3">#REF!</definedName>
    <definedName name="_____DAT7" localSheetId="6">#REF!</definedName>
    <definedName name="_____DAT7">#REF!</definedName>
    <definedName name="_____DAT8" localSheetId="2">#REF!</definedName>
    <definedName name="_____DAT8" localSheetId="3">#REF!</definedName>
    <definedName name="_____DAT8" localSheetId="6">#REF!</definedName>
    <definedName name="_____DAT8">#REF!</definedName>
    <definedName name="_____DAT9" localSheetId="2">#REF!</definedName>
    <definedName name="_____DAT9" localSheetId="3">#REF!</definedName>
    <definedName name="_____DAT9" localSheetId="6">#REF!</definedName>
    <definedName name="_____DAT9">#REF!</definedName>
    <definedName name="____DAT1" localSheetId="2">#REF!</definedName>
    <definedName name="____DAT1" localSheetId="3">#REF!</definedName>
    <definedName name="____DAT1" localSheetId="6">#REF!</definedName>
    <definedName name="____DAT1">#REF!</definedName>
    <definedName name="____DAT10" localSheetId="2">#REF!</definedName>
    <definedName name="____DAT10" localSheetId="3">#REF!</definedName>
    <definedName name="____DAT10" localSheetId="6">#REF!</definedName>
    <definedName name="____DAT10">#REF!</definedName>
    <definedName name="____DAT11" localSheetId="2">#REF!</definedName>
    <definedName name="____DAT11" localSheetId="3">#REF!</definedName>
    <definedName name="____DAT11" localSheetId="6">#REF!</definedName>
    <definedName name="____DAT11">#REF!</definedName>
    <definedName name="____DAT12" localSheetId="2">#REF!</definedName>
    <definedName name="____DAT12" localSheetId="3">#REF!</definedName>
    <definedName name="____DAT12" localSheetId="6">#REF!</definedName>
    <definedName name="____DAT12">#REF!</definedName>
    <definedName name="____DAT13" localSheetId="2">#REF!</definedName>
    <definedName name="____DAT13" localSheetId="3">#REF!</definedName>
    <definedName name="____DAT13" localSheetId="6">#REF!</definedName>
    <definedName name="____DAT13">#REF!</definedName>
    <definedName name="____DAT14" localSheetId="2">#REF!</definedName>
    <definedName name="____DAT14" localSheetId="3">#REF!</definedName>
    <definedName name="____DAT14" localSheetId="6">#REF!</definedName>
    <definedName name="____DAT14">#REF!</definedName>
    <definedName name="____DAT15" localSheetId="2">#REF!</definedName>
    <definedName name="____DAT15" localSheetId="3">#REF!</definedName>
    <definedName name="____DAT15" localSheetId="6">#REF!</definedName>
    <definedName name="____DAT15">#REF!</definedName>
    <definedName name="____DAT16" localSheetId="2">#REF!</definedName>
    <definedName name="____DAT16" localSheetId="3">#REF!</definedName>
    <definedName name="____DAT16" localSheetId="6">#REF!</definedName>
    <definedName name="____DAT16">#REF!</definedName>
    <definedName name="____DAT17" localSheetId="2">#REF!</definedName>
    <definedName name="____DAT17" localSheetId="3">#REF!</definedName>
    <definedName name="____DAT17" localSheetId="6">#REF!</definedName>
    <definedName name="____DAT17">#REF!</definedName>
    <definedName name="____DAT18" localSheetId="2">#REF!</definedName>
    <definedName name="____DAT18" localSheetId="3">#REF!</definedName>
    <definedName name="____DAT18" localSheetId="6">#REF!</definedName>
    <definedName name="____DAT18">#REF!</definedName>
    <definedName name="____DAT19" localSheetId="2">#REF!</definedName>
    <definedName name="____DAT19" localSheetId="3">#REF!</definedName>
    <definedName name="____DAT19" localSheetId="6">#REF!</definedName>
    <definedName name="____DAT19">#REF!</definedName>
    <definedName name="____DAT2" localSheetId="2">#REF!</definedName>
    <definedName name="____DAT2" localSheetId="3">#REF!</definedName>
    <definedName name="____DAT2" localSheetId="6">#REF!</definedName>
    <definedName name="____DAT2">#REF!</definedName>
    <definedName name="____DAT20" localSheetId="2">#REF!</definedName>
    <definedName name="____DAT20" localSheetId="3">#REF!</definedName>
    <definedName name="____DAT20" localSheetId="6">#REF!</definedName>
    <definedName name="____DAT20">#REF!</definedName>
    <definedName name="____DAT21" localSheetId="2">#REF!</definedName>
    <definedName name="____DAT21" localSheetId="3">#REF!</definedName>
    <definedName name="____DAT21" localSheetId="6">#REF!</definedName>
    <definedName name="____DAT21">#REF!</definedName>
    <definedName name="____DAT22" localSheetId="2">#REF!</definedName>
    <definedName name="____DAT22" localSheetId="3">#REF!</definedName>
    <definedName name="____DAT22" localSheetId="6">#REF!</definedName>
    <definedName name="____DAT22">#REF!</definedName>
    <definedName name="____DAT3" localSheetId="2">#REF!</definedName>
    <definedName name="____DAT3" localSheetId="3">#REF!</definedName>
    <definedName name="____DAT3" localSheetId="6">#REF!</definedName>
    <definedName name="____DAT3">#REF!</definedName>
    <definedName name="____DAT4" localSheetId="2">#REF!</definedName>
    <definedName name="____DAT4" localSheetId="3">#REF!</definedName>
    <definedName name="____DAT4" localSheetId="6">#REF!</definedName>
    <definedName name="____DAT4">#REF!</definedName>
    <definedName name="____DAT5" localSheetId="2">#REF!</definedName>
    <definedName name="____DAT5" localSheetId="3">#REF!</definedName>
    <definedName name="____DAT5" localSheetId="6">#REF!</definedName>
    <definedName name="____DAT5">#REF!</definedName>
    <definedName name="____DAT6" localSheetId="2">#REF!</definedName>
    <definedName name="____DAT6" localSheetId="3">#REF!</definedName>
    <definedName name="____DAT6" localSheetId="6">#REF!</definedName>
    <definedName name="____DAT6">#REF!</definedName>
    <definedName name="____DAT7" localSheetId="2">#REF!</definedName>
    <definedName name="____DAT7" localSheetId="3">#REF!</definedName>
    <definedName name="____DAT7" localSheetId="6">#REF!</definedName>
    <definedName name="____DAT7">#REF!</definedName>
    <definedName name="____DAT8" localSheetId="2">#REF!</definedName>
    <definedName name="____DAT8" localSheetId="3">#REF!</definedName>
    <definedName name="____DAT8" localSheetId="6">#REF!</definedName>
    <definedName name="____DAT8">#REF!</definedName>
    <definedName name="____DAT9" localSheetId="2">#REF!</definedName>
    <definedName name="____DAT9" localSheetId="3">#REF!</definedName>
    <definedName name="____DAT9" localSheetId="6">#REF!</definedName>
    <definedName name="____DAT9">#REF!</definedName>
    <definedName name="___DAT1" localSheetId="2">#REF!</definedName>
    <definedName name="___DAT1" localSheetId="3">#REF!</definedName>
    <definedName name="___DAT1" localSheetId="6">#REF!</definedName>
    <definedName name="___DAT1">#REF!</definedName>
    <definedName name="___DAT10" localSheetId="2">#REF!</definedName>
    <definedName name="___DAT10" localSheetId="3">#REF!</definedName>
    <definedName name="___DAT10" localSheetId="6">#REF!</definedName>
    <definedName name="___DAT10">#REF!</definedName>
    <definedName name="___DAT11" localSheetId="2">#REF!</definedName>
    <definedName name="___DAT11" localSheetId="3">#REF!</definedName>
    <definedName name="___DAT11" localSheetId="6">#REF!</definedName>
    <definedName name="___DAT11">#REF!</definedName>
    <definedName name="___DAT12" localSheetId="2">#REF!</definedName>
    <definedName name="___DAT12" localSheetId="3">#REF!</definedName>
    <definedName name="___DAT12" localSheetId="6">#REF!</definedName>
    <definedName name="___DAT12">#REF!</definedName>
    <definedName name="___DAT13" localSheetId="2">#REF!</definedName>
    <definedName name="___DAT13" localSheetId="3">#REF!</definedName>
    <definedName name="___DAT13" localSheetId="6">#REF!</definedName>
    <definedName name="___DAT13">#REF!</definedName>
    <definedName name="___DAT14" localSheetId="2">#REF!</definedName>
    <definedName name="___DAT14" localSheetId="3">#REF!</definedName>
    <definedName name="___DAT14" localSheetId="6">#REF!</definedName>
    <definedName name="___DAT14">#REF!</definedName>
    <definedName name="___DAT15" localSheetId="2">#REF!</definedName>
    <definedName name="___DAT15" localSheetId="3">#REF!</definedName>
    <definedName name="___DAT15" localSheetId="6">#REF!</definedName>
    <definedName name="___DAT15">#REF!</definedName>
    <definedName name="___DAT16" localSheetId="2">#REF!</definedName>
    <definedName name="___DAT16" localSheetId="3">#REF!</definedName>
    <definedName name="___DAT16" localSheetId="6">#REF!</definedName>
    <definedName name="___DAT16">#REF!</definedName>
    <definedName name="___DAT17" localSheetId="2">#REF!</definedName>
    <definedName name="___DAT17" localSheetId="3">#REF!</definedName>
    <definedName name="___DAT17" localSheetId="6">#REF!</definedName>
    <definedName name="___DAT17">#REF!</definedName>
    <definedName name="___DAT18" localSheetId="2">#REF!</definedName>
    <definedName name="___DAT18" localSheetId="3">#REF!</definedName>
    <definedName name="___DAT18" localSheetId="6">#REF!</definedName>
    <definedName name="___DAT18">#REF!</definedName>
    <definedName name="___DAT19" localSheetId="2">#REF!</definedName>
    <definedName name="___DAT19" localSheetId="3">#REF!</definedName>
    <definedName name="___DAT19" localSheetId="6">#REF!</definedName>
    <definedName name="___DAT19">#REF!</definedName>
    <definedName name="___DAT2" localSheetId="2">#REF!</definedName>
    <definedName name="___DAT2" localSheetId="3">#REF!</definedName>
    <definedName name="___DAT2" localSheetId="6">#REF!</definedName>
    <definedName name="___DAT2">#REF!</definedName>
    <definedName name="___DAT20" localSheetId="2">#REF!</definedName>
    <definedName name="___DAT20" localSheetId="3">#REF!</definedName>
    <definedName name="___DAT20" localSheetId="6">#REF!</definedName>
    <definedName name="___DAT20">#REF!</definedName>
    <definedName name="___DAT21" localSheetId="2">#REF!</definedName>
    <definedName name="___DAT21" localSheetId="3">#REF!</definedName>
    <definedName name="___DAT21" localSheetId="6">#REF!</definedName>
    <definedName name="___DAT21">#REF!</definedName>
    <definedName name="___DAT22" localSheetId="2">#REF!</definedName>
    <definedName name="___DAT22" localSheetId="3">#REF!</definedName>
    <definedName name="___DAT22" localSheetId="6">#REF!</definedName>
    <definedName name="___DAT22">#REF!</definedName>
    <definedName name="___DAT3" localSheetId="2">#REF!</definedName>
    <definedName name="___DAT3" localSheetId="3">#REF!</definedName>
    <definedName name="___DAT3" localSheetId="6">#REF!</definedName>
    <definedName name="___DAT3">#REF!</definedName>
    <definedName name="___DAT4" localSheetId="2">#REF!</definedName>
    <definedName name="___DAT4" localSheetId="3">#REF!</definedName>
    <definedName name="___DAT4" localSheetId="6">#REF!</definedName>
    <definedName name="___DAT4">#REF!</definedName>
    <definedName name="___DAT5" localSheetId="2">#REF!</definedName>
    <definedName name="___DAT5" localSheetId="3">#REF!</definedName>
    <definedName name="___DAT5" localSheetId="6">#REF!</definedName>
    <definedName name="___DAT5">#REF!</definedName>
    <definedName name="___DAT6" localSheetId="2">#REF!</definedName>
    <definedName name="___DAT6" localSheetId="3">#REF!</definedName>
    <definedName name="___DAT6" localSheetId="6">#REF!</definedName>
    <definedName name="___DAT6">#REF!</definedName>
    <definedName name="___DAT7" localSheetId="2">#REF!</definedName>
    <definedName name="___DAT7" localSheetId="3">#REF!</definedName>
    <definedName name="___DAT7" localSheetId="6">#REF!</definedName>
    <definedName name="___DAT7">#REF!</definedName>
    <definedName name="___DAT8" localSheetId="2">#REF!</definedName>
    <definedName name="___DAT8" localSheetId="3">#REF!</definedName>
    <definedName name="___DAT8" localSheetId="6">#REF!</definedName>
    <definedName name="___DAT8">#REF!</definedName>
    <definedName name="___DAT9" localSheetId="2">#REF!</definedName>
    <definedName name="___DAT9" localSheetId="3">#REF!</definedName>
    <definedName name="___DAT9" localSheetId="6">#REF!</definedName>
    <definedName name="___DAT9">#REF!</definedName>
    <definedName name="__DAT1" localSheetId="2">#REF!</definedName>
    <definedName name="__DAT1" localSheetId="3">#REF!</definedName>
    <definedName name="__DAT1" localSheetId="6">#REF!</definedName>
    <definedName name="__DAT1">#REF!</definedName>
    <definedName name="__DAT10" localSheetId="2">#REF!</definedName>
    <definedName name="__DAT10" localSheetId="3">#REF!</definedName>
    <definedName name="__DAT10" localSheetId="6">#REF!</definedName>
    <definedName name="__DAT10">#REF!</definedName>
    <definedName name="__DAT11" localSheetId="2">#REF!</definedName>
    <definedName name="__DAT11" localSheetId="3">#REF!</definedName>
    <definedName name="__DAT11" localSheetId="6">#REF!</definedName>
    <definedName name="__DAT11">#REF!</definedName>
    <definedName name="__DAT12" localSheetId="2">#REF!</definedName>
    <definedName name="__DAT12" localSheetId="3">#REF!</definedName>
    <definedName name="__DAT12" localSheetId="6">#REF!</definedName>
    <definedName name="__DAT12">#REF!</definedName>
    <definedName name="__DAT13" localSheetId="2">#REF!</definedName>
    <definedName name="__DAT13" localSheetId="3">#REF!</definedName>
    <definedName name="__DAT13" localSheetId="6">#REF!</definedName>
    <definedName name="__DAT13">#REF!</definedName>
    <definedName name="__DAT14" localSheetId="2">#REF!</definedName>
    <definedName name="__DAT14" localSheetId="3">#REF!</definedName>
    <definedName name="__DAT14" localSheetId="6">#REF!</definedName>
    <definedName name="__DAT14">#REF!</definedName>
    <definedName name="__DAT15" localSheetId="2">#REF!</definedName>
    <definedName name="__DAT15" localSheetId="3">#REF!</definedName>
    <definedName name="__DAT15" localSheetId="6">#REF!</definedName>
    <definedName name="__DAT15">#REF!</definedName>
    <definedName name="__DAT16" localSheetId="2">#REF!</definedName>
    <definedName name="__DAT16" localSheetId="3">#REF!</definedName>
    <definedName name="__DAT16" localSheetId="6">#REF!</definedName>
    <definedName name="__DAT16">#REF!</definedName>
    <definedName name="__DAT17" localSheetId="2">#REF!</definedName>
    <definedName name="__DAT17" localSheetId="3">#REF!</definedName>
    <definedName name="__DAT17" localSheetId="6">#REF!</definedName>
    <definedName name="__DAT17">#REF!</definedName>
    <definedName name="__DAT18" localSheetId="2">#REF!</definedName>
    <definedName name="__DAT18" localSheetId="3">#REF!</definedName>
    <definedName name="__DAT18" localSheetId="6">#REF!</definedName>
    <definedName name="__DAT18">#REF!</definedName>
    <definedName name="__DAT19" localSheetId="2">#REF!</definedName>
    <definedName name="__DAT19" localSheetId="3">#REF!</definedName>
    <definedName name="__DAT19" localSheetId="6">#REF!</definedName>
    <definedName name="__DAT19">#REF!</definedName>
    <definedName name="__DAT2" localSheetId="2">#REF!</definedName>
    <definedName name="__DAT2" localSheetId="3">#REF!</definedName>
    <definedName name="__DAT2" localSheetId="6">#REF!</definedName>
    <definedName name="__DAT2">#REF!</definedName>
    <definedName name="__DAT20" localSheetId="2">#REF!</definedName>
    <definedName name="__DAT20" localSheetId="3">#REF!</definedName>
    <definedName name="__DAT20" localSheetId="6">#REF!</definedName>
    <definedName name="__DAT20">#REF!</definedName>
    <definedName name="__DAT21" localSheetId="2">#REF!</definedName>
    <definedName name="__DAT21" localSheetId="3">#REF!</definedName>
    <definedName name="__DAT21" localSheetId="6">#REF!</definedName>
    <definedName name="__DAT21">#REF!</definedName>
    <definedName name="__DAT22" localSheetId="2">#REF!</definedName>
    <definedName name="__DAT22" localSheetId="3">#REF!</definedName>
    <definedName name="__DAT22" localSheetId="6">#REF!</definedName>
    <definedName name="__DAT22">#REF!</definedName>
    <definedName name="__DAT3" localSheetId="2">#REF!</definedName>
    <definedName name="__DAT3" localSheetId="3">#REF!</definedName>
    <definedName name="__DAT3" localSheetId="6">#REF!</definedName>
    <definedName name="__DAT3">#REF!</definedName>
    <definedName name="__DAT4" localSheetId="2">#REF!</definedName>
    <definedName name="__DAT4" localSheetId="3">#REF!</definedName>
    <definedName name="__DAT4" localSheetId="6">#REF!</definedName>
    <definedName name="__DAT4">#REF!</definedName>
    <definedName name="__DAT5" localSheetId="2">#REF!</definedName>
    <definedName name="__DAT5" localSheetId="3">#REF!</definedName>
    <definedName name="__DAT5" localSheetId="6">#REF!</definedName>
    <definedName name="__DAT5">#REF!</definedName>
    <definedName name="__DAT6" localSheetId="2">#REF!</definedName>
    <definedName name="__DAT6" localSheetId="3">#REF!</definedName>
    <definedName name="__DAT6" localSheetId="6">#REF!</definedName>
    <definedName name="__DAT6">#REF!</definedName>
    <definedName name="__DAT7" localSheetId="2">#REF!</definedName>
    <definedName name="__DAT7" localSheetId="3">#REF!</definedName>
    <definedName name="__DAT7" localSheetId="6">#REF!</definedName>
    <definedName name="__DAT7">#REF!</definedName>
    <definedName name="__DAT8" localSheetId="2">#REF!</definedName>
    <definedName name="__DAT8" localSheetId="3">#REF!</definedName>
    <definedName name="__DAT8" localSheetId="6">#REF!</definedName>
    <definedName name="__DAT8">#REF!</definedName>
    <definedName name="__DAT9" localSheetId="2">#REF!</definedName>
    <definedName name="__DAT9" localSheetId="3">#REF!</definedName>
    <definedName name="__DAT9" localSheetId="6">#REF!</definedName>
    <definedName name="__DAT9">#REF!</definedName>
    <definedName name="_DAT1" localSheetId="2">#REF!</definedName>
    <definedName name="_DAT1" localSheetId="3">#REF!</definedName>
    <definedName name="_DAT1" localSheetId="6">#REF!</definedName>
    <definedName name="_DAT1">#REF!</definedName>
    <definedName name="_DAT10" localSheetId="2">#REF!</definedName>
    <definedName name="_DAT10" localSheetId="3">#REF!</definedName>
    <definedName name="_DAT10" localSheetId="6">#REF!</definedName>
    <definedName name="_DAT10">#REF!</definedName>
    <definedName name="_DAT11" localSheetId="2">#REF!</definedName>
    <definedName name="_DAT11" localSheetId="3">#REF!</definedName>
    <definedName name="_DAT11" localSheetId="6">#REF!</definedName>
    <definedName name="_DAT11">#REF!</definedName>
    <definedName name="_DAT12" localSheetId="2">#REF!</definedName>
    <definedName name="_DAT12" localSheetId="3">#REF!</definedName>
    <definedName name="_DAT12" localSheetId="6">#REF!</definedName>
    <definedName name="_DAT12">#REF!</definedName>
    <definedName name="_DAT13" localSheetId="2">#REF!</definedName>
    <definedName name="_DAT13" localSheetId="3">#REF!</definedName>
    <definedName name="_DAT13" localSheetId="6">#REF!</definedName>
    <definedName name="_DAT13">#REF!</definedName>
    <definedName name="_DAT14" localSheetId="2">#REF!</definedName>
    <definedName name="_DAT14" localSheetId="3">#REF!</definedName>
    <definedName name="_DAT14" localSheetId="6">#REF!</definedName>
    <definedName name="_DAT14">#REF!</definedName>
    <definedName name="_DAT15" localSheetId="2">#REF!</definedName>
    <definedName name="_DAT15" localSheetId="3">#REF!</definedName>
    <definedName name="_DAT15" localSheetId="6">#REF!</definedName>
    <definedName name="_DAT15">#REF!</definedName>
    <definedName name="_DAT16" localSheetId="2">#REF!</definedName>
    <definedName name="_DAT16" localSheetId="3">#REF!</definedName>
    <definedName name="_DAT16" localSheetId="6">#REF!</definedName>
    <definedName name="_DAT16">#REF!</definedName>
    <definedName name="_DAT17" localSheetId="2">#REF!</definedName>
    <definedName name="_DAT17" localSheetId="3">#REF!</definedName>
    <definedName name="_DAT17" localSheetId="6">#REF!</definedName>
    <definedName name="_DAT17">#REF!</definedName>
    <definedName name="_DAT18" localSheetId="2">#REF!</definedName>
    <definedName name="_DAT18" localSheetId="3">#REF!</definedName>
    <definedName name="_DAT18" localSheetId="6">#REF!</definedName>
    <definedName name="_DAT18">#REF!</definedName>
    <definedName name="_DAT19" localSheetId="2">#REF!</definedName>
    <definedName name="_DAT19" localSheetId="3">#REF!</definedName>
    <definedName name="_DAT19" localSheetId="6">#REF!</definedName>
    <definedName name="_DAT19">#REF!</definedName>
    <definedName name="_DAT2" localSheetId="2">#REF!</definedName>
    <definedName name="_DAT2" localSheetId="3">#REF!</definedName>
    <definedName name="_DAT2" localSheetId="6">#REF!</definedName>
    <definedName name="_DAT2">#REF!</definedName>
    <definedName name="_DAT20" localSheetId="2">#REF!</definedName>
    <definedName name="_DAT20" localSheetId="3">#REF!</definedName>
    <definedName name="_DAT20" localSheetId="6">#REF!</definedName>
    <definedName name="_DAT20">#REF!</definedName>
    <definedName name="_DAT21" localSheetId="2">#REF!</definedName>
    <definedName name="_DAT21" localSheetId="3">#REF!</definedName>
    <definedName name="_DAT21" localSheetId="6">#REF!</definedName>
    <definedName name="_DAT21">#REF!</definedName>
    <definedName name="_DAT22" localSheetId="2">#REF!</definedName>
    <definedName name="_DAT22" localSheetId="3">#REF!</definedName>
    <definedName name="_DAT22" localSheetId="6">#REF!</definedName>
    <definedName name="_DAT22">#REF!</definedName>
    <definedName name="_DAT3" localSheetId="2">#REF!</definedName>
    <definedName name="_DAT3" localSheetId="3">#REF!</definedName>
    <definedName name="_DAT3" localSheetId="6">#REF!</definedName>
    <definedName name="_DAT3">#REF!</definedName>
    <definedName name="_DAT4" localSheetId="2">#REF!</definedName>
    <definedName name="_DAT4" localSheetId="3">#REF!</definedName>
    <definedName name="_DAT4" localSheetId="6">#REF!</definedName>
    <definedName name="_DAT4">#REF!</definedName>
    <definedName name="_DAT5" localSheetId="2">#REF!</definedName>
    <definedName name="_DAT5" localSheetId="3">#REF!</definedName>
    <definedName name="_DAT5" localSheetId="6">#REF!</definedName>
    <definedName name="_DAT5">#REF!</definedName>
    <definedName name="_DAT6" localSheetId="2">#REF!</definedName>
    <definedName name="_DAT6" localSheetId="3">#REF!</definedName>
    <definedName name="_DAT6" localSheetId="6">#REF!</definedName>
    <definedName name="_DAT6">#REF!</definedName>
    <definedName name="_DAT7" localSheetId="2">#REF!</definedName>
    <definedName name="_DAT7" localSheetId="3">#REF!</definedName>
    <definedName name="_DAT7" localSheetId="6">#REF!</definedName>
    <definedName name="_DAT7">#REF!</definedName>
    <definedName name="_DAT8" localSheetId="2">#REF!</definedName>
    <definedName name="_DAT8" localSheetId="3">#REF!</definedName>
    <definedName name="_DAT8" localSheetId="6">#REF!</definedName>
    <definedName name="_DAT8">#REF!</definedName>
    <definedName name="_DAT9" localSheetId="2">#REF!</definedName>
    <definedName name="_DAT9" localSheetId="3">#REF!</definedName>
    <definedName name="_DAT9" localSheetId="6">#REF!</definedName>
    <definedName name="_DAT9">#REF!</definedName>
    <definedName name="_Hlk509496684" localSheetId="0">'Colofon - voorblad'!$E$382</definedName>
    <definedName name="_Ref300290537" localSheetId="0">'Colofon - voorblad'!$E$221</definedName>
    <definedName name="_Ref300297289" localSheetId="0">'Colofon - voorblad'!$E$333</definedName>
    <definedName name="_Ref527209689" localSheetId="0">'Colofon - voorblad'!$E$84</definedName>
    <definedName name="_Ref527209713" localSheetId="0">'Colofon - voorblad'!$E$85</definedName>
    <definedName name="_Ref527212027" localSheetId="0">'Colofon - voorblad'!$E$40</definedName>
    <definedName name="_Ref527212058" localSheetId="0">'Colofon - voorblad'!$E$59</definedName>
    <definedName name="_Ref527212079" localSheetId="0">'Colofon - voorblad'!$E$66</definedName>
    <definedName name="_Ref527212102" localSheetId="0">'Colofon - voorblad'!$E$83</definedName>
    <definedName name="_Ref527212123" localSheetId="0">'Colofon - voorblad'!$E$93</definedName>
    <definedName name="_Ref527212178" localSheetId="0">'Colofon - voorblad'!$E$138</definedName>
    <definedName name="_Ref527212216" localSheetId="0">'Colofon - voorblad'!$E$154</definedName>
    <definedName name="_Ref527212304" localSheetId="0">'Colofon - voorblad'!$E$198</definedName>
    <definedName name="_Ref527212424" localSheetId="0">'Colofon - voorblad'!$E$280</definedName>
    <definedName name="_Ref527216086" localSheetId="0">'Colofon - voorblad'!$E$388</definedName>
    <definedName name="_Ref527960825" localSheetId="0">'Colofon - voorblad'!$E$258</definedName>
    <definedName name="_Toc300302676" localSheetId="0">'Colofon - voorblad'!$E$23</definedName>
    <definedName name="_Toc300302679" localSheetId="0">'Colofon - voorblad'!$E$12</definedName>
    <definedName name="_Toc300302680" localSheetId="0">'Colofon - voorblad'!$E$13</definedName>
    <definedName name="_Toc300302684" localSheetId="0">'Colofon - voorblad'!#REF!</definedName>
    <definedName name="_Toc300302689" localSheetId="0">'Colofon - voorblad'!$E$33</definedName>
    <definedName name="_Toc300302730" localSheetId="0">'Colofon - voorblad'!$E$65</definedName>
    <definedName name="_Toc300302731" localSheetId="0">'Colofon - voorblad'!$E$177</definedName>
    <definedName name="_Toc300302739" localSheetId="0">'Colofon - voorblad'!$E$185</definedName>
    <definedName name="_Toc300302771" localSheetId="0">'Colofon - voorblad'!$E$58</definedName>
    <definedName name="_Toc300302809" localSheetId="0">'Colofon - voorblad'!$E$203</definedName>
    <definedName name="_Toc300302821" localSheetId="0">'Colofon - voorblad'!$E$204</definedName>
    <definedName name="_Toc300302836" localSheetId="0">'Colofon - voorblad'!$E$277</definedName>
    <definedName name="_Toc300302847" localSheetId="0">'Colofon - voorblad'!$E$289</definedName>
    <definedName name="_Toc300302860" localSheetId="0">'Colofon - voorblad'!$E$257</definedName>
    <definedName name="_Toc300302867" localSheetId="0">'Colofon - voorblad'!$E$228</definedName>
    <definedName name="_Toc300302868" localSheetId="0">'Colofon - voorblad'!$E$272</definedName>
    <definedName name="_Toc300302886" localSheetId="0">'Colofon - voorblad'!$E$308</definedName>
    <definedName name="_Toc300302914" localSheetId="0">'Colofon - voorblad'!$E$316</definedName>
    <definedName name="_Toc300302916" localSheetId="0">'Colofon - voorblad'!$E$320</definedName>
    <definedName name="_Toc300302919" localSheetId="0">'Colofon - voorblad'!$E$323</definedName>
    <definedName name="_Toc300302935" localSheetId="0">'Colofon - voorblad'!$E$326</definedName>
    <definedName name="_Toc300302985" localSheetId="0">'Colofon - voorblad'!$E$352</definedName>
    <definedName name="_Toc300302993" localSheetId="0">'Colofon - voorblad'!$E$376</definedName>
    <definedName name="_Toc300303471" localSheetId="0">'Colofon - voorblad'!#REF!</definedName>
    <definedName name="_Toc300303483" localSheetId="0">'Colofon - voorblad'!$E$15</definedName>
    <definedName name="_Toc300303498" localSheetId="0">'Colofon - voorblad'!$E$23</definedName>
    <definedName name="_Toc300303504" localSheetId="0">'Colofon - voorblad'!$E$12</definedName>
    <definedName name="_Toc300303515" localSheetId="0">'Colofon - voorblad'!#REF!</definedName>
    <definedName name="_Toc300303537" localSheetId="0">'Colofon - voorblad'!$E$230</definedName>
    <definedName name="_Toc300303574" localSheetId="0">'Colofon - voorblad'!$E$195</definedName>
    <definedName name="_Toc300303661" localSheetId="0">'Colofon - voorblad'!$E$206</definedName>
    <definedName name="_Toc300303682" localSheetId="0">'Colofon - voorblad'!$E$291</definedName>
    <definedName name="_Toc300303688" localSheetId="0">'Colofon - voorblad'!$E$292</definedName>
    <definedName name="_Toc300303695" localSheetId="0">'Colofon - voorblad'!$E$260</definedName>
    <definedName name="_Toc300303706" localSheetId="0">'Colofon - voorblad'!$E$302</definedName>
    <definedName name="_Toc300303708" localSheetId="0">'Colofon - voorblad'!$E$303</definedName>
    <definedName name="_Toc300303715" localSheetId="0">'Colofon - voorblad'!$E$304</definedName>
    <definedName name="_Toc300303721" localSheetId="0">'Colofon - voorblad'!$E$309</definedName>
    <definedName name="_Toc300303727" localSheetId="0">'Colofon - voorblad'!$E$314</definedName>
    <definedName name="_Toc300303729" localSheetId="0">'Colofon - voorblad'!$E$315</definedName>
    <definedName name="_Toc300303743" localSheetId="0">'Colofon - voorblad'!$E$334</definedName>
    <definedName name="_Toc300303745" localSheetId="0">'Colofon - voorblad'!$E$335</definedName>
    <definedName name="_Toc300303770" localSheetId="0">'Colofon - voorblad'!$E$328</definedName>
    <definedName name="_Toc300303772" localSheetId="0">'Colofon - voorblad'!$E$329</definedName>
    <definedName name="_Toc300304665" localSheetId="0">'Colofon - voorblad'!$E$184</definedName>
    <definedName name="_Toc300304678" localSheetId="0">'Colofon - voorblad'!$E$196</definedName>
    <definedName name="_Toc300304688" localSheetId="0">'Colofon - voorblad'!$E$201</definedName>
    <definedName name="_Toc300304702" localSheetId="0">'Colofon - voorblad'!$E$282</definedName>
    <definedName name="_Toc300304712" localSheetId="0">'Colofon - voorblad'!$E$301</definedName>
    <definedName name="_Toc300304714" localSheetId="0">'Colofon - voorblad'!$E$306</definedName>
    <definedName name="_Toc300304725" localSheetId="0">'Colofon - voorblad'!$E$312</definedName>
    <definedName name="_Toc300304727" localSheetId="0">'Colofon - voorblad'!$E$322</definedName>
    <definedName name="_Toc336119413" localSheetId="0">'Colofon - voorblad'!$E$229</definedName>
    <definedName name="_Toc336119414" localSheetId="0">'Colofon - voorblad'!$E$279</definedName>
    <definedName name="_Toc336119416" localSheetId="0">'Colofon - voorblad'!$E$288</definedName>
    <definedName name="_Toc336119433" localSheetId="0">'Colofon - voorblad'!$E$377</definedName>
    <definedName name="_xlnm.Print_Area" localSheetId="1">'1. Algemene info'!$B$1:$H$21</definedName>
    <definedName name="_xlnm.Print_Area" localSheetId="2">'2. Prijsopgaaf Broker opslagen'!$B$1:$H$17</definedName>
    <definedName name="_xlnm.Print_Area" localSheetId="3">'3. % doelstelling per doelgroep'!$B$1:$G$25</definedName>
    <definedName name="_xlnm.Print_Area" localSheetId="4">'4. Berekening Inschrijfprijs'!$B$1:$G$18</definedName>
    <definedName name="_xlnm.Print_Area" localSheetId="5">'5. Prijsscore'!$A$1:$E$42</definedName>
    <definedName name="_xlnm.Print_Area" localSheetId="6">'6. Richtlijntarieven ex BTW '!$A$1:$O$6</definedName>
    <definedName name="_xlnm.Print_Area" localSheetId="0">'Colofon - voorblad'!$B$1:$F$29</definedName>
    <definedName name="_xlnm.Print_Titles" localSheetId="1">'1. Algemene info'!$1:$4</definedName>
    <definedName name="_xlnm.Print_Titles" localSheetId="6">'6. Richtlijntarieven ex BTW '!$1:$6</definedName>
    <definedName name="contractvormen" localSheetId="2">#REF!</definedName>
    <definedName name="contractvormen" localSheetId="3">#REF!</definedName>
    <definedName name="contractvormen" localSheetId="4">#REF!</definedName>
    <definedName name="contractvormen" localSheetId="6">#REF!</definedName>
    <definedName name="contractvormen">#REF!</definedName>
    <definedName name="contractvormen2">#REF!</definedName>
    <definedName name="Functie">#REF!</definedName>
    <definedName name="inkoopomzet_over_laatste_hele_jaar">#REF!</definedName>
    <definedName name="n?2_8_8\rat?1\str?10" localSheetId="2" hidden="1">#REF!</definedName>
    <definedName name="n?2_8_8\rat?1\str?10" localSheetId="3" hidden="1">#REF!</definedName>
    <definedName name="n?2_8_8\rat?1\str?10" hidden="1">#REF!</definedName>
    <definedName name="nog" localSheetId="2">#REF!</definedName>
    <definedName name="nog" localSheetId="3">#REF!</definedName>
    <definedName name="nog" localSheetId="4">#REF!</definedName>
    <definedName name="nog" localSheetId="6">#REF!</definedName>
    <definedName name="nog" localSheetId="0">#REF!</definedName>
    <definedName name="nog">#REF!</definedName>
    <definedName name="Segment">#REF!</definedName>
    <definedName name="TEST1" localSheetId="2">#REF!</definedName>
    <definedName name="TEST1" localSheetId="3">#REF!</definedName>
    <definedName name="TEST1" localSheetId="6">#REF!</definedName>
    <definedName name="TEST1">#REF!</definedName>
    <definedName name="TEST10" localSheetId="2">#REF!</definedName>
    <definedName name="TEST10" localSheetId="3">#REF!</definedName>
    <definedName name="TEST10" localSheetId="6">#REF!</definedName>
    <definedName name="TEST10">#REF!</definedName>
    <definedName name="TEST10000" localSheetId="2">#REF!</definedName>
    <definedName name="TEST10000" localSheetId="3">#REF!</definedName>
    <definedName name="TEST10000" localSheetId="6">#REF!</definedName>
    <definedName name="TEST10000">#REF!</definedName>
    <definedName name="TEST11" localSheetId="2">#REF!</definedName>
    <definedName name="TEST11" localSheetId="3">#REF!</definedName>
    <definedName name="TEST11" localSheetId="6">#REF!</definedName>
    <definedName name="TEST11">#REF!</definedName>
    <definedName name="TEST2" localSheetId="2">#REF!</definedName>
    <definedName name="TEST2" localSheetId="3">#REF!</definedName>
    <definedName name="TEST2" localSheetId="6">#REF!</definedName>
    <definedName name="TEST2">#REF!</definedName>
    <definedName name="TEST3" localSheetId="2">#REF!</definedName>
    <definedName name="TEST3" localSheetId="3">#REF!</definedName>
    <definedName name="TEST3" localSheetId="6">#REF!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 localSheetId="6">#REF!</definedName>
    <definedName name="TEST4">#REF!</definedName>
    <definedName name="TEST5" localSheetId="2">#REF!</definedName>
    <definedName name="TEST5" localSheetId="3">#REF!</definedName>
    <definedName name="TEST5" localSheetId="6">#REF!</definedName>
    <definedName name="TEST5">#REF!</definedName>
    <definedName name="TEST6" localSheetId="2">#REF!</definedName>
    <definedName name="TEST6" localSheetId="3">#REF!</definedName>
    <definedName name="TEST6" localSheetId="6">#REF!</definedName>
    <definedName name="TEST6">#REF!</definedName>
    <definedName name="TEST7" localSheetId="2">#REF!</definedName>
    <definedName name="TEST7" localSheetId="3">#REF!</definedName>
    <definedName name="TEST7" localSheetId="6">#REF!</definedName>
    <definedName name="TEST7">#REF!</definedName>
    <definedName name="TEST8" localSheetId="2">#REF!</definedName>
    <definedName name="TEST8" localSheetId="3">#REF!</definedName>
    <definedName name="TEST8" localSheetId="6">#REF!</definedName>
    <definedName name="TEST8">#REF!</definedName>
    <definedName name="TEST9" localSheetId="2">#REF!</definedName>
    <definedName name="TEST9" localSheetId="3">#REF!</definedName>
    <definedName name="TEST9" localSheetId="6">#REF!</definedName>
    <definedName name="TEST9">#REF!</definedName>
    <definedName name="TESTHKEY" localSheetId="2">#REF!</definedName>
    <definedName name="TESTHKEY" localSheetId="3">#REF!</definedName>
    <definedName name="TESTHKEY" localSheetId="6">#REF!</definedName>
    <definedName name="TESTHKEY">#REF!</definedName>
    <definedName name="TESTKEYS" localSheetId="2">#REF!</definedName>
    <definedName name="TESTKEYS" localSheetId="3">#REF!</definedName>
    <definedName name="TESTKEYS" localSheetId="6">#REF!</definedName>
    <definedName name="TESTKEYS">#REF!</definedName>
    <definedName name="TESTVKEY" localSheetId="2">#REF!</definedName>
    <definedName name="TESTVKEY" localSheetId="3">#REF!</definedName>
    <definedName name="TESTVKEY" localSheetId="6">#REF!</definedName>
    <definedName name="TESTVKEY">#REF!</definedName>
    <definedName name="week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7" l="1"/>
  <c r="E7" i="18" s="1"/>
  <c r="B7" i="18"/>
  <c r="E7" i="16"/>
  <c r="F8" i="17" l="1"/>
  <c r="F7" i="17"/>
  <c r="D7" i="16" l="1"/>
  <c r="C7" i="16"/>
  <c r="E6" i="18" l="1"/>
  <c r="B6" i="18"/>
  <c r="B5" i="18"/>
  <c r="F18" i="25" l="1"/>
  <c r="G17" i="25" l="1"/>
  <c r="G16" i="25"/>
  <c r="G15" i="25"/>
  <c r="G14" i="25"/>
  <c r="E18" i="25" l="1"/>
  <c r="B23" i="23"/>
  <c r="B28" i="23"/>
  <c r="F6" i="18" l="1"/>
  <c r="G6" i="18" s="1"/>
  <c r="F7" i="18"/>
  <c r="G7" i="18" s="1"/>
  <c r="F5" i="18"/>
  <c r="B24" i="23"/>
  <c r="B25" i="23" l="1"/>
  <c r="B26" i="23" l="1"/>
  <c r="B27" i="23" s="1"/>
  <c r="E5" i="18" l="1"/>
  <c r="G5" i="18" s="1"/>
  <c r="G8" i="18" l="1"/>
  <c r="C17" i="23"/>
  <c r="C16" i="23"/>
  <c r="C23" i="23" l="1"/>
  <c r="C28" i="23"/>
  <c r="C24" i="23"/>
  <c r="C25" i="23"/>
  <c r="C27" i="23"/>
  <c r="C26" i="23"/>
  <c r="G11" i="18" l="1"/>
  <c r="C8" i="23" l="1"/>
  <c r="C9" i="23" s="1"/>
  <c r="C19" i="23" s="1"/>
  <c r="D19" i="23" s="1"/>
</calcChain>
</file>

<file path=xl/sharedStrings.xml><?xml version="1.0" encoding="utf-8"?>
<sst xmlns="http://schemas.openxmlformats.org/spreadsheetml/2006/main" count="153" uniqueCount="95">
  <si>
    <t>Instructie:</t>
  </si>
  <si>
    <t>1. Format en indeling niet wijzigen</t>
  </si>
  <si>
    <t>2. Vul de lichtblauwe velden in.</t>
  </si>
  <si>
    <t>4. Alle prijzen: exclusief BTW</t>
  </si>
  <si>
    <t>5. Prijzenblad dient rechtsgeldig (digitaal) ondertekend te worden door een tekenbevoegd persoon (op deze pagina)</t>
  </si>
  <si>
    <t>Classificatie:  strikt vertrouwelijk</t>
  </si>
  <si>
    <t>Naam Inschrijver</t>
  </si>
  <si>
    <t>Naam tekenbevoegd persoon:</t>
  </si>
  <si>
    <t>&lt;Naam&gt;</t>
  </si>
  <si>
    <t>Datum:</t>
  </si>
  <si>
    <t>Handtekening tekenbevoegd persoon:</t>
  </si>
  <si>
    <t>&lt;Datum&gt;</t>
  </si>
  <si>
    <t>Toelichting tariefopbouw (vereenvoudigde weergave)</t>
  </si>
  <si>
    <t>Prijs per uur (facturatie)</t>
  </si>
  <si>
    <t xml:space="preserve">
Overeengekomen Inhuurtarief per uur.
Richtlijntarieven van toepassing.
</t>
  </si>
  <si>
    <t xml:space="preserve">
Overeengekomen Inhuurtarief per uur.
Richtlijntarieven van toepassing.</t>
  </si>
  <si>
    <t xml:space="preserve">Externe Medewerkers
</t>
  </si>
  <si>
    <t>Vul de blauwe velden in (verplichting)</t>
  </si>
  <si>
    <t>Korte toelichting</t>
  </si>
  <si>
    <t>Broker-opslag te betalen door Opdrachtgever*</t>
  </si>
  <si>
    <t xml:space="preserve">* Let op! Opslagen worden afgerond op 2 decimalen achter de komma. </t>
  </si>
  <si>
    <t>Bedragen exclusief BTW</t>
  </si>
  <si>
    <t>Toelichting</t>
  </si>
  <si>
    <t>Door Opdrachtgever zijn de toe te passen percentages begrenst op een maximale verlaging van -10% en en maximale verhoging van 5%.</t>
  </si>
  <si>
    <t>Vul de lichtblauwe velden in (verplichting)</t>
  </si>
  <si>
    <t>Voorbeeldfuncties (gebasserd op huidige inhuurbestand) niet uitputtend.</t>
  </si>
  <si>
    <t>Percentage van de totale inhuurbehoefte</t>
  </si>
  <si>
    <t>Totaal gewogen percentage</t>
  </si>
  <si>
    <t>Inschrijfprijs</t>
  </si>
  <si>
    <t>Berekening voor prijsvergelijk / ranking</t>
  </si>
  <si>
    <t>Uren*</t>
  </si>
  <si>
    <t>Tarief*</t>
  </si>
  <si>
    <t>Aangepast Tarief* o.b.v. doelstellingsspercentage</t>
  </si>
  <si>
    <t>*Bevat fictieve data om inschrijvingen te kunnen vergelijken en strategisch inschrijven te voorkomen.</t>
  </si>
  <si>
    <t>Rekentool prijsscore</t>
  </si>
  <si>
    <t>Prijs Inschrijver</t>
  </si>
  <si>
    <t>Minimale prijs</t>
  </si>
  <si>
    <t>Maximale prijs</t>
  </si>
  <si>
    <t>Uw totale inschrijfprijs</t>
  </si>
  <si>
    <t>Totale inschrijving</t>
  </si>
  <si>
    <t>Omschrijving</t>
  </si>
  <si>
    <t>Bandbreedte</t>
  </si>
  <si>
    <t>Punten prijs</t>
  </si>
  <si>
    <t>Score voor waarde van inschrijver</t>
  </si>
  <si>
    <t>Punten</t>
  </si>
  <si>
    <t>Richtlijntarieven</t>
  </si>
  <si>
    <t>Doelgroep</t>
  </si>
  <si>
    <t>Begin</t>
  </si>
  <si>
    <t>Midden</t>
  </si>
  <si>
    <t>Eind</t>
  </si>
  <si>
    <t>Minimum Richttarief</t>
  </si>
  <si>
    <t>Maximum Richttarief</t>
  </si>
  <si>
    <t>Opslag te betalen door Opdrachtgever*</t>
  </si>
  <si>
    <t>Minimale Opslag te 
betalen door Opdrachtgever
(begrenzing)</t>
  </si>
  <si>
    <t>Maximale Opslag te betalen door Opdrachtgever  (begrenzing)</t>
  </si>
  <si>
    <t xml:space="preserve">
Overeengekomen Inhuurtarief per uur.
Richtlijntarieven niet van toepassing bij te migreren contracten.</t>
  </si>
  <si>
    <t>Inhuurtarief (excl. Opslag)</t>
  </si>
  <si>
    <t>Opslag</t>
  </si>
  <si>
    <t xml:space="preserve">3. Inschrijvers dienen deze Bijlage, het Prijzenblad, volledig in te vullen. </t>
  </si>
  <si>
    <t>Invulblad Opslagen</t>
  </si>
  <si>
    <t>Invulblad Doelstellingspercentage per doelgroep</t>
  </si>
  <si>
    <t>Doelstellings-percentage Inschijver</t>
  </si>
  <si>
    <t>Opslag per uur, Intermediaire dienstverlening 
(incl contract service) - Toeleveranciers</t>
  </si>
  <si>
    <t>Opslag per uur, Intermediaire dienstverlening 
(incl contract service) - Zzp</t>
  </si>
  <si>
    <t>Opslag per uur voor te migreren contracten 
(zowel Toeleveranciers als Zzp)</t>
  </si>
  <si>
    <t xml:space="preserve">Als Opslag op het Inhuurtarief van Toeleveranciers. Inclusief de kosten voor sourcing, contractmanagement, implementatie, exit, etc. 
Een vaste absolute Opslag per gefactureerd uur. </t>
  </si>
  <si>
    <t xml:space="preserve">Als opslag op het Inhuurtarief van Zzp. Inclusief de kosten voor sourcing, contractmanagement, implementatie, exit, etc. 
Een vaste absolute Opslag per gefactureerd uur. </t>
  </si>
  <si>
    <t>Idem aan 1 &amp; 2 echter bedoeld voor de, ten tijde van definitieve gunning, actieve Nadere Overeenkomsten welke bij Inschrijver worden ondergebracht (gemigreerd)</t>
  </si>
  <si>
    <t>Richtlijntarieven (Excl. BTW)</t>
  </si>
  <si>
    <r>
      <t xml:space="preserve">Uurtarieven inclusief loonkosten, vaste nominale Marktopslag per schaal, reis/ autokosten en opleidingskosten.  
Voor deze Doelgroep geldt geen overwerk        </t>
    </r>
    <r>
      <rPr>
        <b/>
        <sz val="14"/>
        <rFont val="VAG Rounded Std Thin"/>
      </rPr>
      <t>EXCLUSIEF BTW</t>
    </r>
  </si>
  <si>
    <t>Richtlijntarieven Inhuur Professionals (Excl. BTW)</t>
  </si>
  <si>
    <t>Aangeboden 
opslag</t>
  </si>
  <si>
    <t>Totaal MSP diensten</t>
  </si>
  <si>
    <t>IT Beheer</t>
  </si>
  <si>
    <t>als gewogen percentage gebruikt worden voor de aanpassing van het fictieve inhuurtarief ten behoeve van het bepalen van de Inschrijfprijs.</t>
  </si>
  <si>
    <t>IT Facilitators</t>
  </si>
  <si>
    <t>Copyright ©2026 COA</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</si>
  <si>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COA. </t>
  </si>
  <si>
    <t>Europese openbare aanbesteding MSP dienstverlening inhuur 
ICT-professionals</t>
  </si>
  <si>
    <t>Er kan maximaal 1 Opslag per Nadere overeenkomst (inzet) worden toegepast.</t>
  </si>
  <si>
    <t>Copyright ©2026 COA. Niets uit deze uitgave mag worden verveelvoudigd zonder toestemming van COA.</t>
  </si>
  <si>
    <t>Van Inschrijver wordt verwacht dat hij per doelgroep, opgenomen in de Richtlijntarieven zie tabblad 6. Richtlijntarieven, aangeeft met welk percentage onder, op of boven de maximale</t>
  </si>
  <si>
    <t>IT Ontwikkeling</t>
  </si>
  <si>
    <t>IT Security</t>
  </si>
  <si>
    <t>Schaal / zwaarte-indicator</t>
  </si>
  <si>
    <t>Applicatiebeheerder, technische beheerder, werkplekbeheerder, functioneel beheerder</t>
  </si>
  <si>
    <t>IT- project coordinator, projectleider ICT, Agile consultant</t>
  </si>
  <si>
    <t>ICT Domein architect security, Security engineer</t>
  </si>
  <si>
    <t>Procesontwikkeling, RPA Ontwikkelaar, Progress developer, Enterprise architect</t>
  </si>
  <si>
    <t xml:space="preserve">Aangeboden Doelstellingspercentages worden opgenomen in de KPI-rapportage en tweemaal per jaar middels een resultaatmeting getoetst. </t>
  </si>
  <si>
    <t>Zie tabblad 6. Richtlijntarieven voor de maximale eindtarieven per doelgroep</t>
  </si>
  <si>
    <t>Lager dan wel hoger inschalen dan de vooraf bepaalde percentages door Opdrachtgever is niet toegestaan (o.a. in verband met juiste beloning conform wet- en regelgeving).</t>
  </si>
  <si>
    <t>Bijlage I	 - Prijzenblad (incl. Doelgroepenlijst)</t>
  </si>
  <si>
    <t>Projectnummer CDR-1357507</t>
  </si>
  <si>
    <t xml:space="preserve">eindschaal Inschrijver in staat is om de Aanvragen te vervullen. Het ingevoerde percentage per doelgroep wordt gewogen berekend op basis van het inhuurvolume per doelgroep en zal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</si>
</sst>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8" formatCode="&quot;€&quot;\ #,##0.00_);[Red]\(&quot;€&quot;\ #,##0.00\)"/>
    <numFmt numFmtId="44" formatCode="_(&quot;€&quot;\ * #,##0.00_);_(&quot;€&quot;\ * \(#,##0.00\);_(&quot;€&quot;\ * &quot;-&quot;??_);_(@_)"/>
    <numFmt numFmtId="43" formatCode="_(* #,##0.00_);_(* \(#,##0.00\);_(* &quot;-&quot;??_);_(@_)"/>
    <numFmt numFmtId="164" formatCode="&quot;€&quot;\ #,##0.00;[Red]&quot;€&quot;\ \-#,##0.00"/>
    <numFmt numFmtId="165" formatCode="_ &quot;€&quot;\ * #,##0.00_ ;_ &quot;€&quot;\ * \-#,##0.00_ ;_ &quot;€&quot;\ * &quot;-&quot;??_ ;_ @_ "/>
    <numFmt numFmtId="166" formatCode="_ * #,##0.00_ ;_ * \-#,##0.00_ ;_ * &quot;-&quot;??_ ;_ @_ "/>
    <numFmt numFmtId="167" formatCode="&quot;€&quot;\ #,##0.00"/>
    <numFmt numFmtId="168" formatCode="0.0%"/>
    <numFmt numFmtId="169" formatCode="&quot;€&quot;\ #,##0"/>
    <numFmt numFmtId="170" formatCode="_ [$€-413]\ * #,##0.00_ ;_ [$€-413]\ * \-#,##0.00_ ;_ [$€-413]\ * &quot;-&quot;??_ ;_ @_ "/>
    <numFmt numFmtId="171" formatCode="_-* #,##0.00_-;_-* #,##0.00\-;_-* &quot;-&quot;??_-;_-@_-"/>
    <numFmt numFmtId="172" formatCode="_(&quot;€&quot;* #,##0.00_);_(&quot;€&quot;* \(#,##0.00\);_(&quot;€&quot;* &quot;-&quot;??_);_(@_)"/>
    <numFmt numFmtId="173" formatCode="_-&quot;€&quot;\ * #,##0.00_-;_-&quot;€&quot;\ * #,##0.00\-;_-&quot;€&quot;\ * &quot;-&quot;??_-;_-@_-"/>
    <numFmt numFmtId="174" formatCode="0.0"/>
    <numFmt numFmtId="175" formatCode="_-[$€-2]\ * #,##0.00_-;_-[$€-2]\ * #,##0.00\-;_-[$€-2]\ * &quot;-&quot;??_-;_-@_-"/>
    <numFmt numFmtId="176" formatCode="_-[$€-2]\ * #,##0_-;_-[$€-2]\ * #,##0\-;_-[$€-2]\ * &quot;-&quot;??_-;_-@_-"/>
    <numFmt numFmtId="177" formatCode="0.0000"/>
    <numFmt numFmtId="178" formatCode="_ &quot;€&quot;\ * #,##0_ ;_ &quot;€&quot;\ * \-#,##0_ ;_ &quot;€&quot;\ * &quot;-&quot;??_ ;_ @_ "/>
    <numFmt numFmtId="179" formatCode="0.000%"/>
  </numFmts>
  <fonts count="92">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10"/>
      <name val="Arial"/>
      <family val="2"/>
    </font>
    <font>
      <b/>
      <sz val="12"/>
      <color theme="0"/>
      <name val="VAGRoundedStd-Thin"/>
    </font>
    <font>
      <b/>
      <sz val="11"/>
      <color theme="0"/>
      <name val="VAGRoundedStd-Thin"/>
    </font>
    <font>
      <sz val="11"/>
      <color theme="0"/>
      <name val="VAGRoundedStd-Thin"/>
    </font>
    <font>
      <sz val="10"/>
      <name val="Open Sans"/>
      <family val="2"/>
    </font>
    <font>
      <sz val="8"/>
      <color indexed="23"/>
      <name val="VAGRounded BT"/>
    </font>
    <font>
      <sz val="16"/>
      <color indexed="63"/>
      <name val="VAG Rounded Std Bold"/>
    </font>
    <font>
      <sz val="14"/>
      <color indexed="9"/>
      <name val="VAG Rounded Std Bold"/>
    </font>
    <font>
      <sz val="14"/>
      <color indexed="23"/>
      <name val="VAG Rounded Std Bold"/>
    </font>
    <font>
      <sz val="14"/>
      <name val="VAG Rounded Std Bold"/>
    </font>
    <font>
      <u/>
      <sz val="14"/>
      <color rgb="FFFF0000"/>
      <name val="VAG Rounded Std Bold"/>
    </font>
    <font>
      <b/>
      <sz val="14"/>
      <name val="Open Sans"/>
      <family val="2"/>
    </font>
    <font>
      <sz val="10"/>
      <name val="VAGRounded BT"/>
    </font>
    <font>
      <b/>
      <sz val="11"/>
      <color indexed="9"/>
      <name val="VAG Rounded Std Bold"/>
    </font>
    <font>
      <sz val="10"/>
      <name val="VAG Rounded Std Bold"/>
    </font>
    <font>
      <sz val="11"/>
      <name val="VAG Rounded Std Bold"/>
    </font>
    <font>
      <sz val="11"/>
      <color indexed="9"/>
      <name val="VAG Rounded Std Bold"/>
    </font>
    <font>
      <sz val="12"/>
      <color indexed="63"/>
      <name val="VAG Rounded Std Bold"/>
    </font>
    <font>
      <sz val="12"/>
      <name val="VAG Rounded Std Thin"/>
    </font>
    <font>
      <b/>
      <sz val="12"/>
      <color indexed="63"/>
      <name val="Open Sans"/>
      <family val="2"/>
    </font>
    <font>
      <b/>
      <sz val="11"/>
      <color indexed="63"/>
      <name val="VAG Rounded Std Bold"/>
    </font>
    <font>
      <b/>
      <sz val="12"/>
      <color indexed="63"/>
      <name val="VAG Rounded Std Bold"/>
    </font>
    <font>
      <sz val="11"/>
      <color indexed="63"/>
      <name val="VAG Rounded Std Bold"/>
    </font>
    <font>
      <sz val="10"/>
      <color theme="1"/>
      <name val="Open Sans"/>
      <family val="2"/>
    </font>
    <font>
      <b/>
      <sz val="11"/>
      <name val="VAG Rounded Std Bold"/>
    </font>
    <font>
      <b/>
      <sz val="11"/>
      <color indexed="63"/>
      <name val="Open Sans"/>
      <family val="2"/>
    </font>
    <font>
      <sz val="11"/>
      <color indexed="63"/>
      <name val="Open Sans"/>
      <family val="2"/>
    </font>
    <font>
      <sz val="10"/>
      <color indexed="9"/>
      <name val="Open Sans"/>
      <family val="2"/>
    </font>
    <font>
      <sz val="14"/>
      <name val="VAG Rounded Std Light"/>
    </font>
    <font>
      <sz val="20"/>
      <color rgb="FFE26207"/>
      <name val="VAG Rounded Std Bold"/>
    </font>
    <font>
      <sz val="8"/>
      <name val="Open Sans"/>
      <family val="2"/>
    </font>
    <font>
      <sz val="12"/>
      <name val="Calibri"/>
      <family val="2"/>
    </font>
    <font>
      <b/>
      <i/>
      <sz val="14"/>
      <name val="VAGRoundedStd-Thin"/>
    </font>
    <font>
      <b/>
      <sz val="16"/>
      <name val="VAGRoundedStd-Thin"/>
    </font>
    <font>
      <b/>
      <sz val="14"/>
      <name val="VAG Rounded Std Thin"/>
    </font>
    <font>
      <sz val="14"/>
      <color theme="1"/>
      <name val="VAG Rounded Std Bold"/>
    </font>
    <font>
      <sz val="36"/>
      <name val="VAGRoundedStd-Thin"/>
    </font>
    <font>
      <b/>
      <sz val="12"/>
      <color indexed="63"/>
      <name val="VAG Rounded Std Thin"/>
      <family val="2"/>
    </font>
    <font>
      <sz val="14"/>
      <color theme="0" tint="-4.9989318521683403E-2"/>
      <name val="VAGRoundedStd-Thin"/>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DAEEF3"/>
        <bgColor rgb="FFDAEEF3"/>
      </patternFill>
    </fill>
    <fill>
      <patternFill patternType="solid">
        <fgColor rgb="FFD29902"/>
        <bgColor indexed="64"/>
      </patternFill>
    </fill>
  </fills>
  <borders count="39">
    <border>
      <left/>
      <right/>
      <top/>
      <bottom/>
      <diagonal/>
    </border>
    <border>
      <left/>
      <right/>
      <top/>
      <bottom/>
      <diagonal/>
    </border>
    <border>
      <left style="thin">
        <color indexed="64"/>
      </left>
      <right style="thin">
        <color indexed="64"/>
      </right>
      <top style="thin">
        <color indexed="64"/>
      </top>
      <bottom style="thin">
        <color indexed="64"/>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style="thin">
        <color indexed="64"/>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right/>
      <top/>
      <bottom style="medium">
        <color theme="0" tint="-0.499984740745262"/>
      </bottom>
      <diagonal/>
    </border>
    <border>
      <left/>
      <right/>
      <top style="medium">
        <color theme="0" tint="-0.499984740745262"/>
      </top>
      <bottom/>
      <diagonal/>
    </border>
    <border>
      <left/>
      <right/>
      <top/>
      <bottom style="thin">
        <color theme="0" tint="-0.499984740745262"/>
      </bottom>
      <diagonal/>
    </border>
    <border>
      <left/>
      <right/>
      <top style="thin">
        <color theme="0" tint="-0.499984740745262"/>
      </top>
      <bottom/>
      <diagonal/>
    </border>
    <border>
      <left/>
      <right/>
      <top style="double">
        <color theme="0" tint="-0.499984740745262"/>
      </top>
      <bottom/>
      <diagonal/>
    </border>
    <border>
      <left/>
      <right/>
      <top/>
      <bottom style="thin">
        <color rgb="FFE26207"/>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top style="thick">
        <color rgb="FFE26207"/>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style="thin">
        <color indexed="64"/>
      </left>
      <right style="thin">
        <color rgb="FF86D2ED"/>
      </right>
      <top style="thin">
        <color indexed="64"/>
      </top>
      <bottom style="thin">
        <color indexed="64"/>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0"/>
      </left>
      <right style="thin">
        <color theme="0"/>
      </right>
      <top style="thin">
        <color theme="0"/>
      </top>
      <bottom style="thin">
        <color theme="0"/>
      </bottom>
      <diagonal/>
    </border>
    <border>
      <left/>
      <right style="thin">
        <color theme="4" tint="0.79998168889431442"/>
      </right>
      <top style="thin">
        <color theme="4" tint="0.79998168889431442"/>
      </top>
      <bottom style="thin">
        <color theme="4" tint="0.79998168889431442"/>
      </bottom>
      <diagonal/>
    </border>
  </borders>
  <cellStyleXfs count="30">
    <xf numFmtId="0" fontId="0" fillId="0" borderId="0"/>
    <xf numFmtId="0" fontId="3" fillId="0" borderId="1"/>
    <xf numFmtId="0" fontId="3" fillId="0" borderId="1"/>
    <xf numFmtId="0" fontId="4" fillId="0" borderId="1"/>
    <xf numFmtId="165" fontId="5" fillId="0" borderId="1" applyFont="0" applyFill="0" applyBorder="0" applyAlignment="0" applyProtection="0"/>
    <xf numFmtId="9" fontId="4" fillId="0" borderId="1" applyFont="0" applyFill="0" applyBorder="0" applyAlignment="0" applyProtection="0"/>
    <xf numFmtId="0" fontId="5" fillId="0" borderId="1"/>
    <xf numFmtId="44" fontId="5" fillId="0" borderId="1" applyFont="0" applyFill="0" applyBorder="0" applyAlignment="0" applyProtection="0"/>
    <xf numFmtId="171" fontId="3" fillId="0" borderId="1" applyFont="0" applyFill="0" applyBorder="0" applyAlignment="0" applyProtection="0"/>
    <xf numFmtId="9" fontId="3" fillId="0" borderId="1" applyFont="0" applyFill="0" applyBorder="0" applyAlignment="0" applyProtection="0"/>
    <xf numFmtId="0" fontId="6" fillId="0" borderId="1"/>
    <xf numFmtId="166" fontId="5" fillId="0" borderId="1" applyFont="0" applyFill="0" applyBorder="0" applyAlignment="0" applyProtection="0"/>
    <xf numFmtId="166" fontId="5" fillId="0" borderId="1" applyFont="0" applyFill="0" applyBorder="0" applyAlignment="0" applyProtection="0"/>
    <xf numFmtId="9" fontId="5" fillId="0" borderId="1" applyFont="0" applyFill="0" applyBorder="0" applyAlignment="0" applyProtection="0"/>
    <xf numFmtId="43" fontId="7" fillId="0" borderId="0" applyFont="0" applyFill="0" applyBorder="0" applyAlignment="0" applyProtection="0"/>
    <xf numFmtId="170" fontId="3" fillId="0" borderId="1"/>
    <xf numFmtId="170" fontId="3" fillId="0" borderId="1"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0" fontId="9" fillId="6" borderId="7" applyNumberFormat="0" applyAlignment="0" applyProtection="0"/>
    <xf numFmtId="0" fontId="8" fillId="7" borderId="8"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166" fontId="2" fillId="0" borderId="1" applyFont="0" applyFill="0" applyBorder="0" applyAlignment="0" applyProtection="0"/>
    <xf numFmtId="0" fontId="53" fillId="0" borderId="1"/>
  </cellStyleXfs>
  <cellXfs count="292">
    <xf numFmtId="0" fontId="0" fillId="0" borderId="0" xfId="0"/>
    <xf numFmtId="1" fontId="34" fillId="4" borderId="1" xfId="5" applyNumberFormat="1" applyFont="1" applyFill="1" applyAlignment="1" applyProtection="1">
      <alignment horizontal="center" vertical="center" wrapText="1"/>
    </xf>
    <xf numFmtId="9" fontId="34" fillId="4" borderId="1" xfId="5" applyFont="1" applyFill="1" applyAlignment="1" applyProtection="1">
      <alignment vertical="center" wrapText="1"/>
    </xf>
    <xf numFmtId="1" fontId="34" fillId="0" borderId="1" xfId="5" applyNumberFormat="1" applyFont="1" applyBorder="1" applyAlignment="1" applyProtection="1">
      <alignment horizontal="center" vertical="center" wrapText="1"/>
    </xf>
    <xf numFmtId="9" fontId="34" fillId="0" borderId="1" xfId="5" applyFont="1" applyBorder="1" applyAlignment="1" applyProtection="1">
      <alignment vertical="center" wrapText="1"/>
    </xf>
    <xf numFmtId="9" fontId="21" fillId="0" borderId="1" xfId="5" applyFont="1" applyBorder="1" applyAlignment="1" applyProtection="1">
      <alignment vertical="center" wrapText="1"/>
    </xf>
    <xf numFmtId="1" fontId="34" fillId="4" borderId="1" xfId="5" applyNumberFormat="1" applyFont="1" applyFill="1" applyBorder="1" applyAlignment="1" applyProtection="1">
      <alignment horizontal="center" vertical="center" wrapText="1"/>
    </xf>
    <xf numFmtId="9" fontId="34" fillId="4" borderId="1" xfId="5" applyFont="1" applyFill="1" applyBorder="1" applyAlignment="1" applyProtection="1">
      <alignment vertical="center" wrapText="1"/>
    </xf>
    <xf numFmtId="9" fontId="21" fillId="4" borderId="1" xfId="5" applyFont="1" applyFill="1" applyBorder="1" applyAlignment="1" applyProtection="1">
      <alignment vertical="center" wrapText="1"/>
    </xf>
    <xf numFmtId="165" fontId="13" fillId="0" borderId="1" xfId="17" applyFont="1" applyBorder="1" applyAlignment="1" applyProtection="1">
      <alignment horizontal="center"/>
    </xf>
    <xf numFmtId="165" fontId="39" fillId="2" borderId="1" xfId="17" applyFont="1" applyFill="1" applyBorder="1" applyProtection="1"/>
    <xf numFmtId="0" fontId="42" fillId="2" borderId="2" xfId="21" applyNumberFormat="1" applyFont="1" applyFill="1" applyBorder="1" applyAlignment="1" applyProtection="1">
      <alignment horizontal="center" vertical="top"/>
    </xf>
    <xf numFmtId="0" fontId="42" fillId="2" borderId="2" xfId="21" applyNumberFormat="1" applyFont="1" applyFill="1" applyBorder="1" applyAlignment="1" applyProtection="1">
      <alignment horizontal="center"/>
    </xf>
    <xf numFmtId="173" fontId="39" fillId="2" borderId="2" xfId="19" applyNumberFormat="1" applyFont="1" applyFill="1" applyBorder="1" applyAlignment="1" applyProtection="1"/>
    <xf numFmtId="174" fontId="39" fillId="2" borderId="2" xfId="19" applyNumberFormat="1" applyFont="1" applyFill="1" applyBorder="1" applyAlignment="1" applyProtection="1">
      <alignment horizontal="center"/>
    </xf>
    <xf numFmtId="174" fontId="39" fillId="2" borderId="2" xfId="22" applyNumberFormat="1" applyFont="1" applyFill="1" applyBorder="1" applyProtection="1"/>
    <xf numFmtId="173" fontId="39" fillId="2" borderId="2" xfId="20" applyNumberFormat="1" applyFont="1" applyFill="1" applyBorder="1" applyAlignment="1" applyProtection="1"/>
    <xf numFmtId="165" fontId="29" fillId="2" borderId="1" xfId="17" applyFont="1" applyFill="1" applyBorder="1" applyProtection="1"/>
    <xf numFmtId="9" fontId="39" fillId="2" borderId="1" xfId="18" applyFont="1" applyFill="1" applyBorder="1" applyProtection="1"/>
    <xf numFmtId="9" fontId="34" fillId="0" borderId="1" xfId="5" applyFont="1" applyFill="1" applyAlignment="1" applyProtection="1">
      <alignment vertical="center" wrapText="1"/>
    </xf>
    <xf numFmtId="165" fontId="34" fillId="0" borderId="1" xfId="17" applyFont="1" applyBorder="1" applyAlignment="1" applyProtection="1">
      <alignment horizontal="center"/>
    </xf>
    <xf numFmtId="9" fontId="20" fillId="0" borderId="1" xfId="5" applyFont="1" applyBorder="1" applyAlignment="1" applyProtection="1">
      <alignment vertical="center" wrapText="1"/>
    </xf>
    <xf numFmtId="9" fontId="20" fillId="4" borderId="1" xfId="5" applyFont="1" applyFill="1" applyBorder="1" applyAlignment="1" applyProtection="1">
      <alignment vertical="center" wrapText="1"/>
    </xf>
    <xf numFmtId="9" fontId="20" fillId="0" borderId="1" xfId="5" applyFont="1" applyFill="1" applyAlignment="1" applyProtection="1">
      <alignment vertical="center" wrapText="1"/>
    </xf>
    <xf numFmtId="1" fontId="34" fillId="4" borderId="20" xfId="5" applyNumberFormat="1" applyFont="1" applyFill="1" applyBorder="1" applyAlignment="1" applyProtection="1">
      <alignment horizontal="center" vertical="center" wrapText="1"/>
    </xf>
    <xf numFmtId="9" fontId="34" fillId="4" borderId="20" xfId="5" applyFont="1" applyFill="1" applyBorder="1" applyAlignment="1" applyProtection="1">
      <alignment vertical="center" wrapText="1"/>
    </xf>
    <xf numFmtId="1" fontId="34" fillId="0" borderId="21" xfId="5" applyNumberFormat="1" applyFont="1" applyBorder="1" applyAlignment="1" applyProtection="1">
      <alignment horizontal="center" vertical="center" wrapText="1"/>
    </xf>
    <xf numFmtId="9" fontId="36" fillId="0" borderId="21" xfId="5" applyFont="1" applyBorder="1" applyAlignment="1" applyProtection="1">
      <alignment vertical="center" wrapText="1"/>
    </xf>
    <xf numFmtId="9" fontId="34" fillId="0" borderId="21" xfId="5" applyFont="1" applyBorder="1" applyAlignment="1" applyProtection="1">
      <alignment vertical="center" wrapText="1"/>
    </xf>
    <xf numFmtId="9" fontId="35" fillId="0" borderId="21" xfId="18" applyFont="1" applyBorder="1" applyAlignment="1" applyProtection="1">
      <alignment horizontal="center" vertical="center"/>
    </xf>
    <xf numFmtId="166" fontId="20" fillId="0" borderId="1" xfId="6" applyNumberFormat="1" applyFont="1"/>
    <xf numFmtId="0" fontId="20" fillId="0" borderId="1" xfId="6" applyFont="1"/>
    <xf numFmtId="166" fontId="22" fillId="0" borderId="1" xfId="12" applyFont="1" applyProtection="1"/>
    <xf numFmtId="170" fontId="22" fillId="0" borderId="1" xfId="6" applyNumberFormat="1" applyFont="1"/>
    <xf numFmtId="0" fontId="23" fillId="0" borderId="1" xfId="2" applyFont="1" applyAlignment="1">
      <alignment vertical="center"/>
    </xf>
    <xf numFmtId="0" fontId="21" fillId="0" borderId="0" xfId="0" applyFont="1"/>
    <xf numFmtId="0" fontId="20" fillId="0" borderId="17" xfId="6" applyFont="1" applyBorder="1"/>
    <xf numFmtId="0" fontId="20" fillId="0" borderId="18" xfId="6" applyFont="1" applyBorder="1"/>
    <xf numFmtId="0" fontId="24" fillId="0" borderId="1" xfId="3" applyFont="1" applyAlignment="1">
      <alignment vertical="center"/>
    </xf>
    <xf numFmtId="2" fontId="25" fillId="0" borderId="1" xfId="6" applyNumberFormat="1" applyFont="1" applyAlignment="1">
      <alignment horizontal="left" indent="1"/>
    </xf>
    <xf numFmtId="0" fontId="25" fillId="0" borderId="1" xfId="6" applyFont="1"/>
    <xf numFmtId="0" fontId="26" fillId="0" borderId="1" xfId="6" applyFont="1"/>
    <xf numFmtId="0" fontId="22" fillId="0" borderId="1" xfId="6" applyFont="1" applyAlignment="1">
      <alignment horizontal="right"/>
    </xf>
    <xf numFmtId="168" fontId="20" fillId="0" borderId="1" xfId="13" applyNumberFormat="1" applyFont="1" applyProtection="1"/>
    <xf numFmtId="0" fontId="22" fillId="0" borderId="0" xfId="0" applyFont="1" applyAlignment="1">
      <alignment horizontal="justify" vertical="center"/>
    </xf>
    <xf numFmtId="166" fontId="22" fillId="0" borderId="1" xfId="6" applyNumberFormat="1" applyFont="1"/>
    <xf numFmtId="0" fontId="27" fillId="0" borderId="1" xfId="3" applyFont="1" applyAlignment="1">
      <alignment vertical="center"/>
    </xf>
    <xf numFmtId="0" fontId="28" fillId="0" borderId="1" xfId="3" applyFont="1" applyAlignment="1">
      <alignment vertical="center"/>
    </xf>
    <xf numFmtId="0" fontId="39" fillId="2" borderId="0" xfId="0" applyFont="1" applyFill="1"/>
    <xf numFmtId="0" fontId="40" fillId="0" borderId="1" xfId="0" applyFont="1" applyBorder="1" applyAlignment="1">
      <alignment horizontal="left"/>
    </xf>
    <xf numFmtId="0" fontId="21" fillId="0" borderId="1" xfId="0" applyFont="1" applyBorder="1"/>
    <xf numFmtId="0" fontId="41" fillId="0" borderId="1" xfId="0" applyFont="1" applyBorder="1" applyAlignment="1">
      <alignment vertical="top"/>
    </xf>
    <xf numFmtId="0" fontId="42" fillId="2" borderId="0" xfId="0" applyFont="1" applyFill="1"/>
    <xf numFmtId="0" fontId="42" fillId="2" borderId="10" xfId="0" applyFont="1" applyFill="1" applyBorder="1" applyAlignment="1">
      <alignment horizontal="left" vertical="center" wrapText="1"/>
    </xf>
    <xf numFmtId="9" fontId="42" fillId="2" borderId="5" xfId="0" applyNumberFormat="1" applyFont="1" applyFill="1" applyBorder="1" applyAlignment="1">
      <alignment horizontal="center" vertical="center"/>
    </xf>
    <xf numFmtId="2" fontId="42" fillId="2" borderId="10" xfId="0" applyNumberFormat="1" applyFont="1" applyFill="1" applyBorder="1" applyAlignment="1">
      <alignment horizontal="center" vertical="center"/>
    </xf>
    <xf numFmtId="0" fontId="42" fillId="2" borderId="11" xfId="0" applyFont="1" applyFill="1" applyBorder="1" applyAlignment="1">
      <alignment horizontal="center" vertical="center"/>
    </xf>
    <xf numFmtId="0" fontId="43" fillId="2" borderId="13" xfId="0" applyFont="1" applyFill="1" applyBorder="1" applyAlignment="1">
      <alignment horizontal="left"/>
    </xf>
    <xf numFmtId="167" fontId="39" fillId="2" borderId="0" xfId="0" applyNumberFormat="1" applyFont="1" applyFill="1"/>
    <xf numFmtId="0" fontId="39" fillId="2" borderId="10" xfId="0" applyFont="1" applyFill="1" applyBorder="1"/>
    <xf numFmtId="172" fontId="39" fillId="2" borderId="5" xfId="0" applyNumberFormat="1" applyFont="1" applyFill="1" applyBorder="1"/>
    <xf numFmtId="167" fontId="39" fillId="2" borderId="12" xfId="0" applyNumberFormat="1" applyFont="1" applyFill="1" applyBorder="1" applyAlignment="1">
      <alignment horizontal="right"/>
    </xf>
    <xf numFmtId="167" fontId="39" fillId="2" borderId="6" xfId="0" applyNumberFormat="1" applyFont="1" applyFill="1" applyBorder="1" applyAlignment="1">
      <alignment horizontal="right"/>
    </xf>
    <xf numFmtId="0" fontId="39" fillId="2" borderId="12" xfId="0" applyFont="1" applyFill="1" applyBorder="1"/>
    <xf numFmtId="0" fontId="39" fillId="2" borderId="1" xfId="0" applyFont="1" applyFill="1" applyBorder="1"/>
    <xf numFmtId="0" fontId="39" fillId="2" borderId="6" xfId="0" applyFont="1" applyFill="1" applyBorder="1"/>
    <xf numFmtId="0" fontId="39" fillId="2" borderId="13" xfId="0" applyFont="1" applyFill="1" applyBorder="1" applyAlignment="1">
      <alignment vertical="center"/>
    </xf>
    <xf numFmtId="0" fontId="39" fillId="2" borderId="9" xfId="0" applyFont="1" applyFill="1" applyBorder="1"/>
    <xf numFmtId="0" fontId="39" fillId="2" borderId="13" xfId="0" applyFont="1" applyFill="1" applyBorder="1"/>
    <xf numFmtId="0" fontId="39" fillId="2" borderId="14" xfId="0" applyFont="1" applyFill="1" applyBorder="1"/>
    <xf numFmtId="0" fontId="29" fillId="0" borderId="1" xfId="0" applyFont="1" applyBorder="1"/>
    <xf numFmtId="0" fontId="44" fillId="2" borderId="1" xfId="0" applyFont="1" applyFill="1" applyBorder="1"/>
    <xf numFmtId="0" fontId="39" fillId="2" borderId="2" xfId="0" applyFont="1" applyFill="1" applyBorder="1"/>
    <xf numFmtId="0" fontId="45" fillId="2" borderId="0" xfId="0" applyFont="1" applyFill="1"/>
    <xf numFmtId="2" fontId="39" fillId="2" borderId="10" xfId="0" applyNumberFormat="1" applyFont="1" applyFill="1" applyBorder="1"/>
    <xf numFmtId="0" fontId="39" fillId="2" borderId="2" xfId="0" applyFont="1" applyFill="1" applyBorder="1" applyAlignment="1">
      <alignment horizontal="center"/>
    </xf>
    <xf numFmtId="172" fontId="42" fillId="2" borderId="1" xfId="0" applyNumberFormat="1" applyFont="1" applyFill="1" applyBorder="1" applyAlignment="1">
      <alignment horizontal="right"/>
    </xf>
    <xf numFmtId="2" fontId="39" fillId="2" borderId="2" xfId="0" applyNumberFormat="1" applyFont="1" applyFill="1" applyBorder="1" applyAlignment="1">
      <alignment horizontal="center"/>
    </xf>
    <xf numFmtId="0" fontId="39" fillId="0" borderId="1" xfId="0" applyFont="1" applyBorder="1" applyAlignment="1">
      <alignment horizontal="right"/>
    </xf>
    <xf numFmtId="2" fontId="29" fillId="0" borderId="0" xfId="0" applyNumberFormat="1" applyFont="1" applyAlignment="1">
      <alignment horizontal="center"/>
    </xf>
    <xf numFmtId="0" fontId="39" fillId="0" borderId="1" xfId="0" applyFont="1" applyBorder="1"/>
    <xf numFmtId="0" fontId="29" fillId="2" borderId="1" xfId="0" applyFont="1" applyFill="1" applyBorder="1"/>
    <xf numFmtId="0" fontId="29" fillId="2" borderId="0" xfId="0" applyFont="1" applyFill="1"/>
    <xf numFmtId="0" fontId="46" fillId="2" borderId="1" xfId="0" applyFont="1" applyFill="1" applyBorder="1" applyAlignment="1">
      <alignment horizontal="left"/>
    </xf>
    <xf numFmtId="167" fontId="13" fillId="2" borderId="1" xfId="0" applyNumberFormat="1" applyFont="1" applyFill="1" applyBorder="1" applyAlignment="1">
      <alignment horizontal="left"/>
    </xf>
    <xf numFmtId="0" fontId="13" fillId="2" borderId="1" xfId="0" applyFont="1" applyFill="1" applyBorder="1" applyAlignment="1">
      <alignment horizontal="left"/>
    </xf>
    <xf numFmtId="167" fontId="13" fillId="2" borderId="0" xfId="0" applyNumberFormat="1" applyFont="1" applyFill="1" applyAlignment="1">
      <alignment horizontal="left"/>
    </xf>
    <xf numFmtId="168" fontId="29" fillId="2" borderId="0" xfId="18" applyNumberFormat="1" applyFont="1" applyFill="1" applyProtection="1"/>
    <xf numFmtId="10" fontId="29" fillId="2" borderId="0" xfId="18" applyNumberFormat="1" applyFont="1" applyFill="1" applyProtection="1"/>
    <xf numFmtId="0" fontId="32" fillId="3" borderId="1" xfId="1" applyFont="1" applyFill="1" applyAlignment="1">
      <alignment horizontal="center"/>
    </xf>
    <xf numFmtId="0" fontId="37" fillId="0" borderId="1" xfId="2" applyFont="1" applyAlignment="1">
      <alignment horizontal="left" vertical="center"/>
    </xf>
    <xf numFmtId="0" fontId="32" fillId="3" borderId="1" xfId="1" applyFont="1" applyFill="1"/>
    <xf numFmtId="0" fontId="22" fillId="0" borderId="1" xfId="0" applyFont="1" applyBorder="1" applyAlignment="1">
      <alignment horizontal="center" vertical="top"/>
    </xf>
    <xf numFmtId="0" fontId="22" fillId="0" borderId="1" xfId="0" applyFont="1" applyBorder="1" applyAlignment="1">
      <alignment vertical="top"/>
    </xf>
    <xf numFmtId="0" fontId="20" fillId="0" borderId="1" xfId="0" applyFont="1" applyBorder="1"/>
    <xf numFmtId="0" fontId="20" fillId="0" borderId="1" xfId="3" applyFont="1" applyAlignment="1">
      <alignment horizontal="center"/>
    </xf>
    <xf numFmtId="0" fontId="20" fillId="0" borderId="1" xfId="3" applyFont="1"/>
    <xf numFmtId="0" fontId="22" fillId="0" borderId="1" xfId="3" applyFont="1" applyAlignment="1">
      <alignment horizontal="center" vertical="center"/>
    </xf>
    <xf numFmtId="0" fontId="22" fillId="0" borderId="9" xfId="3" applyFont="1" applyBorder="1" applyAlignment="1">
      <alignment horizontal="center" vertical="center" wrapText="1"/>
    </xf>
    <xf numFmtId="0" fontId="22" fillId="0" borderId="1" xfId="3" applyFont="1" applyAlignment="1">
      <alignment vertical="center"/>
    </xf>
    <xf numFmtId="0" fontId="20" fillId="0" borderId="1" xfId="3" applyFont="1" applyAlignment="1">
      <alignment horizontal="center" vertical="center"/>
    </xf>
    <xf numFmtId="9" fontId="20" fillId="0" borderId="3" xfId="3" applyNumberFormat="1" applyFont="1" applyBorder="1" applyAlignment="1">
      <alignment horizontal="left" vertical="center" wrapText="1" indent="1"/>
    </xf>
    <xf numFmtId="3" fontId="20" fillId="4" borderId="3" xfId="3" applyNumberFormat="1" applyFont="1" applyFill="1" applyBorder="1" applyAlignment="1">
      <alignment horizontal="center" vertical="center"/>
    </xf>
    <xf numFmtId="167" fontId="20" fillId="0" borderId="3" xfId="4" applyNumberFormat="1" applyFont="1" applyFill="1" applyBorder="1" applyAlignment="1" applyProtection="1">
      <alignment horizontal="center" vertical="center"/>
    </xf>
    <xf numFmtId="167" fontId="20" fillId="4" borderId="3" xfId="4" applyNumberFormat="1" applyFont="1" applyFill="1" applyBorder="1" applyAlignment="1" applyProtection="1">
      <alignment horizontal="center" vertical="center"/>
    </xf>
    <xf numFmtId="169" fontId="20" fillId="4" borderId="3" xfId="3" applyNumberFormat="1" applyFont="1" applyFill="1" applyBorder="1" applyAlignment="1">
      <alignment horizontal="center" vertical="center"/>
    </xf>
    <xf numFmtId="0" fontId="20" fillId="0" borderId="1" xfId="3" applyFont="1" applyAlignment="1">
      <alignment vertical="center"/>
    </xf>
    <xf numFmtId="43" fontId="20" fillId="0" borderId="1" xfId="14" applyFont="1" applyBorder="1" applyAlignment="1" applyProtection="1">
      <alignment vertical="center"/>
    </xf>
    <xf numFmtId="43" fontId="20" fillId="0" borderId="1" xfId="3" applyNumberFormat="1" applyFont="1" applyAlignment="1">
      <alignment vertical="center"/>
    </xf>
    <xf numFmtId="9" fontId="20" fillId="0" borderId="4" xfId="3" applyNumberFormat="1" applyFont="1" applyBorder="1" applyAlignment="1">
      <alignment horizontal="left" vertical="center" wrapText="1" indent="1"/>
    </xf>
    <xf numFmtId="3" fontId="20" fillId="2" borderId="3" xfId="3" applyNumberFormat="1" applyFont="1" applyFill="1" applyBorder="1" applyAlignment="1">
      <alignment horizontal="center" vertical="center"/>
    </xf>
    <xf numFmtId="3" fontId="22" fillId="2" borderId="11" xfId="3" applyNumberFormat="1" applyFont="1" applyFill="1" applyBorder="1" applyAlignment="1">
      <alignment horizontal="left" vertical="center"/>
    </xf>
    <xf numFmtId="167" fontId="22" fillId="2" borderId="2" xfId="4" applyNumberFormat="1" applyFont="1" applyFill="1" applyBorder="1" applyAlignment="1" applyProtection="1">
      <alignment horizontal="center" vertical="center"/>
    </xf>
    <xf numFmtId="3" fontId="20" fillId="0" borderId="1" xfId="3" applyNumberFormat="1" applyFont="1" applyAlignment="1">
      <alignment horizontal="center" vertical="top"/>
    </xf>
    <xf numFmtId="3" fontId="22" fillId="0" borderId="1" xfId="3" applyNumberFormat="1" applyFont="1" applyAlignment="1">
      <alignment horizontal="left" vertical="center"/>
    </xf>
    <xf numFmtId="167" fontId="20" fillId="0" borderId="1" xfId="3" applyNumberFormat="1" applyFont="1" applyAlignment="1">
      <alignment horizontal="center"/>
    </xf>
    <xf numFmtId="0" fontId="38" fillId="0" borderId="1" xfId="3" applyFont="1"/>
    <xf numFmtId="167" fontId="20" fillId="0" borderId="1" xfId="3" applyNumberFormat="1" applyFont="1"/>
    <xf numFmtId="0" fontId="52" fillId="0" borderId="1" xfId="3" applyFont="1" applyAlignment="1">
      <alignment vertical="center"/>
    </xf>
    <xf numFmtId="0" fontId="52" fillId="0" borderId="1" xfId="3" applyFont="1"/>
    <xf numFmtId="0" fontId="34" fillId="0" borderId="1" xfId="3" applyFont="1"/>
    <xf numFmtId="9" fontId="35" fillId="0" borderId="1" xfId="3" applyNumberFormat="1" applyFont="1"/>
    <xf numFmtId="9" fontId="48" fillId="0" borderId="1" xfId="3" quotePrefix="1" applyNumberFormat="1" applyFont="1"/>
    <xf numFmtId="0" fontId="34" fillId="0" borderId="1" xfId="3" applyFont="1" applyAlignment="1">
      <alignment horizontal="center"/>
    </xf>
    <xf numFmtId="0" fontId="47" fillId="0" borderId="17" xfId="2" applyFont="1" applyBorder="1" applyAlignment="1">
      <alignment horizontal="left" vertical="center"/>
    </xf>
    <xf numFmtId="0" fontId="49" fillId="0" borderId="17" xfId="2" applyFont="1" applyBorder="1" applyAlignment="1">
      <alignment vertical="center"/>
    </xf>
    <xf numFmtId="0" fontId="34" fillId="0" borderId="18" xfId="3" applyFont="1" applyBorder="1"/>
    <xf numFmtId="0" fontId="19" fillId="0" borderId="1" xfId="3" applyFont="1"/>
    <xf numFmtId="0" fontId="34" fillId="0" borderId="1" xfId="2" applyFont="1" applyAlignment="1">
      <alignment horizontal="left" vertical="center"/>
    </xf>
    <xf numFmtId="0" fontId="50" fillId="0" borderId="1" xfId="3" quotePrefix="1" applyFont="1"/>
    <xf numFmtId="0" fontId="51" fillId="0" borderId="19" xfId="6" applyFont="1" applyBorder="1" applyAlignment="1">
      <alignment horizontal="left" vertical="center"/>
    </xf>
    <xf numFmtId="0" fontId="33" fillId="0" borderId="19" xfId="6" applyFont="1" applyBorder="1" applyAlignment="1">
      <alignment horizontal="left" vertical="center" wrapText="1"/>
    </xf>
    <xf numFmtId="0" fontId="33" fillId="0" borderId="19" xfId="6" applyFont="1" applyBorder="1" applyAlignment="1">
      <alignment horizontal="center" vertical="top" wrapText="1"/>
    </xf>
    <xf numFmtId="0" fontId="34" fillId="0" borderId="1" xfId="3" applyFont="1" applyAlignment="1">
      <alignment vertical="center"/>
    </xf>
    <xf numFmtId="164" fontId="34" fillId="0" borderId="21" xfId="3" applyNumberFormat="1" applyFont="1" applyBorder="1" applyAlignment="1">
      <alignment horizontal="center" vertical="center"/>
    </xf>
    <xf numFmtId="0" fontId="34" fillId="0" borderId="17" xfId="3" applyFont="1" applyBorder="1"/>
    <xf numFmtId="0" fontId="34" fillId="0" borderId="17" xfId="3" applyFont="1" applyBorder="1" applyAlignment="1">
      <alignment horizontal="center"/>
    </xf>
    <xf numFmtId="0" fontId="34" fillId="0" borderId="18" xfId="3" applyFont="1" applyBorder="1" applyAlignment="1">
      <alignment horizontal="center"/>
    </xf>
    <xf numFmtId="0" fontId="19" fillId="0" borderId="1" xfId="3" applyFont="1" applyAlignment="1">
      <alignment vertical="center"/>
    </xf>
    <xf numFmtId="0" fontId="34" fillId="0" borderId="18" xfId="3" applyFont="1" applyBorder="1" applyAlignment="1">
      <alignment vertical="center"/>
    </xf>
    <xf numFmtId="0" fontId="13" fillId="0" borderId="1" xfId="3" applyFont="1"/>
    <xf numFmtId="0" fontId="13" fillId="0" borderId="1" xfId="3" applyFont="1" applyAlignment="1">
      <alignment horizontal="center"/>
    </xf>
    <xf numFmtId="0" fontId="14" fillId="0" borderId="17" xfId="2" applyFont="1" applyBorder="1" applyAlignment="1">
      <alignment horizontal="left" vertical="center"/>
    </xf>
    <xf numFmtId="0" fontId="15" fillId="0" borderId="17" xfId="2" applyFont="1" applyBorder="1" applyAlignment="1">
      <alignment vertical="center"/>
    </xf>
    <xf numFmtId="0" fontId="13" fillId="0" borderId="18" xfId="3" applyFont="1" applyBorder="1"/>
    <xf numFmtId="0" fontId="16" fillId="0" borderId="1" xfId="2" applyFont="1" applyAlignment="1">
      <alignment horizontal="left" vertical="center"/>
    </xf>
    <xf numFmtId="0" fontId="30" fillId="0" borderId="1" xfId="3" quotePrefix="1" applyFont="1"/>
    <xf numFmtId="0" fontId="31" fillId="0" borderId="1" xfId="6" applyFont="1" applyAlignment="1">
      <alignment horizontal="left" vertical="center"/>
    </xf>
    <xf numFmtId="0" fontId="32" fillId="0" borderId="1" xfId="6" applyFont="1" applyAlignment="1">
      <alignment horizontal="left" vertical="center"/>
    </xf>
    <xf numFmtId="0" fontId="33" fillId="0" borderId="1" xfId="6" applyFont="1" applyAlignment="1">
      <alignment horizontal="center" vertical="top" wrapText="1"/>
    </xf>
    <xf numFmtId="0" fontId="21" fillId="0" borderId="1" xfId="3" applyFont="1"/>
    <xf numFmtId="164" fontId="34" fillId="0" borderId="1" xfId="3" applyNumberFormat="1" applyFont="1" applyAlignment="1">
      <alignment horizontal="center" vertical="center"/>
    </xf>
    <xf numFmtId="0" fontId="21" fillId="0" borderId="1" xfId="3" applyFont="1" applyAlignment="1">
      <alignment vertical="center"/>
    </xf>
    <xf numFmtId="164" fontId="34" fillId="4" borderId="1" xfId="3" applyNumberFormat="1" applyFont="1" applyFill="1" applyAlignment="1">
      <alignment horizontal="center" vertical="center"/>
    </xf>
    <xf numFmtId="0" fontId="13" fillId="0" borderId="17" xfId="3" applyFont="1" applyBorder="1"/>
    <xf numFmtId="0" fontId="13" fillId="0" borderId="17" xfId="3" applyFont="1" applyBorder="1" applyAlignment="1">
      <alignment horizontal="center"/>
    </xf>
    <xf numFmtId="0" fontId="13" fillId="0" borderId="18" xfId="3" applyFont="1" applyBorder="1" applyAlignment="1">
      <alignment horizontal="center"/>
    </xf>
    <xf numFmtId="0" fontId="18" fillId="0" borderId="1" xfId="3" applyFont="1" applyAlignment="1">
      <alignment vertical="center"/>
    </xf>
    <xf numFmtId="0" fontId="17" fillId="0" borderId="1" xfId="3" applyFont="1" applyAlignment="1">
      <alignment horizontal="left" vertical="center"/>
    </xf>
    <xf numFmtId="0" fontId="18" fillId="0" borderId="1" xfId="3" applyFont="1" applyAlignment="1">
      <alignment horizontal="center"/>
    </xf>
    <xf numFmtId="0" fontId="13" fillId="0" borderId="1" xfId="3" applyFont="1" applyAlignment="1">
      <alignment horizontal="center" vertical="center" textRotation="90" wrapText="1"/>
    </xf>
    <xf numFmtId="0" fontId="13" fillId="0" borderId="1" xfId="3" applyFont="1" applyAlignment="1">
      <alignment wrapText="1"/>
    </xf>
    <xf numFmtId="0" fontId="18" fillId="0" borderId="1" xfId="3" applyFont="1"/>
    <xf numFmtId="0" fontId="13" fillId="0" borderId="1" xfId="3" applyFont="1" applyAlignment="1">
      <alignment horizontal="center" vertical="top" wrapText="1"/>
    </xf>
    <xf numFmtId="0" fontId="13" fillId="0" borderId="1" xfId="3" applyFont="1" applyAlignment="1">
      <alignment vertical="center"/>
    </xf>
    <xf numFmtId="0" fontId="22" fillId="0" borderId="9" xfId="3" applyFont="1" applyBorder="1" applyAlignment="1">
      <alignment horizontal="left" vertical="center" wrapText="1"/>
    </xf>
    <xf numFmtId="0" fontId="22" fillId="0" borderId="9" xfId="3" applyFont="1" applyBorder="1" applyAlignment="1">
      <alignment horizontal="center" vertical="center"/>
    </xf>
    <xf numFmtId="0" fontId="57" fillId="0" borderId="1" xfId="2" applyFont="1"/>
    <xf numFmtId="0" fontId="59" fillId="0" borderId="22" xfId="26" applyFont="1" applyFill="1" applyBorder="1" applyAlignment="1" applyProtection="1">
      <alignment horizontal="left" vertical="center"/>
    </xf>
    <xf numFmtId="2" fontId="60" fillId="0" borderId="22" xfId="26" applyNumberFormat="1" applyFont="1" applyFill="1" applyBorder="1" applyAlignment="1" applyProtection="1">
      <alignment vertical="center"/>
    </xf>
    <xf numFmtId="0" fontId="61" fillId="0" borderId="22" xfId="26" applyFont="1" applyFill="1" applyBorder="1" applyAlignment="1" applyProtection="1">
      <alignment vertical="center"/>
    </xf>
    <xf numFmtId="0" fontId="62" fillId="0" borderId="22" xfId="26" applyFont="1" applyFill="1" applyBorder="1" applyAlignment="1" applyProtection="1">
      <alignment vertical="center"/>
    </xf>
    <xf numFmtId="2" fontId="63" fillId="0" borderId="22" xfId="26" applyNumberFormat="1" applyFont="1" applyFill="1" applyBorder="1" applyAlignment="1" applyProtection="1">
      <alignment vertical="center"/>
    </xf>
    <xf numFmtId="0" fontId="59" fillId="0" borderId="22" xfId="26" applyFont="1" applyFill="1" applyBorder="1" applyAlignment="1" applyProtection="1">
      <alignment horizontal="right" vertical="center"/>
    </xf>
    <xf numFmtId="0" fontId="57" fillId="0" borderId="1" xfId="2" applyFont="1" applyAlignment="1">
      <alignment vertical="center"/>
    </xf>
    <xf numFmtId="0" fontId="67" fillId="0" borderId="1" xfId="2" applyFont="1"/>
    <xf numFmtId="175" fontId="57" fillId="0" borderId="1" xfId="2" applyNumberFormat="1" applyFont="1"/>
    <xf numFmtId="167" fontId="74" fillId="0" borderId="1" xfId="8" applyNumberFormat="1" applyFont="1" applyFill="1" applyBorder="1" applyAlignment="1" applyProtection="1">
      <alignment horizontal="center" vertical="center"/>
    </xf>
    <xf numFmtId="167" fontId="75" fillId="2" borderId="25" xfId="8" applyNumberFormat="1" applyFont="1" applyFill="1" applyBorder="1" applyAlignment="1" applyProtection="1">
      <alignment horizontal="center" vertical="center"/>
    </xf>
    <xf numFmtId="167" fontId="74" fillId="2" borderId="1" xfId="8" applyNumberFormat="1" applyFont="1" applyFill="1" applyBorder="1" applyAlignment="1" applyProtection="1">
      <alignment horizontal="center" vertical="center"/>
    </xf>
    <xf numFmtId="2" fontId="76" fillId="0" borderId="1" xfId="9" applyNumberFormat="1" applyFont="1" applyFill="1" applyBorder="1" applyAlignment="1" applyProtection="1">
      <alignment vertical="center" wrapText="1"/>
    </xf>
    <xf numFmtId="175" fontId="72" fillId="0" borderId="1" xfId="8" applyNumberFormat="1" applyFont="1" applyFill="1" applyBorder="1" applyAlignment="1" applyProtection="1">
      <alignment horizontal="right" vertical="center"/>
    </xf>
    <xf numFmtId="175" fontId="57" fillId="0" borderId="1" xfId="2" applyNumberFormat="1" applyFont="1" applyAlignment="1">
      <alignment vertical="center"/>
    </xf>
    <xf numFmtId="167" fontId="74" fillId="4" borderId="1" xfId="8" applyNumberFormat="1" applyFont="1" applyFill="1" applyBorder="1" applyAlignment="1" applyProtection="1">
      <alignment horizontal="center" vertical="center"/>
    </xf>
    <xf numFmtId="167" fontId="75" fillId="2" borderId="27" xfId="8" applyNumberFormat="1" applyFont="1" applyFill="1" applyBorder="1" applyAlignment="1" applyProtection="1">
      <alignment horizontal="center" vertical="center"/>
    </xf>
    <xf numFmtId="167" fontId="68" fillId="2" borderId="27" xfId="8" applyNumberFormat="1" applyFont="1" applyFill="1" applyBorder="1" applyAlignment="1" applyProtection="1">
      <alignment horizontal="center" vertical="center"/>
    </xf>
    <xf numFmtId="176" fontId="79" fillId="0" borderId="1" xfId="8" applyNumberFormat="1" applyFont="1" applyFill="1" applyBorder="1" applyAlignment="1" applyProtection="1">
      <alignment horizontal="right" vertical="center"/>
    </xf>
    <xf numFmtId="175" fontId="79" fillId="0" borderId="1" xfId="8" applyNumberFormat="1" applyFont="1" applyFill="1" applyBorder="1" applyAlignment="1" applyProtection="1">
      <alignment horizontal="right" vertical="center"/>
    </xf>
    <xf numFmtId="9" fontId="80" fillId="0" borderId="1" xfId="9" applyFont="1" applyFill="1" applyBorder="1" applyAlignment="1" applyProtection="1">
      <alignment vertical="center" wrapText="1"/>
    </xf>
    <xf numFmtId="0" fontId="57" fillId="0" borderId="32" xfId="2" applyFont="1" applyBorder="1"/>
    <xf numFmtId="0" fontId="81" fillId="0" borderId="22" xfId="2" applyFont="1" applyBorder="1" applyAlignment="1" applyProtection="1">
      <alignment vertical="center"/>
      <protection locked="0"/>
    </xf>
    <xf numFmtId="0" fontId="83" fillId="0" borderId="1" xfId="2" applyFont="1"/>
    <xf numFmtId="0" fontId="20" fillId="0" borderId="0" xfId="0" applyFont="1"/>
    <xf numFmtId="0" fontId="18" fillId="0" borderId="1" xfId="3" quotePrefix="1" applyFont="1" applyAlignment="1">
      <alignment vertical="center"/>
    </xf>
    <xf numFmtId="0" fontId="34" fillId="0" borderId="0" xfId="0" applyFont="1" applyAlignment="1">
      <alignment vertical="center"/>
    </xf>
    <xf numFmtId="0" fontId="84" fillId="0" borderId="1" xfId="0" applyFont="1" applyBorder="1"/>
    <xf numFmtId="0" fontId="20" fillId="0" borderId="0" xfId="0" applyFont="1" applyAlignment="1">
      <alignment horizontal="left" vertical="center"/>
    </xf>
    <xf numFmtId="0" fontId="20" fillId="0" borderId="0" xfId="0" applyFont="1" applyAlignment="1">
      <alignment vertical="center"/>
    </xf>
    <xf numFmtId="0" fontId="20" fillId="11" borderId="1" xfId="0" applyFont="1" applyFill="1" applyBorder="1" applyAlignment="1" applyProtection="1">
      <alignment vertical="center" wrapText="1"/>
      <protection locked="0"/>
    </xf>
    <xf numFmtId="14" fontId="20" fillId="11" borderId="1" xfId="0" applyNumberFormat="1" applyFont="1" applyFill="1" applyBorder="1" applyAlignment="1" applyProtection="1">
      <alignment horizontal="left" vertical="center"/>
      <protection locked="0"/>
    </xf>
    <xf numFmtId="0" fontId="64" fillId="0" borderId="1" xfId="2" applyFont="1" applyAlignment="1">
      <alignment horizontal="center"/>
    </xf>
    <xf numFmtId="0" fontId="18" fillId="0" borderId="1" xfId="3" applyFont="1" applyAlignment="1">
      <alignment horizontal="center" vertical="center" wrapText="1"/>
    </xf>
    <xf numFmtId="1" fontId="34" fillId="0" borderId="1" xfId="5" applyNumberFormat="1" applyFont="1" applyFill="1" applyAlignment="1" applyProtection="1">
      <alignment horizontal="center" vertical="center" wrapText="1"/>
    </xf>
    <xf numFmtId="9" fontId="21" fillId="0" borderId="1" xfId="5" applyFont="1" applyAlignment="1" applyProtection="1">
      <alignment vertical="center" wrapText="1"/>
    </xf>
    <xf numFmtId="0" fontId="34" fillId="0" borderId="1" xfId="3" applyFont="1" applyAlignment="1">
      <alignment wrapText="1"/>
    </xf>
    <xf numFmtId="8" fontId="20" fillId="0" borderId="1" xfId="3" applyNumberFormat="1" applyFont="1" applyAlignment="1">
      <alignment vertical="center"/>
    </xf>
    <xf numFmtId="4" fontId="20" fillId="0" borderId="1" xfId="3" applyNumberFormat="1" applyFont="1" applyAlignment="1">
      <alignment vertical="center"/>
    </xf>
    <xf numFmtId="165" fontId="44" fillId="0" borderId="1" xfId="17" applyFont="1" applyFill="1" applyBorder="1" applyAlignment="1" applyProtection="1">
      <alignment horizontal="center"/>
    </xf>
    <xf numFmtId="178" fontId="45" fillId="2" borderId="0" xfId="17" applyNumberFormat="1" applyFont="1" applyFill="1"/>
    <xf numFmtId="178" fontId="39" fillId="2" borderId="0" xfId="17" applyNumberFormat="1" applyFont="1" applyFill="1"/>
    <xf numFmtId="178" fontId="45" fillId="2" borderId="0" xfId="17" applyNumberFormat="1" applyFont="1" applyFill="1" applyProtection="1"/>
    <xf numFmtId="178" fontId="13" fillId="2" borderId="0" xfId="0" applyNumberFormat="1" applyFont="1" applyFill="1"/>
    <xf numFmtId="0" fontId="58" fillId="0" borderId="22" xfId="0" applyFont="1" applyBorder="1"/>
    <xf numFmtId="0" fontId="65" fillId="0" borderId="0" xfId="0" applyFont="1"/>
    <xf numFmtId="2" fontId="66" fillId="0" borderId="23" xfId="0" applyNumberFormat="1" applyFont="1" applyBorder="1" applyAlignment="1">
      <alignment horizontal="center" vertical="center"/>
    </xf>
    <xf numFmtId="0" fontId="66" fillId="0" borderId="24" xfId="0" applyFont="1" applyBorder="1" applyAlignment="1">
      <alignment horizontal="center" vertical="center"/>
    </xf>
    <xf numFmtId="0" fontId="66" fillId="0" borderId="25" xfId="0" applyFont="1" applyBorder="1" applyAlignment="1">
      <alignment horizontal="center" vertical="center"/>
    </xf>
    <xf numFmtId="0" fontId="66" fillId="0" borderId="0" xfId="0" applyFont="1" applyAlignment="1">
      <alignment vertical="center"/>
    </xf>
    <xf numFmtId="0" fontId="66" fillId="0" borderId="0" xfId="0" applyFont="1" applyAlignment="1">
      <alignment horizontal="center" vertical="center" wrapText="1"/>
    </xf>
    <xf numFmtId="0" fontId="67" fillId="0" borderId="0" xfId="0" applyFont="1"/>
    <xf numFmtId="2" fontId="66" fillId="0" borderId="24" xfId="0" applyNumberFormat="1" applyFont="1" applyBorder="1" applyAlignment="1">
      <alignment horizontal="center"/>
    </xf>
    <xf numFmtId="0" fontId="69" fillId="0" borderId="0" xfId="0" applyFont="1"/>
    <xf numFmtId="0" fontId="68" fillId="0" borderId="0" xfId="0" applyFont="1" applyAlignment="1">
      <alignment horizontal="center"/>
    </xf>
    <xf numFmtId="0" fontId="66" fillId="0" borderId="0" xfId="0" applyFont="1" applyAlignment="1">
      <alignment horizontal="center" wrapText="1"/>
    </xf>
    <xf numFmtId="0" fontId="57" fillId="0" borderId="0" xfId="0" applyFont="1" applyAlignment="1">
      <alignment horizontal="center"/>
    </xf>
    <xf numFmtId="0" fontId="70" fillId="0" borderId="28" xfId="0" applyFont="1" applyBorder="1" applyAlignment="1">
      <alignment horizontal="center" vertical="center" wrapText="1"/>
    </xf>
    <xf numFmtId="0" fontId="70" fillId="0" borderId="29" xfId="0" applyFont="1" applyBorder="1" applyAlignment="1">
      <alignment horizontal="center" vertical="center" wrapText="1"/>
    </xf>
    <xf numFmtId="0" fontId="70" fillId="0" borderId="0" xfId="0" applyFont="1" applyAlignment="1">
      <alignment horizontal="center" vertical="center" wrapText="1"/>
    </xf>
    <xf numFmtId="0" fontId="70" fillId="0" borderId="30" xfId="0" applyFont="1" applyBorder="1" applyAlignment="1">
      <alignment horizontal="center" vertical="center" wrapText="1"/>
    </xf>
    <xf numFmtId="0" fontId="72" fillId="0" borderId="0" xfId="0" applyFont="1" applyAlignment="1">
      <alignment horizontal="center" vertical="center" wrapText="1"/>
    </xf>
    <xf numFmtId="0" fontId="57" fillId="0" borderId="0" xfId="0" applyFont="1" applyAlignment="1">
      <alignment vertical="center"/>
    </xf>
    <xf numFmtId="0" fontId="73" fillId="0" borderId="31" xfId="0" applyFont="1" applyBorder="1" applyAlignment="1">
      <alignment horizontal="center" vertical="center" wrapText="1"/>
    </xf>
    <xf numFmtId="167" fontId="73" fillId="2" borderId="25" xfId="0" applyNumberFormat="1" applyFont="1" applyFill="1" applyBorder="1" applyAlignment="1">
      <alignment horizontal="center" vertical="center" wrapText="1"/>
    </xf>
    <xf numFmtId="0" fontId="73" fillId="4" borderId="0" xfId="0" applyFont="1" applyFill="1" applyAlignment="1">
      <alignment horizontal="center" vertical="center" wrapText="1"/>
    </xf>
    <xf numFmtId="167" fontId="73" fillId="2" borderId="27" xfId="0" applyNumberFormat="1" applyFont="1" applyFill="1" applyBorder="1" applyAlignment="1">
      <alignment horizontal="center" vertical="center" wrapText="1"/>
    </xf>
    <xf numFmtId="0" fontId="73" fillId="0" borderId="0" xfId="0" applyFont="1" applyAlignment="1">
      <alignment horizontal="center" vertical="center" wrapText="1"/>
    </xf>
    <xf numFmtId="167" fontId="77" fillId="2" borderId="27" xfId="0" applyNumberFormat="1" applyFont="1" applyFill="1" applyBorder="1" applyAlignment="1">
      <alignment horizontal="center" vertical="center" wrapText="1"/>
    </xf>
    <xf numFmtId="0" fontId="57" fillId="0" borderId="0" xfId="0" applyFont="1" applyAlignment="1">
      <alignment horizontal="center" vertical="center" wrapText="1"/>
    </xf>
    <xf numFmtId="0" fontId="57" fillId="0" borderId="0" xfId="0" applyFont="1"/>
    <xf numFmtId="0" fontId="78" fillId="0" borderId="31" xfId="0" applyFont="1" applyBorder="1" applyAlignment="1">
      <alignment horizontal="center" vertical="center" wrapText="1"/>
    </xf>
    <xf numFmtId="0" fontId="78" fillId="0" borderId="0" xfId="0" applyFont="1" applyAlignment="1">
      <alignment horizontal="center" vertical="center" wrapText="1"/>
    </xf>
    <xf numFmtId="0" fontId="86" fillId="0" borderId="0" xfId="0" applyFont="1"/>
    <xf numFmtId="0" fontId="62" fillId="0" borderId="22" xfId="26" applyFont="1" applyFill="1" applyBorder="1" applyAlignment="1" applyProtection="1">
      <alignment horizontal="left" vertical="center"/>
    </xf>
    <xf numFmtId="3" fontId="20" fillId="0" borderId="1" xfId="3" applyNumberFormat="1" applyFont="1" applyAlignment="1">
      <alignment vertical="center"/>
    </xf>
    <xf numFmtId="9" fontId="20" fillId="0" borderId="1" xfId="18" applyFont="1" applyBorder="1" applyAlignment="1">
      <alignment vertical="center"/>
    </xf>
    <xf numFmtId="8" fontId="13" fillId="0" borderId="12" xfId="3" applyNumberFormat="1" applyFont="1" applyBorder="1" applyAlignment="1">
      <alignment vertical="center"/>
    </xf>
    <xf numFmtId="8" fontId="13" fillId="0" borderId="6" xfId="3" applyNumberFormat="1" applyFont="1" applyBorder="1" applyAlignment="1">
      <alignment vertical="center"/>
    </xf>
    <xf numFmtId="0" fontId="85" fillId="0" borderId="1" xfId="6" applyFont="1" applyAlignment="1">
      <alignment horizontal="left" vertical="center"/>
    </xf>
    <xf numFmtId="10" fontId="34" fillId="4" borderId="20" xfId="18" applyNumberFormat="1" applyFont="1" applyFill="1" applyBorder="1" applyAlignment="1" applyProtection="1">
      <alignment horizontal="center" vertical="center"/>
    </xf>
    <xf numFmtId="10" fontId="34" fillId="0" borderId="1" xfId="18" applyNumberFormat="1" applyFont="1" applyBorder="1" applyAlignment="1" applyProtection="1">
      <alignment horizontal="center" vertical="center"/>
    </xf>
    <xf numFmtId="10" fontId="34" fillId="4" borderId="1" xfId="18" applyNumberFormat="1" applyFont="1" applyFill="1" applyBorder="1" applyAlignment="1" applyProtection="1">
      <alignment horizontal="center" vertical="center"/>
    </xf>
    <xf numFmtId="0" fontId="34" fillId="0" borderId="17" xfId="2" applyFont="1" applyBorder="1" applyAlignment="1">
      <alignment vertical="center"/>
    </xf>
    <xf numFmtId="0" fontId="34" fillId="0" borderId="19" xfId="6" applyFont="1" applyBorder="1" applyAlignment="1">
      <alignment horizontal="center" vertical="top" wrapText="1"/>
    </xf>
    <xf numFmtId="179" fontId="35" fillId="0" borderId="1" xfId="18" applyNumberFormat="1" applyFont="1" applyBorder="1" applyAlignment="1" applyProtection="1">
      <alignment horizontal="center" vertical="center"/>
    </xf>
    <xf numFmtId="164" fontId="33" fillId="10" borderId="38" xfId="3" applyNumberFormat="1" applyFont="1" applyFill="1" applyBorder="1" applyAlignment="1">
      <alignment horizontal="center" vertical="center"/>
    </xf>
    <xf numFmtId="9" fontId="34" fillId="10" borderId="37" xfId="18" applyFont="1" applyFill="1" applyBorder="1" applyAlignment="1" applyProtection="1">
      <alignment horizontal="center" vertical="center"/>
      <protection locked="0"/>
    </xf>
    <xf numFmtId="2" fontId="20" fillId="0" borderId="1" xfId="18" applyNumberFormat="1" applyFont="1" applyBorder="1" applyAlignment="1">
      <alignment vertical="center"/>
    </xf>
    <xf numFmtId="0" fontId="89" fillId="0" borderId="0" xfId="0" applyFont="1"/>
    <xf numFmtId="0" fontId="39" fillId="0" borderId="0" xfId="0" applyFont="1"/>
    <xf numFmtId="177" fontId="20" fillId="0" borderId="1" xfId="3" applyNumberFormat="1" applyFont="1" applyAlignment="1">
      <alignment vertical="center"/>
    </xf>
    <xf numFmtId="164" fontId="34" fillId="10" borderId="37" xfId="3" applyNumberFormat="1" applyFont="1" applyFill="1" applyBorder="1" applyAlignment="1" applyProtection="1">
      <alignment horizontal="center" vertical="center"/>
      <protection locked="0"/>
    </xf>
    <xf numFmtId="9" fontId="54" fillId="12" borderId="35" xfId="3" applyNumberFormat="1" applyFont="1" applyFill="1" applyBorder="1" applyAlignment="1">
      <alignment horizontal="center" vertical="center" wrapText="1"/>
    </xf>
    <xf numFmtId="169" fontId="54" fillId="12" borderId="36" xfId="3" applyNumberFormat="1" applyFont="1" applyFill="1" applyBorder="1" applyAlignment="1">
      <alignment horizontal="center" vertical="center"/>
    </xf>
    <xf numFmtId="0" fontId="55" fillId="12" borderId="1" xfId="0" applyFont="1" applyFill="1" applyBorder="1" applyAlignment="1">
      <alignment horizontal="left" vertical="center"/>
    </xf>
    <xf numFmtId="0" fontId="56" fillId="12" borderId="1" xfId="0" applyFont="1" applyFill="1" applyBorder="1" applyAlignment="1">
      <alignment horizontal="left"/>
    </xf>
    <xf numFmtId="0" fontId="88" fillId="0" borderId="22" xfId="26" applyFont="1" applyFill="1" applyBorder="1" applyAlignment="1" applyProtection="1">
      <alignment vertical="center"/>
    </xf>
    <xf numFmtId="0" fontId="90" fillId="0" borderId="28" xfId="0" applyFont="1" applyBorder="1" applyAlignment="1">
      <alignment horizontal="center" vertical="center" wrapText="1"/>
    </xf>
    <xf numFmtId="179" fontId="91" fillId="4" borderId="20" xfId="18" applyNumberFormat="1" applyFont="1" applyFill="1" applyBorder="1" applyAlignment="1" applyProtection="1">
      <alignment horizontal="center" vertical="center"/>
    </xf>
    <xf numFmtId="179" fontId="91" fillId="4" borderId="1" xfId="18" applyNumberFormat="1" applyFont="1" applyFill="1" applyBorder="1" applyAlignment="1" applyProtection="1">
      <alignment horizontal="center" vertical="center"/>
    </xf>
    <xf numFmtId="9" fontId="35" fillId="12" borderId="21" xfId="5" applyFont="1" applyFill="1" applyBorder="1" applyAlignment="1" applyProtection="1">
      <alignment horizontal="center" vertical="center" wrapText="1"/>
    </xf>
    <xf numFmtId="0" fontId="20" fillId="11" borderId="1" xfId="0" applyFont="1" applyFill="1" applyBorder="1" applyAlignment="1" applyProtection="1">
      <alignment horizontal="left" vertical="center" wrapText="1"/>
      <protection locked="0"/>
    </xf>
    <xf numFmtId="0" fontId="20" fillId="0" borderId="0" xfId="0" applyFont="1" applyAlignment="1">
      <alignment horizontal="justify" vertical="center"/>
    </xf>
    <xf numFmtId="0" fontId="20" fillId="0" borderId="0" xfId="0" applyFont="1"/>
    <xf numFmtId="0" fontId="13" fillId="0" borderId="0" xfId="0" applyFont="1" applyAlignment="1">
      <alignment horizontal="justify" vertical="center"/>
    </xf>
    <xf numFmtId="0" fontId="13" fillId="0" borderId="0" xfId="0" applyFont="1"/>
    <xf numFmtId="0" fontId="21" fillId="0" borderId="1" xfId="3" applyFont="1" applyAlignment="1">
      <alignment horizontal="center" vertical="center" textRotation="90"/>
    </xf>
    <xf numFmtId="0" fontId="18" fillId="0" borderId="5" xfId="3" applyFont="1" applyBorder="1" applyAlignment="1">
      <alignment horizontal="center" vertical="center" wrapText="1"/>
    </xf>
    <xf numFmtId="0" fontId="13" fillId="0" borderId="6" xfId="3" applyFont="1" applyBorder="1" applyAlignment="1">
      <alignment horizontal="center" vertical="center" textRotation="90"/>
    </xf>
    <xf numFmtId="0" fontId="20" fillId="5" borderId="2" xfId="3" applyFont="1" applyFill="1" applyBorder="1" applyAlignment="1">
      <alignment horizontal="center" vertical="top" wrapText="1"/>
    </xf>
    <xf numFmtId="0" fontId="20" fillId="5" borderId="2" xfId="3" applyFont="1" applyFill="1" applyBorder="1" applyAlignment="1">
      <alignment horizontal="center" vertical="top"/>
    </xf>
    <xf numFmtId="0" fontId="54" fillId="12" borderId="1" xfId="0" applyFont="1" applyFill="1" applyBorder="1" applyAlignment="1">
      <alignment horizontal="left" vertical="center" wrapText="1"/>
    </xf>
    <xf numFmtId="0" fontId="38" fillId="12" borderId="1" xfId="0" applyFont="1" applyFill="1" applyBorder="1" applyAlignment="1">
      <alignment horizontal="left"/>
    </xf>
    <xf numFmtId="0" fontId="20" fillId="0" borderId="1" xfId="3" applyFont="1" applyAlignment="1">
      <alignment horizontal="left" vertical="top" wrapText="1"/>
    </xf>
    <xf numFmtId="3" fontId="22" fillId="2" borderId="15" xfId="3" applyNumberFormat="1" applyFont="1" applyFill="1" applyBorder="1" applyAlignment="1">
      <alignment horizontal="center" vertical="center"/>
    </xf>
    <xf numFmtId="3" fontId="22" fillId="2" borderId="16" xfId="3" applyNumberFormat="1" applyFont="1" applyFill="1" applyBorder="1" applyAlignment="1">
      <alignment horizontal="center" vertical="center"/>
    </xf>
    <xf numFmtId="0" fontId="42" fillId="2" borderId="9" xfId="0" applyFont="1" applyFill="1" applyBorder="1" applyAlignment="1">
      <alignment horizontal="center"/>
    </xf>
    <xf numFmtId="0" fontId="82" fillId="0" borderId="33" xfId="2" applyFont="1" applyBorder="1" applyAlignment="1">
      <alignment horizontal="center" vertical="center"/>
    </xf>
    <xf numFmtId="0" fontId="82" fillId="0" borderId="34" xfId="2" applyFont="1" applyBorder="1" applyAlignment="1">
      <alignment horizontal="center" vertical="center"/>
    </xf>
    <xf numFmtId="0" fontId="66" fillId="0" borderId="0" xfId="0" applyFont="1" applyAlignment="1">
      <alignment horizontal="center" vertical="center" wrapText="1"/>
    </xf>
    <xf numFmtId="0" fontId="68" fillId="0" borderId="26" xfId="0" applyFont="1" applyBorder="1" applyAlignment="1">
      <alignment horizontal="center"/>
    </xf>
    <xf numFmtId="0" fontId="68" fillId="0" borderId="27" xfId="0" applyFont="1" applyBorder="1" applyAlignment="1">
      <alignment horizontal="center"/>
    </xf>
    <xf numFmtId="0" fontId="71" fillId="0" borderId="0" xfId="0" applyFont="1" applyAlignment="1">
      <alignment horizontal="center" vertical="center" wrapText="1"/>
    </xf>
  </cellXfs>
  <cellStyles count="30">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Standaard 6" xfId="29" xr:uid="{36AF4CBE-6E37-D54B-847A-EDA44C82E3AE}"/>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D29902"/>
      <color rgb="FFDF6C00"/>
      <color rgb="FF0B2074"/>
      <color rgb="FF86D2ED"/>
      <color rgb="FFE3001B"/>
      <color rgb="FFC81946"/>
      <color rgb="FFFFBD04"/>
      <color rgb="FFE66E00"/>
      <color rgb="FF004B8D"/>
      <color rgb="FF6490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 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bg1">
                    <a:lumMod val="50000"/>
                  </a:schemeClr>
                </a:solidFill>
                <a:prstDash val="sysDot"/>
              </a:ln>
              <a:effectLst/>
            </c:spPr>
            <c:trendlineType val="linear"/>
            <c:dispRSqr val="0"/>
            <c:dispEq val="0"/>
          </c:trendline>
          <c:xVal>
            <c:numRef>
              <c:f>'5. Prijsscore'!$B$23:$B$28</c:f>
              <c:numCache>
                <c:formatCode>"€"\ #,##0.00</c:formatCode>
                <c:ptCount val="6"/>
                <c:pt idx="0">
                  <c:v>42412893.265000001</c:v>
                </c:pt>
                <c:pt idx="1">
                  <c:v>44060327.0405</c:v>
                </c:pt>
                <c:pt idx="2">
                  <c:v>45707760.816</c:v>
                </c:pt>
                <c:pt idx="3">
                  <c:v>47355194.591499999</c:v>
                </c:pt>
                <c:pt idx="4">
                  <c:v>49002628.366999999</c:v>
                </c:pt>
                <c:pt idx="5">
                  <c:v>50650062.142499998</c:v>
                </c:pt>
              </c:numCache>
            </c:numRef>
          </c:xVal>
          <c:yVal>
            <c:numRef>
              <c:f>'5. Prijsscore'!$C$23:$C$28</c:f>
              <c:numCache>
                <c:formatCode>General</c:formatCode>
                <c:ptCount val="6"/>
                <c:pt idx="0">
                  <c:v>25</c:v>
                </c:pt>
                <c:pt idx="1">
                  <c:v>20</c:v>
                </c:pt>
                <c:pt idx="2">
                  <c:v>15</c:v>
                </c:pt>
                <c:pt idx="3">
                  <c:v>10</c:v>
                </c:pt>
                <c:pt idx="4">
                  <c:v>5</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'5. Prijsscore'!$C$19</c:f>
              <c:strCache>
                <c:ptCount val="1"/>
                <c:pt idx="0">
                  <c:v> Prijs is buiten de bandbreedte en is een ongeldige Inschrijving </c:v>
                </c:pt>
              </c:strCache>
            </c:strRef>
          </c:xVal>
          <c:yVal>
            <c:numRef>
              <c:f>'5. Prijsscore'!$D$19</c:f>
              <c:numCache>
                <c:formatCode>0.00</c:formatCode>
                <c:ptCount val="1"/>
                <c:pt idx="0">
                  <c:v>0</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50650062.140000001"/>
          <c:min val="42412893.270000003"/>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1</xdr:row>
      <xdr:rowOff>127000</xdr:rowOff>
    </xdr:from>
    <xdr:to>
      <xdr:col>2</xdr:col>
      <xdr:colOff>737235</xdr:colOff>
      <xdr:row>4</xdr:row>
      <xdr:rowOff>374650</xdr:rowOff>
    </xdr:to>
    <xdr:pic>
      <xdr:nvPicPr>
        <xdr:cNvPr id="3" name="Afbeelding 2">
          <a:extLst>
            <a:ext uri="{FF2B5EF4-FFF2-40B4-BE49-F238E27FC236}">
              <a16:creationId xmlns:a16="http://schemas.microsoft.com/office/drawing/2014/main" id="{BAFF7401-1691-815A-A773-48587131A9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500" y="330200"/>
          <a:ext cx="4051935" cy="9207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179724</xdr:colOff>
      <xdr:row>6</xdr:row>
      <xdr:rowOff>41180</xdr:rowOff>
    </xdr:from>
    <xdr:to>
      <xdr:col>5</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5</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609600</xdr:colOff>
      <xdr:row>0</xdr:row>
      <xdr:rowOff>114481</xdr:rowOff>
    </xdr:from>
    <xdr:to>
      <xdr:col>2</xdr:col>
      <xdr:colOff>2846324</xdr:colOff>
      <xdr:row>0</xdr:row>
      <xdr:rowOff>786178</xdr:rowOff>
    </xdr:to>
    <xdr:pic>
      <xdr:nvPicPr>
        <xdr:cNvPr id="2" name="Afbeelding 1">
          <a:extLst>
            <a:ext uri="{FF2B5EF4-FFF2-40B4-BE49-F238E27FC236}">
              <a16:creationId xmlns:a16="http://schemas.microsoft.com/office/drawing/2014/main" id="{A4C08291-F7CA-D345-9769-B6E1DDA06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079500" y="114481"/>
          <a:ext cx="2935224" cy="671697"/>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26308</xdr:rowOff>
    </xdr:from>
    <xdr:to>
      <xdr:col>2</xdr:col>
      <xdr:colOff>2539719</xdr:colOff>
      <xdr:row>1</xdr:row>
      <xdr:rowOff>697591</xdr:rowOff>
    </xdr:to>
    <xdr:pic>
      <xdr:nvPicPr>
        <xdr:cNvPr id="2" name="Afbeelding 1">
          <a:extLst>
            <a:ext uri="{FF2B5EF4-FFF2-40B4-BE49-F238E27FC236}">
              <a16:creationId xmlns:a16="http://schemas.microsoft.com/office/drawing/2014/main" id="{ECB26B59-D79A-1344-8D80-547D74613C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03200" y="191408"/>
          <a:ext cx="2933419" cy="671283"/>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26171</xdr:rowOff>
    </xdr:from>
    <xdr:to>
      <xdr:col>2</xdr:col>
      <xdr:colOff>2540918</xdr:colOff>
      <xdr:row>1</xdr:row>
      <xdr:rowOff>697729</xdr:rowOff>
    </xdr:to>
    <xdr:pic>
      <xdr:nvPicPr>
        <xdr:cNvPr id="2" name="Afbeelding 1">
          <a:extLst>
            <a:ext uri="{FF2B5EF4-FFF2-40B4-BE49-F238E27FC236}">
              <a16:creationId xmlns:a16="http://schemas.microsoft.com/office/drawing/2014/main" id="{89B31C7C-9851-954A-A238-A5D63D13F6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03200" y="280171"/>
          <a:ext cx="2934618" cy="671558"/>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26413</xdr:rowOff>
    </xdr:from>
    <xdr:to>
      <xdr:col>1</xdr:col>
      <xdr:colOff>2932502</xdr:colOff>
      <xdr:row>0</xdr:row>
      <xdr:rowOff>697487</xdr:rowOff>
    </xdr:to>
    <xdr:pic>
      <xdr:nvPicPr>
        <xdr:cNvPr id="2" name="Afbeelding 1">
          <a:extLst>
            <a:ext uri="{FF2B5EF4-FFF2-40B4-BE49-F238E27FC236}">
              <a16:creationId xmlns:a16="http://schemas.microsoft.com/office/drawing/2014/main" id="{94EF0A60-17CA-7D48-AAA7-917643A9F9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28600" y="26413"/>
          <a:ext cx="2932502" cy="6710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1</xdr:row>
      <xdr:rowOff>27683</xdr:rowOff>
    </xdr:from>
    <xdr:to>
      <xdr:col>1</xdr:col>
      <xdr:colOff>2932502</xdr:colOff>
      <xdr:row>2</xdr:row>
      <xdr:rowOff>533657</xdr:rowOff>
    </xdr:to>
    <xdr:pic>
      <xdr:nvPicPr>
        <xdr:cNvPr id="2" name="Afbeelding 1">
          <a:extLst>
            <a:ext uri="{FF2B5EF4-FFF2-40B4-BE49-F238E27FC236}">
              <a16:creationId xmlns:a16="http://schemas.microsoft.com/office/drawing/2014/main" id="{9A9A5A6F-F4F5-6442-A3A2-730F134677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330200" y="192783"/>
          <a:ext cx="2932502" cy="6710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139700</xdr:colOff>
      <xdr:row>4</xdr:row>
      <xdr:rowOff>139700</xdr:rowOff>
    </xdr:from>
    <xdr:to>
      <xdr:col>4</xdr:col>
      <xdr:colOff>0</xdr:colOff>
      <xdr:row>5</xdr:row>
      <xdr:rowOff>534762</xdr:rowOff>
    </xdr:to>
    <xdr:pic>
      <xdr:nvPicPr>
        <xdr:cNvPr id="2" name="Afbeelding 1">
          <a:extLst>
            <a:ext uri="{FF2B5EF4-FFF2-40B4-BE49-F238E27FC236}">
              <a16:creationId xmlns:a16="http://schemas.microsoft.com/office/drawing/2014/main" id="{AA1B7229-5941-B04F-AF3B-FB543A8D05BD}"/>
            </a:ext>
          </a:extLst>
        </xdr:cNvPr>
        <xdr:cNvPicPr>
          <a:picLocks noChangeAspect="1"/>
        </xdr:cNvPicPr>
      </xdr:nvPicPr>
      <xdr:blipFill>
        <a:blip xmlns:r="http://schemas.openxmlformats.org/officeDocument/2006/relationships" r:embed="rId1"/>
        <a:stretch>
          <a:fillRect/>
        </a:stretch>
      </xdr:blipFill>
      <xdr:spPr>
        <a:xfrm>
          <a:off x="139700" y="1485900"/>
          <a:ext cx="2298700" cy="572862"/>
        </a:xfrm>
        <a:prstGeom prst="rect">
          <a:avLst/>
        </a:prstGeom>
      </xdr:spPr>
    </xdr:pic>
    <xdr:clientData/>
  </xdr:twoCellAnchor>
  <xdr:twoCellAnchor editAs="oneCell">
    <xdr:from>
      <xdr:col>1</xdr:col>
      <xdr:colOff>38100</xdr:colOff>
      <xdr:row>1</xdr:row>
      <xdr:rowOff>39113</xdr:rowOff>
    </xdr:from>
    <xdr:to>
      <xdr:col>4</xdr:col>
      <xdr:colOff>824302</xdr:colOff>
      <xdr:row>2</xdr:row>
      <xdr:rowOff>545087</xdr:rowOff>
    </xdr:to>
    <xdr:pic>
      <xdr:nvPicPr>
        <xdr:cNvPr id="4" name="Afbeelding 3">
          <a:extLst>
            <a:ext uri="{FF2B5EF4-FFF2-40B4-BE49-F238E27FC236}">
              <a16:creationId xmlns:a16="http://schemas.microsoft.com/office/drawing/2014/main" id="{81237AB4-70A8-CE4C-9EA0-492BC590254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330200" y="204213"/>
          <a:ext cx="2932502" cy="671074"/>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rgb="FFD29902"/>
    <pageSetUpPr fitToPage="1"/>
  </sheetPr>
  <dimension ref="B1:J30"/>
  <sheetViews>
    <sheetView showGridLines="0" showRowColHeaders="0" tabSelected="1" zoomScaleNormal="100" workbookViewId="0">
      <selection activeCell="B26" sqref="B26"/>
    </sheetView>
  </sheetViews>
  <sheetFormatPr baseColWidth="10" defaultColWidth="8.83203125" defaultRowHeight="16"/>
  <cols>
    <col min="1" max="1" width="5" style="31" bestFit="1" customWidth="1"/>
    <col min="2" max="2" width="44.33203125" style="31" customWidth="1"/>
    <col min="3" max="3" width="23.6640625" style="31" customWidth="1"/>
    <col min="4" max="5" width="18" style="31" bestFit="1" customWidth="1"/>
    <col min="6" max="6" width="14.1640625" style="31" bestFit="1" customWidth="1"/>
    <col min="7" max="7" width="9" style="31" customWidth="1"/>
    <col min="8" max="8" width="11" style="31" bestFit="1" customWidth="1"/>
    <col min="9" max="16384" width="8.83203125" style="31"/>
  </cols>
  <sheetData>
    <row r="1" spans="2:10">
      <c r="B1"/>
      <c r="C1" s="30"/>
      <c r="E1" s="32"/>
      <c r="F1" s="33"/>
      <c r="H1" s="30"/>
    </row>
    <row r="2" spans="2:10">
      <c r="C2" s="30"/>
      <c r="E2" s="32"/>
      <c r="F2" s="33"/>
      <c r="H2" s="30"/>
    </row>
    <row r="3" spans="2:10">
      <c r="C3" s="30"/>
      <c r="E3" s="32"/>
      <c r="F3" s="33"/>
      <c r="H3" s="30"/>
    </row>
    <row r="4" spans="2:10" ht="21" customHeight="1">
      <c r="B4" s="34"/>
      <c r="C4" s="34"/>
      <c r="D4" s="34"/>
      <c r="E4" s="34"/>
      <c r="F4" s="33"/>
      <c r="H4" s="35"/>
    </row>
    <row r="5" spans="2:10" ht="48" customHeight="1" thickBot="1">
      <c r="B5" s="36"/>
      <c r="C5" s="36"/>
      <c r="D5" s="36"/>
      <c r="E5" s="36"/>
      <c r="J5"/>
    </row>
    <row r="6" spans="2:10" ht="29" customHeight="1">
      <c r="B6" s="37"/>
      <c r="C6" s="37"/>
      <c r="D6" s="37"/>
      <c r="E6" s="37"/>
    </row>
    <row r="7" spans="2:10" s="41" customFormat="1" ht="28">
      <c r="B7" s="38" t="s">
        <v>92</v>
      </c>
      <c r="C7" s="39"/>
      <c r="D7" s="40"/>
      <c r="E7" s="40"/>
      <c r="F7" s="40"/>
    </row>
    <row r="8" spans="2:10" s="41" customFormat="1" ht="28">
      <c r="B8" s="38" t="s">
        <v>78</v>
      </c>
      <c r="C8" s="40"/>
      <c r="D8" s="40"/>
      <c r="E8" s="40"/>
      <c r="F8" s="40"/>
    </row>
    <row r="9" spans="2:10" s="38" customFormat="1" ht="28">
      <c r="B9" s="241" t="s">
        <v>93</v>
      </c>
      <c r="C9" s="241"/>
    </row>
    <row r="10" spans="2:10" ht="61" customHeight="1">
      <c r="B10" s="271"/>
      <c r="C10" s="272"/>
      <c r="D10" s="272"/>
      <c r="E10" s="272"/>
      <c r="F10" s="42"/>
    </row>
    <row r="11" spans="2:10">
      <c r="B11" s="31" t="s">
        <v>0</v>
      </c>
    </row>
    <row r="12" spans="2:10">
      <c r="B12" s="31" t="s">
        <v>1</v>
      </c>
    </row>
    <row r="13" spans="2:10">
      <c r="B13" s="31" t="s">
        <v>2</v>
      </c>
    </row>
    <row r="14" spans="2:10">
      <c r="B14" s="31" t="s">
        <v>58</v>
      </c>
      <c r="E14" s="30"/>
      <c r="F14" s="43"/>
    </row>
    <row r="15" spans="2:10">
      <c r="B15" s="31" t="s">
        <v>3</v>
      </c>
      <c r="E15" s="30"/>
      <c r="F15" s="43"/>
    </row>
    <row r="16" spans="2:10">
      <c r="B16" s="31" t="s">
        <v>4</v>
      </c>
      <c r="E16" s="30"/>
      <c r="F16" s="43"/>
    </row>
    <row r="17" spans="2:8">
      <c r="E17" s="30"/>
      <c r="F17" s="43"/>
    </row>
    <row r="18" spans="2:8" ht="17">
      <c r="B18" s="44" t="s">
        <v>76</v>
      </c>
      <c r="E18" s="45"/>
    </row>
    <row r="19" spans="2:8" ht="61" customHeight="1">
      <c r="B19" s="273" t="s">
        <v>77</v>
      </c>
      <c r="C19" s="274"/>
      <c r="D19" s="274"/>
      <c r="E19" s="274"/>
    </row>
    <row r="20" spans="2:8">
      <c r="B20" s="46"/>
    </row>
    <row r="21" spans="2:8">
      <c r="B21" s="47" t="s">
        <v>5</v>
      </c>
    </row>
    <row r="22" spans="2:8">
      <c r="B22" s="46"/>
    </row>
    <row r="25" spans="2:8" ht="20">
      <c r="B25" s="196" t="s">
        <v>6</v>
      </c>
      <c r="C25" s="196"/>
      <c r="D25" s="197" t="s">
        <v>7</v>
      </c>
      <c r="E25" s="197"/>
      <c r="H25" s="194"/>
    </row>
    <row r="26" spans="2:8" ht="17">
      <c r="B26" s="198" t="s">
        <v>8</v>
      </c>
      <c r="C26" s="195"/>
      <c r="D26" s="270" t="s">
        <v>8</v>
      </c>
      <c r="E26" s="270"/>
      <c r="H26" s="195"/>
    </row>
    <row r="27" spans="2:8" ht="20">
      <c r="B27" s="196"/>
      <c r="C27" s="196"/>
      <c r="D27" s="197"/>
      <c r="E27" s="197"/>
      <c r="H27" s="194"/>
    </row>
    <row r="28" spans="2:8" ht="20">
      <c r="B28" s="196" t="s">
        <v>9</v>
      </c>
      <c r="C28" s="196"/>
      <c r="D28" s="197" t="s">
        <v>10</v>
      </c>
      <c r="E28" s="197"/>
      <c r="H28" s="194"/>
    </row>
    <row r="29" spans="2:8" ht="20">
      <c r="B29" s="199" t="s">
        <v>11</v>
      </c>
      <c r="C29" s="196"/>
      <c r="D29" s="270"/>
      <c r="E29" s="270"/>
      <c r="H29" s="194"/>
    </row>
    <row r="30" spans="2:8" ht="20">
      <c r="B30" s="197"/>
      <c r="C30" s="197"/>
      <c r="D30" s="197"/>
      <c r="E30" s="197"/>
      <c r="F30" s="192"/>
      <c r="G30" s="194"/>
      <c r="H30" s="194"/>
    </row>
  </sheetData>
  <sheetProtection algorithmName="SHA-512" hashValue="+SU1nTQrRMlizlGF294BxHJzeMnP+vDVwMdM54BsoqE08pu1nU/MYgeoSZG0mLkrxIQgS/7EzJMMrPV9ANyfRw==" saltValue="st3lnyDxaMBlyiyPH71RYA==" spinCount="100000" sheet="1" objects="1" scenarios="1" selectLockedCells="1"/>
  <mergeCells count="4">
    <mergeCell ref="D29:E29"/>
    <mergeCell ref="B10:E10"/>
    <mergeCell ref="B19:E19"/>
    <mergeCell ref="D26:E26"/>
  </mergeCells>
  <pageMargins left="0.7" right="0.7" top="0.75" bottom="0.75" header="0.3" footer="0.3"/>
  <pageSetup paperSize="9" scale="69" orientation="portrait" r:id="rId1"/>
  <headerFooter>
    <oddFooter>&amp;R&amp;K000000pagina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rgb="FFD29902"/>
  </sheetPr>
  <dimension ref="B1:G31"/>
  <sheetViews>
    <sheetView showGridLines="0" showRowColHeaders="0" zoomScaleNormal="100" workbookViewId="0">
      <selection activeCell="E20" sqref="E20"/>
    </sheetView>
  </sheetViews>
  <sheetFormatPr baseColWidth="10" defaultColWidth="10.6640625" defaultRowHeight="13"/>
  <cols>
    <col min="1" max="1" width="6.1640625" style="140" customWidth="1"/>
    <col min="2" max="2" width="9.1640625" style="140" customWidth="1"/>
    <col min="3" max="3" width="37.5" style="140" customWidth="1"/>
    <col min="4" max="5" width="35.83203125" style="140" customWidth="1"/>
    <col min="6" max="6" width="4" style="140" customWidth="1"/>
    <col min="7" max="7" width="3.83203125" style="140" customWidth="1"/>
    <col min="8" max="16384" width="10.6640625" style="140"/>
  </cols>
  <sheetData>
    <row r="1" spans="2:7" ht="75" customHeight="1" thickBot="1">
      <c r="C1" s="142"/>
      <c r="D1" s="143"/>
      <c r="E1" s="143"/>
    </row>
    <row r="2" spans="2:7" ht="13" customHeight="1">
      <c r="C2" s="144"/>
      <c r="D2" s="144"/>
      <c r="E2" s="144"/>
    </row>
    <row r="3" spans="2:7" ht="23">
      <c r="C3" s="145" t="s">
        <v>12</v>
      </c>
    </row>
    <row r="4" spans="2:7" ht="13" customHeight="1">
      <c r="C4" s="158"/>
    </row>
    <row r="5" spans="2:7" ht="13" customHeight="1">
      <c r="C5" s="159">
        <v>1</v>
      </c>
      <c r="D5" s="159">
        <v>2</v>
      </c>
      <c r="E5" s="159">
        <v>3</v>
      </c>
    </row>
    <row r="6" spans="2:7" ht="13" customHeight="1">
      <c r="C6" s="141"/>
      <c r="D6" s="141"/>
      <c r="E6" s="141"/>
    </row>
    <row r="7" spans="2:7" s="161" customFormat="1" ht="118" customHeight="1">
      <c r="B7" s="160" t="s">
        <v>57</v>
      </c>
      <c r="C7" s="261" t="str">
        <f>'2. Prijsopgaaf Broker opslagen'!C7</f>
        <v>Opslag per uur, Intermediaire dienstverlening 
(incl contract service) - Toeleveranciers</v>
      </c>
      <c r="D7" s="261" t="str">
        <f>'2. Prijsopgaaf Broker opslagen'!C8</f>
        <v>Opslag per uur, Intermediaire dienstverlening 
(incl contract service) - Zzp</v>
      </c>
      <c r="E7" s="261" t="str">
        <f>'2. Prijsopgaaf Broker opslagen'!C9</f>
        <v>Opslag per uur voor te migreren contracten 
(zowel Toeleveranciers als Zzp)</v>
      </c>
      <c r="G7" s="275" t="s">
        <v>13</v>
      </c>
    </row>
    <row r="8" spans="2:7" ht="25" customHeight="1">
      <c r="B8" s="277" t="s">
        <v>56</v>
      </c>
      <c r="C8" s="278" t="s">
        <v>14</v>
      </c>
      <c r="D8" s="278" t="s">
        <v>15</v>
      </c>
      <c r="E8" s="278" t="s">
        <v>55</v>
      </c>
      <c r="G8" s="275"/>
    </row>
    <row r="9" spans="2:7" ht="25" customHeight="1">
      <c r="B9" s="277"/>
      <c r="C9" s="279"/>
      <c r="D9" s="279"/>
      <c r="E9" s="279"/>
      <c r="G9" s="275"/>
    </row>
    <row r="10" spans="2:7" ht="25" customHeight="1">
      <c r="B10" s="277"/>
      <c r="C10" s="279"/>
      <c r="D10" s="279"/>
      <c r="E10" s="279"/>
      <c r="G10" s="275"/>
    </row>
    <row r="11" spans="2:7" ht="25" customHeight="1">
      <c r="B11" s="277"/>
      <c r="C11" s="279"/>
      <c r="D11" s="279"/>
      <c r="E11" s="279"/>
      <c r="G11" s="275"/>
    </row>
    <row r="12" spans="2:7" ht="25" customHeight="1">
      <c r="B12" s="277"/>
      <c r="C12" s="279"/>
      <c r="D12" s="279"/>
      <c r="E12" s="279"/>
      <c r="G12" s="275"/>
    </row>
    <row r="13" spans="2:7" ht="25" customHeight="1">
      <c r="B13" s="277"/>
      <c r="C13" s="279"/>
      <c r="D13" s="279"/>
      <c r="E13" s="279"/>
      <c r="G13" s="275"/>
    </row>
    <row r="14" spans="2:7" ht="25" customHeight="1">
      <c r="B14" s="277"/>
      <c r="C14" s="279"/>
      <c r="D14" s="279"/>
      <c r="E14" s="279"/>
      <c r="G14" s="275"/>
    </row>
    <row r="15" spans="2:7" ht="25" customHeight="1">
      <c r="B15" s="277"/>
      <c r="C15" s="279"/>
      <c r="D15" s="279"/>
      <c r="E15" s="279"/>
      <c r="G15" s="275"/>
    </row>
    <row r="16" spans="2:7" s="162" customFormat="1" ht="28" customHeight="1">
      <c r="C16" s="276" t="s">
        <v>16</v>
      </c>
      <c r="D16" s="276"/>
      <c r="E16" s="201"/>
    </row>
    <row r="17" spans="3:5" ht="19" customHeight="1">
      <c r="C17" s="163"/>
      <c r="D17" s="163"/>
      <c r="E17" s="163"/>
    </row>
    <row r="18" spans="3:5" ht="31" customHeight="1">
      <c r="C18" s="96" t="s">
        <v>79</v>
      </c>
    </row>
    <row r="19" spans="3:5" ht="31" customHeight="1">
      <c r="C19" s="150"/>
    </row>
    <row r="20" spans="3:5" s="164" customFormat="1" ht="24" customHeight="1">
      <c r="C20" s="118" t="s">
        <v>80</v>
      </c>
      <c r="D20" s="120"/>
      <c r="E20" s="120"/>
    </row>
    <row r="21" spans="3:5" ht="21" customHeight="1"/>
    <row r="22" spans="3:5" ht="40" customHeight="1"/>
    <row r="23" spans="3:5" ht="60" customHeight="1"/>
    <row r="24" spans="3:5" ht="93" customHeight="1"/>
    <row r="25" spans="3:5" ht="112" customHeight="1"/>
    <row r="26" spans="3:5" ht="32" customHeight="1"/>
    <row r="28" spans="3:5" ht="21" customHeight="1"/>
    <row r="29" spans="3:5" ht="33" customHeight="1"/>
    <row r="30" spans="3:5" ht="43" customHeight="1"/>
    <row r="31" spans="3:5" ht="22" customHeight="1"/>
  </sheetData>
  <sheetProtection algorithmName="SHA-512" hashValue="l/i/Q9ZfQyaxToNKV1XUrKSEFVZHYFB+8ytDp+s66vCHgXh0IwgiRPugOwovOuHqSSODK482LAQHDQ5S8RVdMA==" saltValue="H9qf7YZ0ATwciNx3jWkqCA==" spinCount="100000" sheet="1" objects="1" scenarios="1"/>
  <mergeCells count="6">
    <mergeCell ref="G7:G15"/>
    <mergeCell ref="C16:D16"/>
    <mergeCell ref="B8:B15"/>
    <mergeCell ref="C8:C15"/>
    <mergeCell ref="D8:D15"/>
    <mergeCell ref="E8:E15"/>
  </mergeCells>
  <pageMargins left="0.7" right="0.7" top="0.75" bottom="0.75" header="0.3" footer="0.3"/>
  <pageSetup paperSize="9" scale="57" orientation="portrait" r:id="rId1"/>
  <headerFooter>
    <oddFooter>&amp;R&amp;K000000pagina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rgb="FFD29902"/>
  </sheetPr>
  <dimension ref="B2:H15"/>
  <sheetViews>
    <sheetView showGridLines="0" showRowColHeaders="0" zoomScaleNormal="100" zoomScalePageLayoutView="125" workbookViewId="0">
      <selection activeCell="D19" sqref="D19"/>
    </sheetView>
  </sheetViews>
  <sheetFormatPr baseColWidth="10" defaultColWidth="8.83203125" defaultRowHeight="13"/>
  <cols>
    <col min="1" max="1" width="2.6640625" style="140" customWidth="1"/>
    <col min="2" max="2" width="5.1640625" style="140" customWidth="1"/>
    <col min="3" max="3" width="68.5" style="140" customWidth="1"/>
    <col min="4" max="4" width="63" style="140" customWidth="1"/>
    <col min="5" max="5" width="19" style="141" customWidth="1"/>
    <col min="6" max="6" width="19" style="141" hidden="1" customWidth="1"/>
    <col min="7" max="7" width="31.33203125" style="141" bestFit="1" customWidth="1"/>
    <col min="8" max="8" width="31.33203125" style="141" customWidth="1"/>
    <col min="9" max="16384" width="8.83203125" style="140"/>
  </cols>
  <sheetData>
    <row r="2" spans="2:8" ht="70" customHeight="1"/>
    <row r="3" spans="2:8" ht="26" thickBot="1">
      <c r="B3" s="142" t="s">
        <v>59</v>
      </c>
      <c r="C3" s="143"/>
      <c r="D3" s="143"/>
      <c r="E3" s="143"/>
      <c r="F3" s="143"/>
      <c r="G3" s="143"/>
      <c r="H3" s="143"/>
    </row>
    <row r="4" spans="2:8">
      <c r="B4" s="144"/>
      <c r="C4" s="144"/>
      <c r="D4" s="144"/>
      <c r="E4" s="144"/>
      <c r="F4" s="144"/>
      <c r="G4" s="144"/>
      <c r="H4" s="144"/>
    </row>
    <row r="5" spans="2:8" ht="23">
      <c r="B5" s="145"/>
      <c r="E5" s="140"/>
      <c r="F5" s="140"/>
      <c r="G5" s="146"/>
      <c r="H5" s="146"/>
    </row>
    <row r="6" spans="2:8" s="150" customFormat="1" ht="63">
      <c r="B6" s="147" t="s">
        <v>17</v>
      </c>
      <c r="C6" s="148"/>
      <c r="D6" s="148" t="s">
        <v>18</v>
      </c>
      <c r="E6" s="149" t="s">
        <v>52</v>
      </c>
      <c r="F6" s="149" t="s">
        <v>19</v>
      </c>
      <c r="G6" s="149" t="s">
        <v>53</v>
      </c>
      <c r="H6" s="149" t="s">
        <v>54</v>
      </c>
    </row>
    <row r="7" spans="2:8" s="152" customFormat="1" ht="88.75" customHeight="1">
      <c r="B7" s="3">
        <v>1</v>
      </c>
      <c r="C7" s="4" t="s">
        <v>62</v>
      </c>
      <c r="D7" s="5" t="s">
        <v>65</v>
      </c>
      <c r="E7" s="260"/>
      <c r="F7" s="254">
        <f>ROUND(E7,2)</f>
        <v>0</v>
      </c>
      <c r="G7" s="151">
        <v>1</v>
      </c>
      <c r="H7" s="151">
        <v>4.5</v>
      </c>
    </row>
    <row r="8" spans="2:8" s="152" customFormat="1" ht="88.75" customHeight="1">
      <c r="B8" s="1">
        <v>2</v>
      </c>
      <c r="C8" s="2" t="s">
        <v>63</v>
      </c>
      <c r="D8" s="8" t="s">
        <v>66</v>
      </c>
      <c r="E8" s="260"/>
      <c r="F8" s="254">
        <f>ROUND(E8,2)</f>
        <v>0</v>
      </c>
      <c r="G8" s="153">
        <v>1</v>
      </c>
      <c r="H8" s="153">
        <v>4.5</v>
      </c>
    </row>
    <row r="9" spans="2:8" s="152" customFormat="1" ht="88.75" customHeight="1">
      <c r="B9" s="202">
        <v>3</v>
      </c>
      <c r="C9" s="19" t="s">
        <v>64</v>
      </c>
      <c r="D9" s="203" t="s">
        <v>67</v>
      </c>
      <c r="E9" s="260"/>
      <c r="F9" s="254">
        <f>ROUND(E9,2)</f>
        <v>0</v>
      </c>
      <c r="G9" s="151">
        <v>0.5</v>
      </c>
      <c r="H9" s="151">
        <v>2.5</v>
      </c>
    </row>
    <row r="10" spans="2:8" ht="14" thickBot="1">
      <c r="B10" s="154"/>
      <c r="C10" s="154"/>
      <c r="D10" s="154"/>
      <c r="E10" s="155"/>
      <c r="F10" s="155"/>
      <c r="G10" s="155"/>
      <c r="H10" s="155"/>
    </row>
    <row r="11" spans="2:8">
      <c r="B11" s="144"/>
      <c r="C11" s="144"/>
      <c r="D11" s="144"/>
      <c r="E11" s="156"/>
      <c r="F11" s="156"/>
      <c r="G11" s="156"/>
      <c r="H11" s="156"/>
    </row>
    <row r="12" spans="2:8">
      <c r="C12" s="193" t="s">
        <v>20</v>
      </c>
      <c r="D12" s="157"/>
    </row>
    <row r="13" spans="2:8" ht="16">
      <c r="C13" s="96" t="s">
        <v>21</v>
      </c>
      <c r="E13" s="9"/>
      <c r="F13" s="9"/>
    </row>
    <row r="15" spans="2:8" ht="20">
      <c r="B15" s="119"/>
      <c r="C15" s="118" t="s">
        <v>80</v>
      </c>
      <c r="D15" s="120"/>
    </row>
  </sheetData>
  <sheetProtection algorithmName="SHA-512" hashValue="3VQsRiL49s+uSALwI4jFIQk2IfpOs6/MQq2FnOKJtr9jwQozyjDLonQeldE4oiO7brM3/heYLQElXIoIqH8UNQ==" saltValue="8K0CPjS8TqdqJ3DupAft5A==" spinCount="100000" sheet="1" objects="1" scenarios="1"/>
  <dataValidations count="1">
    <dataValidation type="decimal" allowBlank="1" showInputMessage="1" showErrorMessage="1" sqref="F7:F9" xr:uid="{9296769B-0D95-D44F-91B0-CDA707774398}">
      <formula1>G7</formula1>
      <formula2>H7</formula2>
    </dataValidation>
  </dataValidations>
  <pageMargins left="0.7" right="0.7" top="0.75" bottom="0.75" header="0.3" footer="0.3"/>
  <pageSetup paperSize="9" scale="36" orientation="portrait" horizontalDpi="300" verticalDpi="300" r:id="rId1"/>
  <headerFooter>
    <oddFooter>&amp;R&amp;K000000pagina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rgb="FFD29902"/>
  </sheetPr>
  <dimension ref="B2:O24"/>
  <sheetViews>
    <sheetView showGridLines="0" showRowColHeaders="0" zoomScaleNormal="100" zoomScalePageLayoutView="125" workbookViewId="0">
      <selection activeCell="C7" sqref="C7"/>
    </sheetView>
  </sheetViews>
  <sheetFormatPr baseColWidth="10" defaultColWidth="8.83203125" defaultRowHeight="20"/>
  <cols>
    <col min="1" max="1" width="2.6640625" style="120" customWidth="1"/>
    <col min="2" max="2" width="5.1640625" style="120" customWidth="1"/>
    <col min="3" max="3" width="68.5" style="120" customWidth="1"/>
    <col min="4" max="4" width="75" style="120" customWidth="1"/>
    <col min="5" max="5" width="19" style="123" customWidth="1"/>
    <col min="6" max="6" width="31.33203125" style="123" bestFit="1" customWidth="1"/>
    <col min="7" max="7" width="31.33203125" style="123" customWidth="1"/>
    <col min="8" max="16384" width="8.83203125" style="120"/>
  </cols>
  <sheetData>
    <row r="2" spans="2:15" ht="70" customHeight="1">
      <c r="E2" s="121">
        <v>-0.10000001</v>
      </c>
      <c r="F2" s="122">
        <v>5.0000000099999997E-2</v>
      </c>
    </row>
    <row r="3" spans="2:15" ht="21" thickBot="1">
      <c r="B3" s="124" t="s">
        <v>60</v>
      </c>
      <c r="C3" s="125"/>
      <c r="D3" s="125"/>
      <c r="E3" s="125"/>
      <c r="F3" s="125"/>
      <c r="G3" s="251"/>
    </row>
    <row r="4" spans="2:15">
      <c r="B4" s="126"/>
      <c r="C4" s="126"/>
      <c r="D4" s="126"/>
      <c r="E4" s="126"/>
      <c r="F4" s="126"/>
      <c r="G4" s="126"/>
    </row>
    <row r="5" spans="2:15">
      <c r="B5" s="127" t="s">
        <v>22</v>
      </c>
      <c r="E5" s="120"/>
      <c r="F5" s="120"/>
      <c r="G5" s="120"/>
    </row>
    <row r="6" spans="2:15">
      <c r="B6" s="120" t="s">
        <v>81</v>
      </c>
      <c r="E6" s="120"/>
      <c r="F6" s="120"/>
      <c r="G6" s="120"/>
    </row>
    <row r="7" spans="2:15">
      <c r="B7" s="128" t="s">
        <v>94</v>
      </c>
      <c r="E7" s="120"/>
      <c r="F7" s="129"/>
      <c r="G7" s="129"/>
    </row>
    <row r="8" spans="2:15">
      <c r="B8" s="128" t="s">
        <v>74</v>
      </c>
      <c r="E8" s="120"/>
      <c r="F8" s="129"/>
      <c r="G8" s="129"/>
    </row>
    <row r="9" spans="2:15">
      <c r="B9" s="128" t="s">
        <v>23</v>
      </c>
      <c r="E9" s="120"/>
      <c r="F9" s="129"/>
      <c r="G9" s="129"/>
    </row>
    <row r="10" spans="2:15">
      <c r="B10" s="128" t="s">
        <v>91</v>
      </c>
      <c r="E10" s="120"/>
      <c r="F10" s="129"/>
      <c r="G10" s="129"/>
    </row>
    <row r="11" spans="2:15">
      <c r="B11" s="128"/>
      <c r="E11" s="120"/>
      <c r="F11" s="129"/>
      <c r="G11" s="129"/>
      <c r="O11" s="204"/>
    </row>
    <row r="12" spans="2:15">
      <c r="B12" s="247" t="s">
        <v>24</v>
      </c>
      <c r="E12" s="120"/>
      <c r="F12" s="120"/>
      <c r="G12" s="129"/>
    </row>
    <row r="13" spans="2:15" ht="79" customHeight="1">
      <c r="B13" s="130"/>
      <c r="C13" s="131" t="s">
        <v>46</v>
      </c>
      <c r="D13" s="131" t="s">
        <v>25</v>
      </c>
      <c r="E13" s="132" t="s">
        <v>61</v>
      </c>
      <c r="F13" s="132" t="s">
        <v>26</v>
      </c>
      <c r="G13" s="252"/>
    </row>
    <row r="14" spans="2:15" s="133" customFormat="1" ht="72" customHeight="1">
      <c r="B14" s="24">
        <v>1</v>
      </c>
      <c r="C14" s="25" t="s">
        <v>73</v>
      </c>
      <c r="D14" s="22" t="s">
        <v>85</v>
      </c>
      <c r="E14" s="255"/>
      <c r="F14" s="248">
        <v>0.53</v>
      </c>
      <c r="G14" s="267">
        <f t="shared" ref="G14:G17" si="0">F14*E14</f>
        <v>0</v>
      </c>
    </row>
    <row r="15" spans="2:15" s="133" customFormat="1" ht="72" customHeight="1">
      <c r="B15" s="3">
        <v>2</v>
      </c>
      <c r="C15" s="4" t="s">
        <v>75</v>
      </c>
      <c r="D15" s="23" t="s">
        <v>86</v>
      </c>
      <c r="E15" s="255"/>
      <c r="F15" s="249">
        <v>0.12</v>
      </c>
      <c r="G15" s="253">
        <f t="shared" si="0"/>
        <v>0</v>
      </c>
    </row>
    <row r="16" spans="2:15" s="133" customFormat="1" ht="72" customHeight="1">
      <c r="B16" s="6">
        <v>3</v>
      </c>
      <c r="C16" s="7" t="s">
        <v>82</v>
      </c>
      <c r="D16" s="22" t="s">
        <v>88</v>
      </c>
      <c r="E16" s="255"/>
      <c r="F16" s="250">
        <v>0.28000000000000003</v>
      </c>
      <c r="G16" s="268">
        <f t="shared" si="0"/>
        <v>0</v>
      </c>
    </row>
    <row r="17" spans="2:7" s="133" customFormat="1" ht="72" customHeight="1" thickBot="1">
      <c r="B17" s="3">
        <v>4</v>
      </c>
      <c r="C17" s="4" t="s">
        <v>83</v>
      </c>
      <c r="D17" s="21" t="s">
        <v>87</v>
      </c>
      <c r="E17" s="255"/>
      <c r="F17" s="249">
        <v>7.0000000000000007E-2</v>
      </c>
      <c r="G17" s="253">
        <f t="shared" si="0"/>
        <v>0</v>
      </c>
    </row>
    <row r="18" spans="2:7" s="133" customFormat="1" ht="72" customHeight="1" thickTop="1">
      <c r="B18" s="26"/>
      <c r="C18" s="27" t="s">
        <v>27</v>
      </c>
      <c r="D18" s="28"/>
      <c r="E18" s="269">
        <f>SUM(G14:G17)</f>
        <v>0</v>
      </c>
      <c r="F18" s="29">
        <f>SUM(F14:F17)</f>
        <v>1</v>
      </c>
      <c r="G18" s="134"/>
    </row>
    <row r="19" spans="2:7" ht="21" thickBot="1">
      <c r="B19" s="135"/>
      <c r="C19" s="135"/>
      <c r="D19" s="135"/>
      <c r="E19" s="136"/>
      <c r="F19" s="136"/>
      <c r="G19" s="136"/>
    </row>
    <row r="20" spans="2:7">
      <c r="B20" s="126"/>
      <c r="C20" s="126"/>
      <c r="D20" s="126"/>
      <c r="E20" s="137"/>
      <c r="F20" s="137"/>
      <c r="G20" s="137"/>
    </row>
    <row r="21" spans="2:7">
      <c r="C21" s="138" t="s">
        <v>90</v>
      </c>
      <c r="D21" s="138"/>
    </row>
    <row r="22" spans="2:7" ht="19" customHeight="1">
      <c r="C22" s="127" t="s">
        <v>89</v>
      </c>
      <c r="E22" s="20"/>
    </row>
    <row r="23" spans="2:7" ht="21" thickBot="1">
      <c r="B23" s="135"/>
      <c r="C23" s="135"/>
      <c r="D23" s="135"/>
      <c r="E23" s="136"/>
      <c r="F23" s="136"/>
      <c r="G23" s="136"/>
    </row>
    <row r="24" spans="2:7">
      <c r="B24" s="126"/>
      <c r="C24" s="139" t="s">
        <v>80</v>
      </c>
      <c r="D24" s="126"/>
      <c r="E24" s="137"/>
      <c r="F24" s="137"/>
      <c r="G24" s="137"/>
    </row>
  </sheetData>
  <sheetProtection algorithmName="SHA-512" hashValue="G4JV5DfrSR5g7D8MJkJbjLptr6jlF22esjsrfohkOt1s9fsMB/uDyb3lMCFvsrY54oPJrIugwYRkPcbCu8NToQ==" saltValue="3/25iKpWoCHSy0EIYYRHog==" spinCount="100000" sheet="1" objects="1" scenarios="1"/>
  <dataValidations count="1">
    <dataValidation type="decimal" allowBlank="1" showInputMessage="1" showErrorMessage="1" sqref="E14:E18" xr:uid="{3142E661-8B92-FB48-A43D-6AC6508BFF80}">
      <formula1>$E$2</formula1>
      <formula2>$F$2</formula2>
    </dataValidation>
  </dataValidations>
  <pageMargins left="0.7" right="0.7" top="0.75" bottom="0.75" header="0.3" footer="0.3"/>
  <pageSetup paperSize="9" scale="37" orientation="portrait" horizontalDpi="300" verticalDpi="300" r:id="rId1"/>
  <headerFooter>
    <oddFooter>&amp;R&amp;K000000pagina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rgb="FFD29902"/>
    <pageSetUpPr fitToPage="1"/>
  </sheetPr>
  <dimension ref="A1:M18"/>
  <sheetViews>
    <sheetView showGridLines="0" zoomScaleNormal="100" zoomScaleSheetLayoutView="100" workbookViewId="0">
      <selection activeCell="G11" sqref="G11"/>
    </sheetView>
  </sheetViews>
  <sheetFormatPr baseColWidth="10" defaultColWidth="10.83203125" defaultRowHeight="16"/>
  <cols>
    <col min="1" max="1" width="3" style="95" customWidth="1"/>
    <col min="2" max="2" width="78.5" style="96" customWidth="1"/>
    <col min="3" max="5" width="20" style="96" customWidth="1"/>
    <col min="6" max="6" width="27" style="96" customWidth="1"/>
    <col min="7" max="7" width="26.33203125" style="96" customWidth="1"/>
    <col min="8" max="8" width="16.5" style="96" bestFit="1" customWidth="1"/>
    <col min="9" max="9" width="15.1640625" style="96" bestFit="1" customWidth="1"/>
    <col min="10" max="11" width="10.83203125" style="96"/>
    <col min="12" max="12" width="15.1640625" style="96" bestFit="1" customWidth="1"/>
    <col min="13" max="13" width="11.6640625" style="96" bestFit="1" customWidth="1"/>
    <col min="14" max="16384" width="10.83203125" style="96"/>
  </cols>
  <sheetData>
    <row r="1" spans="1:13" s="91" customFormat="1" ht="76" customHeight="1">
      <c r="A1" s="89"/>
      <c r="B1" s="90"/>
      <c r="C1" s="34"/>
      <c r="D1" s="34"/>
      <c r="E1" s="34"/>
      <c r="F1" s="34"/>
      <c r="G1" s="34"/>
      <c r="H1" s="34"/>
      <c r="I1" s="34"/>
      <c r="J1" s="34"/>
      <c r="K1" s="34"/>
      <c r="L1" s="34"/>
    </row>
    <row r="2" spans="1:13" s="94" customFormat="1" ht="31" customHeight="1">
      <c r="A2" s="92"/>
      <c r="B2" s="280" t="s">
        <v>28</v>
      </c>
      <c r="C2" s="281"/>
      <c r="D2" s="281"/>
      <c r="E2" s="281"/>
      <c r="F2" s="281"/>
      <c r="G2" s="281"/>
      <c r="H2" s="93"/>
      <c r="I2" s="93"/>
      <c r="J2" s="93"/>
      <c r="K2" s="93"/>
      <c r="L2" s="93"/>
    </row>
    <row r="3" spans="1:13" ht="22" customHeight="1"/>
    <row r="4" spans="1:13" s="99" customFormat="1" ht="34">
      <c r="A4" s="97"/>
      <c r="B4" s="165" t="s">
        <v>29</v>
      </c>
      <c r="C4" s="166" t="s">
        <v>30</v>
      </c>
      <c r="D4" s="166" t="s">
        <v>31</v>
      </c>
      <c r="E4" s="98" t="s">
        <v>71</v>
      </c>
      <c r="F4" s="98" t="s">
        <v>32</v>
      </c>
      <c r="G4" s="98" t="s">
        <v>28</v>
      </c>
    </row>
    <row r="5" spans="1:13" s="106" customFormat="1" ht="51.5" customHeight="1">
      <c r="A5" s="100"/>
      <c r="B5" s="101" t="str">
        <f>'2. Prijsopgaaf Broker opslagen'!C7</f>
        <v>Opslag per uur, Intermediaire dienstverlening 
(incl contract service) - Toeleveranciers</v>
      </c>
      <c r="C5" s="102">
        <v>205934</v>
      </c>
      <c r="D5" s="103">
        <v>120.48</v>
      </c>
      <c r="E5" s="104">
        <f>'2. Prijsopgaaf Broker opslagen'!F7</f>
        <v>0</v>
      </c>
      <c r="F5" s="103">
        <f>D5*(1+'3. % doelstelling per doelgroep'!$E$18)</f>
        <v>120.48</v>
      </c>
      <c r="G5" s="105">
        <f>IF(E5=0,0,(C5*F5)+(C5*E5))</f>
        <v>0</v>
      </c>
      <c r="H5" s="256"/>
      <c r="I5" s="244"/>
      <c r="J5" s="206"/>
      <c r="K5" s="206"/>
      <c r="L5" s="107"/>
      <c r="M5" s="108"/>
    </row>
    <row r="6" spans="1:13" s="106" customFormat="1" ht="51.5" customHeight="1">
      <c r="A6" s="100"/>
      <c r="B6" s="101" t="str">
        <f>'2. Prijsopgaaf Broker opslagen'!C8</f>
        <v>Opslag per uur, Intermediaire dienstverlening 
(incl contract service) - Zzp</v>
      </c>
      <c r="C6" s="102">
        <v>101447</v>
      </c>
      <c r="D6" s="103">
        <v>125.99</v>
      </c>
      <c r="E6" s="104">
        <f>'2. Prijsopgaaf Broker opslagen'!F8</f>
        <v>0</v>
      </c>
      <c r="F6" s="103">
        <f>D6*(1+'3. % doelstelling per doelgroep'!$E$18)</f>
        <v>125.99</v>
      </c>
      <c r="G6" s="105">
        <f>IF(E6=0,0,(C6*F6)+(C6*E6))</f>
        <v>0</v>
      </c>
      <c r="H6" s="256"/>
      <c r="I6" s="244"/>
      <c r="J6" s="206"/>
      <c r="K6" s="206"/>
      <c r="L6" s="107"/>
      <c r="M6" s="108"/>
    </row>
    <row r="7" spans="1:13" s="106" customFormat="1" ht="51.5" customHeight="1">
      <c r="A7" s="100"/>
      <c r="B7" s="101" t="str">
        <f>'2. Prijsopgaaf Broker opslagen'!C9</f>
        <v>Opslag per uur voor te migreren contracten 
(zowel Toeleveranciers als Zzp)</v>
      </c>
      <c r="C7" s="102">
        <v>75000</v>
      </c>
      <c r="D7" s="103">
        <v>122</v>
      </c>
      <c r="E7" s="104">
        <f>'2. Prijsopgaaf Broker opslagen'!F9</f>
        <v>0</v>
      </c>
      <c r="F7" s="103">
        <f>D7*(1+'3. % doelstelling per doelgroep'!$E$18)</f>
        <v>122</v>
      </c>
      <c r="G7" s="105">
        <f>IF(E7=0,0,(C7*F7)+(C7*E7))</f>
        <v>0</v>
      </c>
      <c r="H7" s="244"/>
      <c r="I7" s="206"/>
      <c r="J7" s="206"/>
      <c r="K7" s="206"/>
      <c r="L7" s="107"/>
      <c r="M7" s="108"/>
    </row>
    <row r="8" spans="1:13" s="106" customFormat="1" ht="43.5" customHeight="1">
      <c r="A8" s="100"/>
      <c r="B8" s="109"/>
      <c r="C8" s="110"/>
      <c r="D8" s="283" t="s">
        <v>72</v>
      </c>
      <c r="E8" s="284"/>
      <c r="F8" s="111"/>
      <c r="G8" s="112">
        <f>SUM(G5:G7)</f>
        <v>0</v>
      </c>
      <c r="H8" s="205"/>
    </row>
    <row r="9" spans="1:13" s="106" customFormat="1" ht="51.5" customHeight="1">
      <c r="A9" s="100"/>
      <c r="B9" s="243"/>
      <c r="G9" s="259"/>
    </row>
    <row r="10" spans="1:13" ht="22" customHeight="1">
      <c r="D10" s="113"/>
      <c r="G10" s="106"/>
    </row>
    <row r="11" spans="1:13" ht="37.75" customHeight="1">
      <c r="C11" s="114" t="s">
        <v>28</v>
      </c>
      <c r="D11" s="114"/>
      <c r="G11" s="262">
        <f>SUM(G8:G9)</f>
        <v>0</v>
      </c>
    </row>
    <row r="12" spans="1:13" ht="22" customHeight="1">
      <c r="G12" s="115"/>
    </row>
    <row r="13" spans="1:13">
      <c r="B13" s="96" t="s">
        <v>33</v>
      </c>
    </row>
    <row r="14" spans="1:13">
      <c r="B14" s="116"/>
      <c r="F14" s="117"/>
      <c r="G14" s="117"/>
    </row>
    <row r="15" spans="1:13">
      <c r="B15" s="282"/>
      <c r="C15" s="282"/>
      <c r="D15" s="282"/>
      <c r="E15" s="282"/>
      <c r="F15" s="282"/>
      <c r="G15" s="282"/>
    </row>
    <row r="16" spans="1:13" ht="17.5" customHeight="1">
      <c r="B16" s="282"/>
      <c r="C16" s="282"/>
      <c r="D16" s="282"/>
      <c r="E16" s="282"/>
      <c r="F16" s="282"/>
      <c r="G16" s="282"/>
    </row>
    <row r="18" spans="2:3">
      <c r="B18" s="118" t="s">
        <v>80</v>
      </c>
      <c r="C18" s="119"/>
    </row>
  </sheetData>
  <sheetProtection algorithmName="SHA-512" hashValue="1lj/h55aQ2atjnaXSWnENnhiQ8sYqhihPQkNsAyHLy9HnW5Bigf4J7fxoHErcbf/DZ1qXq6tiubBuOkwAIdw8A==" saltValue="wn3BK/9cxTU1GjkxVW/4Mw==" spinCount="100000" sheet="1" objects="1" scenarios="1"/>
  <mergeCells count="3">
    <mergeCell ref="B2:G2"/>
    <mergeCell ref="B15:G16"/>
    <mergeCell ref="D8:E8"/>
  </mergeCells>
  <pageMargins left="0.7" right="0.7" top="0.75" bottom="0.75" header="0.3" footer="0.3"/>
  <pageSetup paperSize="9" scale="42" orientation="portrait" r:id="rId1"/>
  <headerFooter>
    <oddFooter>&amp;R&amp;K000000pagina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rgb="FFD29902"/>
    <pageSetUpPr fitToPage="1"/>
  </sheetPr>
  <dimension ref="B3:L42"/>
  <sheetViews>
    <sheetView showGridLines="0" zoomScaleNormal="100" zoomScaleSheetLayoutView="110" workbookViewId="0">
      <selection activeCell="I29" sqref="I29"/>
    </sheetView>
  </sheetViews>
  <sheetFormatPr baseColWidth="10" defaultColWidth="8.1640625" defaultRowHeight="13"/>
  <cols>
    <col min="1" max="1" width="4.33203125" style="48" customWidth="1"/>
    <col min="2" max="2" width="50.5" style="48" customWidth="1"/>
    <col min="3" max="3" width="48.33203125" style="48" customWidth="1"/>
    <col min="4" max="4" width="18" style="48" bestFit="1" customWidth="1"/>
    <col min="5" max="5" width="18.33203125" style="48" bestFit="1" customWidth="1"/>
    <col min="6" max="6" width="8.1640625" style="48"/>
    <col min="7" max="7" width="11.33203125" style="48" bestFit="1" customWidth="1"/>
    <col min="8" max="8" width="8.1640625" style="48"/>
    <col min="9" max="10" width="13.33203125" style="48" bestFit="1" customWidth="1"/>
    <col min="11" max="16384" width="8.1640625" style="48"/>
  </cols>
  <sheetData>
    <row r="3" spans="2:12" ht="49" customHeight="1"/>
    <row r="4" spans="2:12" s="50" customFormat="1" ht="31" customHeight="1">
      <c r="B4" s="263" t="s">
        <v>34</v>
      </c>
      <c r="C4" s="264"/>
      <c r="D4" s="264"/>
      <c r="E4" s="264"/>
      <c r="F4" s="49"/>
      <c r="H4" s="51"/>
      <c r="I4" s="51"/>
      <c r="J4" s="51"/>
      <c r="K4" s="51"/>
      <c r="L4" s="51"/>
    </row>
    <row r="5" spans="2:12">
      <c r="B5" s="52"/>
    </row>
    <row r="6" spans="2:12">
      <c r="D6" s="285"/>
      <c r="E6" s="285"/>
    </row>
    <row r="7" spans="2:12" ht="14">
      <c r="B7" s="53" t="s">
        <v>28</v>
      </c>
      <c r="C7" s="54" t="s">
        <v>35</v>
      </c>
      <c r="D7" s="55" t="s">
        <v>36</v>
      </c>
      <c r="E7" s="56" t="s">
        <v>37</v>
      </c>
    </row>
    <row r="8" spans="2:12">
      <c r="B8" s="57" t="s">
        <v>38</v>
      </c>
      <c r="C8" s="207">
        <f>'4. Berekening Inschrijfprijs'!G11</f>
        <v>0</v>
      </c>
      <c r="D8" s="245">
        <v>42412893.265000001</v>
      </c>
      <c r="E8" s="246">
        <v>50650062.142499998</v>
      </c>
      <c r="G8" s="58"/>
    </row>
    <row r="9" spans="2:12">
      <c r="B9" s="59" t="s">
        <v>39</v>
      </c>
      <c r="C9" s="60" t="str">
        <f>IF(C8&gt;E8,"Prijs is buiten de bandbreedte en is een ongeldige Inschrijving",IF(C8&lt;D8,"Prijs is buiten de bandbreedte en is een ongeldige Inschrijving",C8:C8))</f>
        <v>Prijs is buiten de bandbreedte en is een ongeldige Inschrijving</v>
      </c>
      <c r="D9" s="61"/>
      <c r="E9" s="62"/>
    </row>
    <row r="10" spans="2:12">
      <c r="B10" s="63"/>
      <c r="C10" s="64"/>
      <c r="D10" s="63"/>
      <c r="E10" s="65"/>
    </row>
    <row r="11" spans="2:12" ht="24.25" customHeight="1">
      <c r="B11" s="66"/>
      <c r="C11" s="67"/>
      <c r="D11" s="68"/>
      <c r="E11" s="69"/>
    </row>
    <row r="12" spans="2:12">
      <c r="B12" s="70"/>
      <c r="C12" s="64"/>
      <c r="D12" s="10"/>
      <c r="E12" s="10"/>
    </row>
    <row r="13" spans="2:12">
      <c r="B13" s="71"/>
      <c r="C13" s="64"/>
      <c r="D13" s="10"/>
      <c r="E13" s="10"/>
    </row>
    <row r="14" spans="2:12">
      <c r="B14" s="71"/>
      <c r="C14" s="64"/>
      <c r="D14" s="10"/>
      <c r="E14" s="10"/>
    </row>
    <row r="15" spans="2:12">
      <c r="B15" s="11" t="s">
        <v>40</v>
      </c>
      <c r="C15" s="12" t="s">
        <v>41</v>
      </c>
      <c r="D15" s="12" t="s">
        <v>42</v>
      </c>
      <c r="E15" s="10"/>
    </row>
    <row r="16" spans="2:12">
      <c r="B16" s="72" t="s">
        <v>37</v>
      </c>
      <c r="C16" s="13">
        <f>E8</f>
        <v>50650062.142499998</v>
      </c>
      <c r="D16" s="14">
        <v>0</v>
      </c>
      <c r="E16" s="10"/>
      <c r="F16" s="73"/>
      <c r="G16" s="73"/>
      <c r="H16" s="73"/>
      <c r="I16" s="208"/>
      <c r="J16" s="209"/>
    </row>
    <row r="17" spans="2:10">
      <c r="B17" s="74" t="s">
        <v>36</v>
      </c>
      <c r="C17" s="13">
        <f>D8</f>
        <v>42412893.265000001</v>
      </c>
      <c r="D17" s="14">
        <v>25</v>
      </c>
      <c r="E17" s="10"/>
      <c r="F17" s="73"/>
      <c r="G17" s="73"/>
      <c r="H17" s="73"/>
      <c r="I17" s="210"/>
      <c r="J17" s="209"/>
    </row>
    <row r="18" spans="2:10">
      <c r="B18" s="72"/>
      <c r="C18" s="72"/>
      <c r="D18" s="75"/>
      <c r="E18" s="76"/>
      <c r="F18" s="73"/>
      <c r="G18" s="73"/>
      <c r="H18" s="73"/>
      <c r="I18" s="210"/>
      <c r="J18" s="209"/>
    </row>
    <row r="19" spans="2:10">
      <c r="B19" s="15" t="s">
        <v>43</v>
      </c>
      <c r="C19" s="16" t="str">
        <f>C9</f>
        <v>Prijs is buiten de bandbreedte en is een ongeldige Inschrijving</v>
      </c>
      <c r="D19" s="77">
        <f xml:space="preserve"> IFERROR(D17 - (C19 - C17)/(C16-C17)*(D17),0)</f>
        <v>0</v>
      </c>
      <c r="E19" s="64"/>
      <c r="F19" s="73"/>
      <c r="G19" s="73"/>
      <c r="H19" s="73"/>
      <c r="I19" s="210"/>
      <c r="J19" s="209"/>
    </row>
    <row r="20" spans="2:10">
      <c r="C20" s="78"/>
      <c r="D20" s="79"/>
      <c r="E20" s="80"/>
      <c r="F20" s="73"/>
      <c r="G20" s="73"/>
      <c r="H20" s="73"/>
      <c r="I20" s="210"/>
      <c r="J20" s="209"/>
    </row>
    <row r="21" spans="2:10" s="82" customFormat="1">
      <c r="B21" s="81"/>
      <c r="D21" s="17"/>
      <c r="E21" s="48"/>
      <c r="F21" s="73"/>
      <c r="G21" s="73"/>
      <c r="H21" s="73"/>
      <c r="I21" s="210"/>
      <c r="J21" s="209"/>
    </row>
    <row r="22" spans="2:10" s="82" customFormat="1">
      <c r="B22" s="83" t="s">
        <v>28</v>
      </c>
      <c r="C22" s="83" t="s">
        <v>44</v>
      </c>
      <c r="D22" s="17"/>
      <c r="E22" s="64"/>
      <c r="F22" s="73"/>
      <c r="G22" s="73"/>
      <c r="H22" s="73"/>
      <c r="I22" s="210"/>
      <c r="J22" s="209"/>
    </row>
    <row r="23" spans="2:10" s="82" customFormat="1">
      <c r="B23" s="84">
        <f>D8</f>
        <v>42412893.265000001</v>
      </c>
      <c r="C23" s="85">
        <f t="shared" ref="C23:C28" si="0" xml:space="preserve"> $D$17 - (B23 - $C$17)/($C$16-$C$17)*($D$17)</f>
        <v>25</v>
      </c>
      <c r="D23" s="17"/>
      <c r="E23" s="64"/>
      <c r="F23" s="73"/>
      <c r="G23" s="73"/>
      <c r="H23" s="73"/>
      <c r="I23" s="210"/>
      <c r="J23" s="209"/>
    </row>
    <row r="24" spans="2:10" s="82" customFormat="1">
      <c r="B24" s="84">
        <f>B23+($B$28-$B$23)/5</f>
        <v>44060327.0405</v>
      </c>
      <c r="C24" s="85">
        <f t="shared" si="0"/>
        <v>20</v>
      </c>
      <c r="D24" s="18"/>
      <c r="E24" s="18"/>
      <c r="F24" s="73"/>
      <c r="G24" s="73"/>
      <c r="H24" s="73"/>
      <c r="I24" s="211"/>
      <c r="J24" s="211"/>
    </row>
    <row r="25" spans="2:10" s="82" customFormat="1">
      <c r="B25" s="84">
        <f>B24+($B$28-$B$23)/5</f>
        <v>45707760.816</v>
      </c>
      <c r="C25" s="85">
        <f t="shared" si="0"/>
        <v>15</v>
      </c>
      <c r="D25" s="18"/>
      <c r="E25" s="18"/>
      <c r="F25" s="73"/>
      <c r="G25" s="73"/>
      <c r="H25" s="73"/>
      <c r="I25" s="73"/>
    </row>
    <row r="26" spans="2:10" s="82" customFormat="1">
      <c r="B26" s="84">
        <f>B25+($B$28-$B$23)/5</f>
        <v>47355194.591499999</v>
      </c>
      <c r="C26" s="85">
        <f t="shared" si="0"/>
        <v>10</v>
      </c>
      <c r="D26" s="18"/>
      <c r="E26" s="18"/>
      <c r="F26" s="73"/>
      <c r="G26" s="73"/>
      <c r="H26" s="73"/>
      <c r="I26" s="73"/>
    </row>
    <row r="27" spans="2:10" s="82" customFormat="1">
      <c r="B27" s="84">
        <f>B26+($B$28-$B$23)/5</f>
        <v>49002628.366999999</v>
      </c>
      <c r="C27" s="85">
        <f t="shared" si="0"/>
        <v>5</v>
      </c>
      <c r="D27" s="18"/>
      <c r="E27" s="18"/>
    </row>
    <row r="28" spans="2:10" s="82" customFormat="1">
      <c r="B28" s="86">
        <f>E8</f>
        <v>50650062.142499998</v>
      </c>
      <c r="C28" s="85">
        <f t="shared" si="0"/>
        <v>0</v>
      </c>
      <c r="D28" s="18"/>
      <c r="E28" s="18"/>
      <c r="F28" s="87"/>
      <c r="H28" s="88"/>
    </row>
    <row r="29" spans="2:10" s="82" customFormat="1"/>
    <row r="42" spans="2:3">
      <c r="B42" s="82">
        <v>104256928.93000001</v>
      </c>
      <c r="C42" s="82">
        <v>107816531.14</v>
      </c>
    </row>
  </sheetData>
  <sheetProtection algorithmName="SHA-512" hashValue="ivsCV4eaGR7HgPo1m3Ur6SDiOxrinVHErFa3Wj7pqK64uoReZvjGKRsPytEaq9Pk41r7BO5FmUogFDEiwcjT6Q==" saltValue="BRqgCJhuG6NJdAJxYoWqdg==" spinCount="100000" sheet="1" objects="1" scenarios="1"/>
  <mergeCells count="1">
    <mergeCell ref="D6:E6"/>
  </mergeCells>
  <pageMargins left="0.7" right="0.7" top="0.75" bottom="0.75" header="0.3" footer="0.3"/>
  <pageSetup paperSize="9" scale="60" orientation="portrait" horizontalDpi="0" verticalDpi="0"/>
  <headerFooter>
    <oddFooter>&amp;R&amp;K000000pagina &amp;P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5EA7-B88E-9E4A-8FC6-BAE4588C7D25}">
  <sheetPr>
    <tabColor rgb="FFD29902"/>
    <pageSetUpPr autoPageBreaks="0"/>
  </sheetPr>
  <dimension ref="B1:T54"/>
  <sheetViews>
    <sheetView showGridLines="0" showZeros="0" showOutlineSymbols="0" topLeftCell="A3" zoomScaleNormal="100" zoomScalePageLayoutView="140" workbookViewId="0">
      <selection activeCell="S61" sqref="S61"/>
    </sheetView>
  </sheetViews>
  <sheetFormatPr baseColWidth="10" defaultColWidth="8.83203125" defaultRowHeight="14"/>
  <cols>
    <col min="1" max="1" width="3.83203125" style="167" customWidth="1"/>
    <col min="2" max="2" width="1.83203125" style="167" customWidth="1"/>
    <col min="3" max="3" width="14.5" style="167" customWidth="1"/>
    <col min="4" max="4" width="11.83203125" style="167" customWidth="1"/>
    <col min="5" max="5" width="12" style="167" customWidth="1"/>
    <col min="6" max="6" width="4.33203125" style="167" customWidth="1"/>
    <col min="7" max="7" width="13.33203125" style="167" customWidth="1"/>
    <col min="8" max="8" width="12.5" style="167" customWidth="1"/>
    <col min="9" max="9" width="4.5" style="167" customWidth="1"/>
    <col min="10" max="10" width="15.5" style="167" customWidth="1"/>
    <col min="11" max="11" width="13.1640625" style="167" customWidth="1"/>
    <col min="12" max="12" width="3.83203125" style="167" customWidth="1"/>
    <col min="13" max="13" width="10.33203125" style="167" customWidth="1"/>
    <col min="14" max="15" width="10.1640625" style="167" customWidth="1"/>
    <col min="16" max="16" width="3.5" style="167" customWidth="1"/>
    <col min="17" max="17" width="3.33203125" style="167" customWidth="1"/>
    <col min="18" max="18" width="10.5" style="167" bestFit="1" customWidth="1"/>
    <col min="19" max="16384" width="8.83203125" style="167"/>
  </cols>
  <sheetData>
    <row r="1" spans="2:20" s="48" customFormat="1" ht="13"/>
    <row r="2" spans="2:20" s="48" customFormat="1" ht="13"/>
    <row r="3" spans="2:20" s="48" customFormat="1" ht="49" customHeight="1">
      <c r="J3" s="257"/>
      <c r="K3" s="258"/>
      <c r="L3" s="258"/>
      <c r="M3" s="258"/>
      <c r="N3" s="258"/>
    </row>
    <row r="4" spans="2:20" s="50" customFormat="1" ht="31" customHeight="1">
      <c r="B4" s="263" t="s">
        <v>68</v>
      </c>
      <c r="C4" s="264"/>
      <c r="D4" s="264"/>
      <c r="E4" s="264"/>
      <c r="F4" s="264"/>
      <c r="G4" s="264"/>
      <c r="H4" s="264"/>
      <c r="I4" s="264"/>
      <c r="J4" s="264"/>
      <c r="K4" s="264"/>
      <c r="L4" s="264"/>
      <c r="M4" s="264"/>
      <c r="N4" s="264"/>
      <c r="O4" s="264"/>
    </row>
    <row r="6" spans="2:20" s="191" customFormat="1" ht="50" customHeight="1" thickBot="1">
      <c r="B6" s="286" t="s">
        <v>70</v>
      </c>
      <c r="C6" s="286"/>
      <c r="D6" s="286"/>
      <c r="E6" s="286"/>
      <c r="F6" s="286"/>
      <c r="G6" s="286"/>
      <c r="H6" s="286"/>
      <c r="I6" s="286"/>
      <c r="J6" s="286"/>
      <c r="K6" s="286"/>
      <c r="L6" s="286"/>
      <c r="M6" s="286"/>
      <c r="N6" s="286"/>
      <c r="O6" s="287"/>
    </row>
    <row r="7" spans="2:20" ht="15" thickTop="1">
      <c r="B7" s="189"/>
      <c r="C7" s="189"/>
      <c r="D7" s="189"/>
      <c r="E7" s="189"/>
      <c r="F7" s="189"/>
      <c r="G7" s="189"/>
      <c r="H7" s="189"/>
      <c r="I7" s="189"/>
      <c r="J7" s="189"/>
      <c r="K7" s="189"/>
      <c r="L7" s="189"/>
      <c r="M7" s="189"/>
      <c r="N7" s="189"/>
      <c r="O7" s="189"/>
    </row>
    <row r="8" spans="2:20" ht="36" customHeight="1">
      <c r="B8" s="212"/>
      <c r="C8" s="168" t="s">
        <v>45</v>
      </c>
      <c r="D8" s="169"/>
      <c r="E8" s="170"/>
      <c r="F8" s="170"/>
      <c r="G8" s="171" t="s">
        <v>46</v>
      </c>
      <c r="H8" s="172"/>
      <c r="I8" s="190"/>
      <c r="J8" s="242" t="s">
        <v>73</v>
      </c>
      <c r="K8" s="190"/>
      <c r="L8" s="170"/>
      <c r="M8" s="170"/>
      <c r="N8" s="265"/>
      <c r="O8" s="173"/>
      <c r="R8" s="200"/>
    </row>
    <row r="9" spans="2:20" ht="6.75" customHeight="1">
      <c r="B9" s="213"/>
      <c r="C9" s="214"/>
      <c r="D9" s="215"/>
      <c r="E9" s="216"/>
      <c r="F9" s="217"/>
      <c r="G9" s="288"/>
      <c r="H9" s="288"/>
      <c r="I9" s="175"/>
      <c r="J9" s="175"/>
      <c r="K9" s="218"/>
      <c r="L9" s="218"/>
      <c r="M9" s="218"/>
      <c r="N9" s="218"/>
      <c r="O9" s="219"/>
    </row>
    <row r="10" spans="2:20" ht="24" customHeight="1">
      <c r="B10" s="213"/>
      <c r="C10" s="220"/>
      <c r="D10" s="289" t="s">
        <v>47</v>
      </c>
      <c r="E10" s="290"/>
      <c r="F10" s="221"/>
      <c r="G10" s="289" t="s">
        <v>48</v>
      </c>
      <c r="H10" s="290"/>
      <c r="I10" s="175"/>
      <c r="J10" s="289" t="s">
        <v>49</v>
      </c>
      <c r="K10" s="290"/>
      <c r="L10" s="222"/>
      <c r="M10" s="223"/>
      <c r="N10" s="223"/>
      <c r="O10" s="219"/>
    </row>
    <row r="11" spans="2:20" ht="53" customHeight="1">
      <c r="B11" s="224"/>
      <c r="C11" s="266" t="s">
        <v>84</v>
      </c>
      <c r="D11" s="225" t="s">
        <v>50</v>
      </c>
      <c r="E11" s="226" t="s">
        <v>51</v>
      </c>
      <c r="F11" s="227"/>
      <c r="G11" s="228" t="s">
        <v>50</v>
      </c>
      <c r="H11" s="226" t="s">
        <v>51</v>
      </c>
      <c r="I11" s="227"/>
      <c r="J11" s="228" t="s">
        <v>50</v>
      </c>
      <c r="K11" s="225" t="s">
        <v>51</v>
      </c>
      <c r="L11" s="227"/>
      <c r="N11" s="291" t="s">
        <v>69</v>
      </c>
      <c r="O11" s="291"/>
      <c r="R11" s="229"/>
      <c r="S11" s="176"/>
      <c r="T11" s="176"/>
    </row>
    <row r="12" spans="2:20" s="174" customFormat="1" ht="24" customHeight="1">
      <c r="B12" s="230"/>
      <c r="C12" s="231">
        <v>8</v>
      </c>
      <c r="D12" s="177">
        <v>75</v>
      </c>
      <c r="E12" s="177">
        <v>83.25</v>
      </c>
      <c r="F12" s="178"/>
      <c r="G12" s="177">
        <v>85.25</v>
      </c>
      <c r="H12" s="177">
        <v>93.75</v>
      </c>
      <c r="I12" s="232"/>
      <c r="J12" s="177">
        <v>96</v>
      </c>
      <c r="K12" s="177">
        <v>104.5</v>
      </c>
      <c r="L12" s="179"/>
      <c r="M12" s="180"/>
      <c r="N12" s="291"/>
      <c r="O12" s="291"/>
      <c r="R12" s="181"/>
      <c r="S12" s="182"/>
      <c r="T12" s="182"/>
    </row>
    <row r="13" spans="2:20" s="174" customFormat="1" ht="24" customHeight="1">
      <c r="B13" s="230"/>
      <c r="C13" s="233">
        <v>9</v>
      </c>
      <c r="D13" s="183">
        <v>83</v>
      </c>
      <c r="E13" s="183">
        <v>92.5</v>
      </c>
      <c r="F13" s="184"/>
      <c r="G13" s="183">
        <v>94.75</v>
      </c>
      <c r="H13" s="183">
        <v>104.25</v>
      </c>
      <c r="I13" s="234"/>
      <c r="J13" s="183">
        <v>106.5</v>
      </c>
      <c r="K13" s="183">
        <v>115</v>
      </c>
      <c r="L13" s="179"/>
      <c r="M13" s="180"/>
      <c r="N13" s="291"/>
      <c r="O13" s="291"/>
      <c r="R13" s="181"/>
      <c r="S13" s="182"/>
      <c r="T13" s="182"/>
    </row>
    <row r="14" spans="2:20" s="174" customFormat="1" ht="24" customHeight="1">
      <c r="B14" s="230"/>
      <c r="C14" s="235">
        <v>10</v>
      </c>
      <c r="D14" s="177">
        <v>94</v>
      </c>
      <c r="E14" s="177">
        <v>103.25</v>
      </c>
      <c r="F14" s="185"/>
      <c r="G14" s="177">
        <v>105.5</v>
      </c>
      <c r="H14" s="177">
        <v>114</v>
      </c>
      <c r="I14" s="236"/>
      <c r="J14" s="177">
        <v>116.5</v>
      </c>
      <c r="K14" s="177">
        <v>124.5</v>
      </c>
      <c r="L14" s="179"/>
      <c r="M14" s="180"/>
      <c r="N14" s="291"/>
      <c r="O14" s="291"/>
      <c r="R14" s="181"/>
      <c r="S14" s="182"/>
      <c r="T14" s="182"/>
    </row>
    <row r="15" spans="2:20" s="174" customFormat="1" ht="24" customHeight="1">
      <c r="B15" s="230"/>
      <c r="C15" s="233">
        <v>11</v>
      </c>
      <c r="D15" s="183">
        <v>107.5</v>
      </c>
      <c r="E15" s="183">
        <v>116.5</v>
      </c>
      <c r="F15" s="184"/>
      <c r="G15" s="183">
        <v>118.75</v>
      </c>
      <c r="H15" s="183">
        <v>127.5</v>
      </c>
      <c r="I15" s="234"/>
      <c r="J15" s="183">
        <v>130.25</v>
      </c>
      <c r="K15" s="183">
        <v>138.75</v>
      </c>
      <c r="L15" s="179"/>
      <c r="M15" s="180"/>
      <c r="N15" s="291"/>
      <c r="O15" s="291"/>
      <c r="R15" s="181"/>
      <c r="S15" s="182"/>
      <c r="T15" s="182"/>
    </row>
    <row r="16" spans="2:20" s="174" customFormat="1" ht="24" customHeight="1">
      <c r="B16" s="230"/>
      <c r="C16" s="235">
        <v>12</v>
      </c>
      <c r="D16" s="177">
        <v>118.75</v>
      </c>
      <c r="E16" s="177">
        <v>128.5</v>
      </c>
      <c r="F16" s="184"/>
      <c r="G16" s="177">
        <v>131</v>
      </c>
      <c r="H16" s="177">
        <v>140.75</v>
      </c>
      <c r="I16" s="234"/>
      <c r="J16" s="177">
        <v>143.75</v>
      </c>
      <c r="K16" s="177">
        <v>153.25</v>
      </c>
      <c r="L16" s="179"/>
      <c r="M16" s="180"/>
      <c r="N16" s="291"/>
      <c r="O16" s="291"/>
      <c r="R16" s="181"/>
      <c r="S16" s="182"/>
      <c r="T16" s="182"/>
    </row>
    <row r="17" spans="2:20" s="174" customFormat="1" ht="24" customHeight="1">
      <c r="B17" s="230"/>
      <c r="C17" s="233">
        <v>13</v>
      </c>
      <c r="D17" s="183">
        <v>128.5</v>
      </c>
      <c r="E17" s="183">
        <v>140.25</v>
      </c>
      <c r="F17" s="184"/>
      <c r="G17" s="183">
        <v>143.25</v>
      </c>
      <c r="H17" s="183">
        <v>154.75</v>
      </c>
      <c r="I17" s="234"/>
      <c r="J17" s="183">
        <v>158.25</v>
      </c>
      <c r="K17" s="183">
        <v>168.5</v>
      </c>
      <c r="L17" s="179"/>
      <c r="M17" s="180"/>
      <c r="N17" s="291"/>
      <c r="O17" s="291"/>
      <c r="R17" s="181"/>
      <c r="S17" s="182"/>
      <c r="T17" s="182"/>
    </row>
    <row r="18" spans="2:20" ht="15" customHeight="1" thickBot="1">
      <c r="B18" s="238"/>
      <c r="C18" s="239"/>
      <c r="D18" s="186"/>
      <c r="E18" s="186"/>
      <c r="F18" s="187"/>
      <c r="G18" s="187"/>
      <c r="H18" s="187"/>
      <c r="I18" s="240"/>
      <c r="J18" s="181"/>
      <c r="K18" s="181"/>
      <c r="L18" s="181"/>
      <c r="M18" s="188"/>
      <c r="N18" s="237"/>
      <c r="O18" s="237"/>
      <c r="R18" s="181"/>
    </row>
    <row r="19" spans="2:20" ht="15" thickTop="1">
      <c r="B19" s="189"/>
      <c r="C19" s="189"/>
      <c r="D19" s="189"/>
      <c r="E19" s="189"/>
      <c r="F19" s="189"/>
      <c r="G19" s="189"/>
      <c r="H19" s="189"/>
      <c r="I19" s="189"/>
      <c r="J19" s="189"/>
      <c r="K19" s="189"/>
      <c r="L19" s="189"/>
      <c r="M19" s="189"/>
      <c r="N19" s="189"/>
      <c r="O19" s="189"/>
    </row>
    <row r="20" spans="2:20" ht="36" customHeight="1">
      <c r="B20" s="212"/>
      <c r="C20" s="168" t="s">
        <v>45</v>
      </c>
      <c r="D20" s="169"/>
      <c r="E20" s="170"/>
      <c r="F20" s="170"/>
      <c r="G20" s="171" t="s">
        <v>46</v>
      </c>
      <c r="H20" s="172"/>
      <c r="I20" s="190"/>
      <c r="J20" s="242" t="s">
        <v>75</v>
      </c>
      <c r="K20" s="190"/>
      <c r="L20" s="170"/>
      <c r="M20" s="170"/>
      <c r="N20" s="170"/>
      <c r="O20" s="173"/>
      <c r="R20" s="200"/>
    </row>
    <row r="21" spans="2:20" ht="6.75" customHeight="1">
      <c r="B21" s="213"/>
      <c r="C21" s="214"/>
      <c r="D21" s="215"/>
      <c r="E21" s="216"/>
      <c r="F21" s="217"/>
      <c r="G21" s="288"/>
      <c r="H21" s="288"/>
      <c r="I21" s="175"/>
      <c r="J21" s="175"/>
      <c r="K21" s="218"/>
      <c r="L21" s="218"/>
      <c r="M21" s="218"/>
      <c r="N21" s="218"/>
      <c r="O21" s="219"/>
    </row>
    <row r="22" spans="2:20" ht="24" customHeight="1">
      <c r="B22" s="213"/>
      <c r="C22" s="220"/>
      <c r="D22" s="289" t="s">
        <v>47</v>
      </c>
      <c r="E22" s="290"/>
      <c r="F22" s="221"/>
      <c r="G22" s="289" t="s">
        <v>48</v>
      </c>
      <c r="H22" s="290"/>
      <c r="I22" s="175"/>
      <c r="J22" s="289" t="s">
        <v>49</v>
      </c>
      <c r="K22" s="290"/>
      <c r="L22" s="222"/>
      <c r="M22" s="223"/>
      <c r="N22" s="223"/>
      <c r="O22" s="219"/>
    </row>
    <row r="23" spans="2:20" ht="53" customHeight="1">
      <c r="B23" s="224"/>
      <c r="C23" s="266" t="s">
        <v>84</v>
      </c>
      <c r="D23" s="225" t="s">
        <v>50</v>
      </c>
      <c r="E23" s="226" t="s">
        <v>51</v>
      </c>
      <c r="F23" s="227"/>
      <c r="G23" s="228" t="s">
        <v>50</v>
      </c>
      <c r="H23" s="226" t="s">
        <v>51</v>
      </c>
      <c r="I23" s="227"/>
      <c r="J23" s="228" t="s">
        <v>50</v>
      </c>
      <c r="K23" s="225" t="s">
        <v>51</v>
      </c>
      <c r="L23" s="227"/>
      <c r="N23" s="291" t="s">
        <v>69</v>
      </c>
      <c r="O23" s="291"/>
      <c r="R23" s="229"/>
      <c r="S23" s="176"/>
      <c r="T23" s="176"/>
    </row>
    <row r="24" spans="2:20" s="174" customFormat="1" ht="24" customHeight="1">
      <c r="B24" s="230"/>
      <c r="C24" s="231">
        <v>8</v>
      </c>
      <c r="D24" s="177">
        <v>77.5</v>
      </c>
      <c r="E24" s="177">
        <v>86</v>
      </c>
      <c r="F24" s="178"/>
      <c r="G24" s="177">
        <v>88.25</v>
      </c>
      <c r="H24" s="177">
        <v>96.5</v>
      </c>
      <c r="I24" s="232"/>
      <c r="J24" s="177">
        <v>99.25</v>
      </c>
      <c r="K24" s="177">
        <v>107.75</v>
      </c>
      <c r="L24" s="179"/>
      <c r="M24" s="180"/>
      <c r="N24" s="291"/>
      <c r="O24" s="291"/>
      <c r="R24" s="181"/>
      <c r="S24" s="182"/>
      <c r="T24" s="182"/>
    </row>
    <row r="25" spans="2:20" s="174" customFormat="1" ht="24" customHeight="1">
      <c r="B25" s="230"/>
      <c r="C25" s="233">
        <v>9</v>
      </c>
      <c r="D25" s="183">
        <v>86</v>
      </c>
      <c r="E25" s="183">
        <v>95.5</v>
      </c>
      <c r="F25" s="184"/>
      <c r="G25" s="183">
        <v>98</v>
      </c>
      <c r="H25" s="183">
        <v>107.5</v>
      </c>
      <c r="I25" s="234"/>
      <c r="J25" s="183">
        <v>110.25</v>
      </c>
      <c r="K25" s="183">
        <v>118.75</v>
      </c>
      <c r="L25" s="179"/>
      <c r="M25" s="180"/>
      <c r="N25" s="291"/>
      <c r="O25" s="291"/>
      <c r="R25" s="181"/>
      <c r="S25" s="182"/>
      <c r="T25" s="182"/>
    </row>
    <row r="26" spans="2:20" s="174" customFormat="1" ht="24" customHeight="1">
      <c r="B26" s="230"/>
      <c r="C26" s="235">
        <v>10</v>
      </c>
      <c r="D26" s="177">
        <v>96.25</v>
      </c>
      <c r="E26" s="177">
        <v>105.5</v>
      </c>
      <c r="F26" s="185"/>
      <c r="G26" s="177">
        <v>108</v>
      </c>
      <c r="H26" s="177">
        <v>116.5</v>
      </c>
      <c r="I26" s="236"/>
      <c r="J26" s="177">
        <v>119.25</v>
      </c>
      <c r="K26" s="177">
        <v>127.25</v>
      </c>
      <c r="L26" s="179"/>
      <c r="M26" s="180"/>
      <c r="N26" s="291"/>
      <c r="O26" s="291"/>
      <c r="R26" s="181"/>
      <c r="S26" s="182"/>
      <c r="T26" s="182"/>
    </row>
    <row r="27" spans="2:20" s="174" customFormat="1" ht="24" customHeight="1">
      <c r="B27" s="230"/>
      <c r="C27" s="233">
        <v>11</v>
      </c>
      <c r="D27" s="183">
        <v>109.25</v>
      </c>
      <c r="E27" s="183">
        <v>118</v>
      </c>
      <c r="F27" s="184"/>
      <c r="G27" s="183">
        <v>120.75</v>
      </c>
      <c r="H27" s="183">
        <v>129.25</v>
      </c>
      <c r="I27" s="234"/>
      <c r="J27" s="183">
        <v>132.25</v>
      </c>
      <c r="K27" s="183">
        <v>141</v>
      </c>
      <c r="L27" s="179"/>
      <c r="M27" s="180"/>
      <c r="N27" s="291"/>
      <c r="O27" s="291"/>
      <c r="R27" s="181"/>
      <c r="S27" s="182"/>
      <c r="T27" s="182"/>
    </row>
    <row r="28" spans="2:20" s="174" customFormat="1" ht="24" customHeight="1">
      <c r="B28" s="230"/>
      <c r="C28" s="235">
        <v>12</v>
      </c>
      <c r="D28" s="177">
        <v>120</v>
      </c>
      <c r="E28" s="177">
        <v>129.75</v>
      </c>
      <c r="F28" s="184"/>
      <c r="G28" s="177">
        <v>132.5</v>
      </c>
      <c r="H28" s="177">
        <v>142</v>
      </c>
      <c r="I28" s="234"/>
      <c r="J28" s="177">
        <v>145.25</v>
      </c>
      <c r="K28" s="177">
        <v>154.75</v>
      </c>
      <c r="L28" s="179"/>
      <c r="M28" s="180"/>
      <c r="N28" s="291"/>
      <c r="O28" s="291"/>
      <c r="R28" s="181"/>
      <c r="S28" s="182"/>
      <c r="T28" s="182"/>
    </row>
    <row r="29" spans="2:20" s="174" customFormat="1" ht="24" customHeight="1">
      <c r="B29" s="230"/>
      <c r="C29" s="233">
        <v>13</v>
      </c>
      <c r="D29" s="183">
        <v>129.5</v>
      </c>
      <c r="E29" s="183">
        <v>141.25</v>
      </c>
      <c r="F29" s="184"/>
      <c r="G29" s="183">
        <v>144.25</v>
      </c>
      <c r="H29" s="183">
        <v>156</v>
      </c>
      <c r="I29" s="234"/>
      <c r="J29" s="183">
        <v>159.5</v>
      </c>
      <c r="K29" s="183">
        <v>169.75</v>
      </c>
      <c r="L29" s="179"/>
      <c r="M29" s="180"/>
      <c r="N29" s="291"/>
      <c r="O29" s="291"/>
      <c r="R29" s="181"/>
      <c r="S29" s="182"/>
      <c r="T29" s="182"/>
    </row>
    <row r="30" spans="2:20" ht="15" customHeight="1" thickBot="1">
      <c r="B30" s="238"/>
      <c r="C30" s="239"/>
      <c r="D30" s="186"/>
      <c r="E30" s="186"/>
      <c r="F30" s="187"/>
      <c r="G30" s="187"/>
      <c r="H30" s="187"/>
      <c r="I30" s="240"/>
      <c r="J30" s="181"/>
      <c r="K30" s="181"/>
      <c r="L30" s="181"/>
      <c r="M30" s="188"/>
      <c r="N30" s="237"/>
      <c r="O30" s="237"/>
      <c r="R30" s="181"/>
    </row>
    <row r="31" spans="2:20" ht="15" thickTop="1">
      <c r="B31" s="189"/>
      <c r="C31" s="189"/>
      <c r="D31" s="189"/>
      <c r="E31" s="189"/>
      <c r="F31" s="189"/>
      <c r="G31" s="189"/>
      <c r="H31" s="189"/>
      <c r="I31" s="189"/>
      <c r="J31" s="189"/>
      <c r="K31" s="189"/>
      <c r="L31" s="189"/>
      <c r="M31" s="189"/>
      <c r="N31" s="189"/>
      <c r="O31" s="189"/>
    </row>
    <row r="32" spans="2:20" ht="36" customHeight="1">
      <c r="B32" s="212"/>
      <c r="C32" s="168" t="s">
        <v>45</v>
      </c>
      <c r="D32" s="169"/>
      <c r="E32" s="170"/>
      <c r="F32" s="170"/>
      <c r="G32" s="171" t="s">
        <v>46</v>
      </c>
      <c r="H32" s="172"/>
      <c r="I32" s="190"/>
      <c r="J32" s="242" t="s">
        <v>82</v>
      </c>
      <c r="K32" s="190"/>
      <c r="L32" s="170"/>
      <c r="M32" s="170"/>
      <c r="N32" s="170"/>
      <c r="O32" s="173"/>
      <c r="R32" s="200"/>
    </row>
    <row r="33" spans="2:20" ht="6.75" customHeight="1">
      <c r="B33" s="213"/>
      <c r="C33" s="214"/>
      <c r="D33" s="215"/>
      <c r="E33" s="216"/>
      <c r="F33" s="217"/>
      <c r="G33" s="288"/>
      <c r="H33" s="288"/>
      <c r="I33" s="175"/>
      <c r="J33" s="175"/>
      <c r="K33" s="218"/>
      <c r="L33" s="218"/>
      <c r="M33" s="218"/>
      <c r="N33" s="218"/>
      <c r="O33" s="219"/>
    </row>
    <row r="34" spans="2:20" ht="24" customHeight="1">
      <c r="B34" s="213"/>
      <c r="C34" s="220"/>
      <c r="D34" s="289" t="s">
        <v>47</v>
      </c>
      <c r="E34" s="290"/>
      <c r="F34" s="221"/>
      <c r="G34" s="289" t="s">
        <v>48</v>
      </c>
      <c r="H34" s="290"/>
      <c r="I34" s="175"/>
      <c r="J34" s="289" t="s">
        <v>49</v>
      </c>
      <c r="K34" s="290"/>
      <c r="L34" s="222"/>
      <c r="M34" s="223"/>
      <c r="N34" s="223"/>
      <c r="O34" s="219"/>
    </row>
    <row r="35" spans="2:20" ht="53" customHeight="1">
      <c r="B35" s="224"/>
      <c r="C35" s="266" t="s">
        <v>84</v>
      </c>
      <c r="D35" s="225" t="s">
        <v>50</v>
      </c>
      <c r="E35" s="226" t="s">
        <v>51</v>
      </c>
      <c r="F35" s="227"/>
      <c r="G35" s="228" t="s">
        <v>50</v>
      </c>
      <c r="H35" s="226" t="s">
        <v>51</v>
      </c>
      <c r="I35" s="227"/>
      <c r="J35" s="228" t="s">
        <v>50</v>
      </c>
      <c r="K35" s="225" t="s">
        <v>51</v>
      </c>
      <c r="L35" s="227"/>
      <c r="N35" s="291" t="s">
        <v>69</v>
      </c>
      <c r="O35" s="291"/>
      <c r="R35" s="229"/>
      <c r="S35" s="176"/>
      <c r="T35" s="176"/>
    </row>
    <row r="36" spans="2:20" s="174" customFormat="1" ht="24" customHeight="1">
      <c r="B36" s="230"/>
      <c r="C36" s="231">
        <v>8</v>
      </c>
      <c r="D36" s="177">
        <v>80</v>
      </c>
      <c r="E36" s="177">
        <v>88.5</v>
      </c>
      <c r="F36" s="178"/>
      <c r="G36" s="177">
        <v>91</v>
      </c>
      <c r="H36" s="177">
        <v>99.5</v>
      </c>
      <c r="I36" s="232"/>
      <c r="J36" s="177">
        <v>102.25</v>
      </c>
      <c r="K36" s="177">
        <v>110.75</v>
      </c>
      <c r="L36" s="179"/>
      <c r="M36" s="180"/>
      <c r="N36" s="291"/>
      <c r="O36" s="291"/>
      <c r="R36" s="181"/>
      <c r="S36" s="182"/>
      <c r="T36" s="182"/>
    </row>
    <row r="37" spans="2:20" s="174" customFormat="1" ht="24" customHeight="1">
      <c r="B37" s="230"/>
      <c r="C37" s="233">
        <v>9</v>
      </c>
      <c r="D37" s="183">
        <v>88.75</v>
      </c>
      <c r="E37" s="183">
        <v>98.25</v>
      </c>
      <c r="F37" s="184"/>
      <c r="G37" s="183">
        <v>101</v>
      </c>
      <c r="H37" s="183">
        <v>110.5</v>
      </c>
      <c r="I37" s="234"/>
      <c r="J37" s="183">
        <v>113.75</v>
      </c>
      <c r="K37" s="183">
        <v>122.25</v>
      </c>
      <c r="L37" s="179"/>
      <c r="M37" s="180"/>
      <c r="N37" s="291"/>
      <c r="O37" s="291"/>
      <c r="R37" s="181"/>
      <c r="S37" s="182"/>
      <c r="T37" s="182"/>
    </row>
    <row r="38" spans="2:20" s="174" customFormat="1" ht="24" customHeight="1">
      <c r="B38" s="230"/>
      <c r="C38" s="235">
        <v>10</v>
      </c>
      <c r="D38" s="177">
        <v>98.5</v>
      </c>
      <c r="E38" s="177">
        <v>107.75</v>
      </c>
      <c r="F38" s="185"/>
      <c r="G38" s="177">
        <v>110.5</v>
      </c>
      <c r="H38" s="177">
        <v>118.75</v>
      </c>
      <c r="I38" s="236"/>
      <c r="J38" s="177">
        <v>122</v>
      </c>
      <c r="K38" s="177">
        <v>130</v>
      </c>
      <c r="L38" s="179"/>
      <c r="M38" s="180"/>
      <c r="N38" s="291"/>
      <c r="O38" s="291"/>
      <c r="R38" s="181"/>
      <c r="S38" s="182"/>
      <c r="T38" s="182"/>
    </row>
    <row r="39" spans="2:20" s="174" customFormat="1" ht="24" customHeight="1">
      <c r="B39" s="230"/>
      <c r="C39" s="233">
        <v>11</v>
      </c>
      <c r="D39" s="183">
        <v>111</v>
      </c>
      <c r="E39" s="183">
        <v>119.75</v>
      </c>
      <c r="F39" s="184"/>
      <c r="G39" s="183">
        <v>122.5</v>
      </c>
      <c r="H39" s="183">
        <v>131</v>
      </c>
      <c r="I39" s="234"/>
      <c r="J39" s="183">
        <v>134.25</v>
      </c>
      <c r="K39" s="183">
        <v>143</v>
      </c>
      <c r="L39" s="179"/>
      <c r="M39" s="180"/>
      <c r="N39" s="291"/>
      <c r="O39" s="291"/>
      <c r="R39" s="181"/>
      <c r="S39" s="182"/>
      <c r="T39" s="182"/>
    </row>
    <row r="40" spans="2:20" s="174" customFormat="1" ht="24" customHeight="1">
      <c r="B40" s="230"/>
      <c r="C40" s="235">
        <v>12</v>
      </c>
      <c r="D40" s="177">
        <v>121.25</v>
      </c>
      <c r="E40" s="177">
        <v>130.75</v>
      </c>
      <c r="F40" s="184"/>
      <c r="G40" s="177">
        <v>133.75</v>
      </c>
      <c r="H40" s="177">
        <v>143.5</v>
      </c>
      <c r="I40" s="234"/>
      <c r="J40" s="177">
        <v>146.75</v>
      </c>
      <c r="K40" s="177">
        <v>156.25</v>
      </c>
      <c r="L40" s="179"/>
      <c r="M40" s="180"/>
      <c r="N40" s="291"/>
      <c r="O40" s="291"/>
      <c r="R40" s="181"/>
      <c r="S40" s="182"/>
      <c r="T40" s="182"/>
    </row>
    <row r="41" spans="2:20" s="174" customFormat="1" ht="24" customHeight="1">
      <c r="B41" s="230"/>
      <c r="C41" s="233">
        <v>13</v>
      </c>
      <c r="D41" s="183">
        <v>130.5</v>
      </c>
      <c r="E41" s="183">
        <v>142.25</v>
      </c>
      <c r="F41" s="184"/>
      <c r="G41" s="183">
        <v>145.25</v>
      </c>
      <c r="H41" s="183">
        <v>157</v>
      </c>
      <c r="I41" s="234"/>
      <c r="J41" s="183">
        <v>160.75</v>
      </c>
      <c r="K41" s="183">
        <v>171</v>
      </c>
      <c r="L41" s="179"/>
      <c r="M41" s="180"/>
      <c r="N41" s="291"/>
      <c r="O41" s="291"/>
      <c r="R41" s="181"/>
      <c r="S41" s="182"/>
      <c r="T41" s="182"/>
    </row>
    <row r="42" spans="2:20" ht="15" customHeight="1" thickBot="1">
      <c r="B42" s="238"/>
      <c r="C42" s="239"/>
      <c r="D42" s="186"/>
      <c r="E42" s="186"/>
      <c r="F42" s="187"/>
      <c r="G42" s="187"/>
      <c r="H42" s="187"/>
      <c r="I42" s="240"/>
      <c r="J42" s="181"/>
      <c r="K42" s="181"/>
      <c r="L42" s="181"/>
      <c r="M42" s="188"/>
      <c r="N42" s="237"/>
      <c r="O42" s="237"/>
      <c r="R42" s="181"/>
    </row>
    <row r="43" spans="2:20" ht="15" thickTop="1">
      <c r="B43" s="189"/>
      <c r="C43" s="189"/>
      <c r="D43" s="189"/>
      <c r="E43" s="189"/>
      <c r="F43" s="189"/>
      <c r="G43" s="189"/>
      <c r="H43" s="189"/>
      <c r="I43" s="189"/>
      <c r="J43" s="189"/>
      <c r="K43" s="189"/>
      <c r="L43" s="189"/>
      <c r="M43" s="189"/>
      <c r="N43" s="189"/>
      <c r="O43" s="189"/>
    </row>
    <row r="44" spans="2:20" ht="36" customHeight="1">
      <c r="B44" s="212"/>
      <c r="C44" s="168" t="s">
        <v>45</v>
      </c>
      <c r="D44" s="169"/>
      <c r="E44" s="170"/>
      <c r="F44" s="170"/>
      <c r="G44" s="171" t="s">
        <v>46</v>
      </c>
      <c r="H44" s="172"/>
      <c r="I44" s="190"/>
      <c r="J44" s="242" t="s">
        <v>83</v>
      </c>
      <c r="K44" s="190"/>
      <c r="L44" s="170"/>
      <c r="M44" s="170"/>
      <c r="N44" s="170"/>
      <c r="O44" s="173"/>
      <c r="R44" s="200"/>
    </row>
    <row r="45" spans="2:20" ht="6.75" customHeight="1">
      <c r="B45" s="213"/>
      <c r="C45" s="214"/>
      <c r="D45" s="215"/>
      <c r="E45" s="216"/>
      <c r="F45" s="217"/>
      <c r="G45" s="288"/>
      <c r="H45" s="288"/>
      <c r="I45" s="175"/>
      <c r="J45" s="175"/>
      <c r="K45" s="218"/>
      <c r="L45" s="218"/>
      <c r="M45" s="218"/>
      <c r="N45" s="218"/>
      <c r="O45" s="219"/>
    </row>
    <row r="46" spans="2:20" ht="24" customHeight="1">
      <c r="B46" s="213"/>
      <c r="C46" s="220"/>
      <c r="D46" s="289" t="s">
        <v>47</v>
      </c>
      <c r="E46" s="290"/>
      <c r="F46" s="221"/>
      <c r="G46" s="289" t="s">
        <v>48</v>
      </c>
      <c r="H46" s="290"/>
      <c r="I46" s="175"/>
      <c r="J46" s="289" t="s">
        <v>49</v>
      </c>
      <c r="K46" s="290"/>
      <c r="L46" s="222"/>
      <c r="M46" s="223"/>
      <c r="N46" s="223"/>
      <c r="O46" s="219"/>
    </row>
    <row r="47" spans="2:20" ht="53" customHeight="1">
      <c r="B47" s="224"/>
      <c r="C47" s="266" t="s">
        <v>84</v>
      </c>
      <c r="D47" s="225" t="s">
        <v>50</v>
      </c>
      <c r="E47" s="226" t="s">
        <v>51</v>
      </c>
      <c r="F47" s="227"/>
      <c r="G47" s="228" t="s">
        <v>50</v>
      </c>
      <c r="H47" s="226" t="s">
        <v>51</v>
      </c>
      <c r="I47" s="227"/>
      <c r="J47" s="228" t="s">
        <v>50</v>
      </c>
      <c r="K47" s="225" t="s">
        <v>51</v>
      </c>
      <c r="L47" s="227"/>
      <c r="N47" s="291" t="s">
        <v>69</v>
      </c>
      <c r="O47" s="291"/>
      <c r="R47" s="229"/>
      <c r="S47" s="176"/>
      <c r="T47" s="176"/>
    </row>
    <row r="48" spans="2:20" s="174" customFormat="1" ht="24" customHeight="1">
      <c r="B48" s="230"/>
      <c r="C48" s="231">
        <v>8</v>
      </c>
      <c r="D48" s="177">
        <v>82.75</v>
      </c>
      <c r="E48" s="177">
        <v>91</v>
      </c>
      <c r="F48" s="178"/>
      <c r="G48" s="177">
        <v>94</v>
      </c>
      <c r="H48" s="177">
        <v>102.5</v>
      </c>
      <c r="I48" s="232"/>
      <c r="J48" s="177">
        <v>105.75</v>
      </c>
      <c r="K48" s="177">
        <v>114</v>
      </c>
      <c r="L48" s="179"/>
      <c r="M48" s="180"/>
      <c r="N48" s="291"/>
      <c r="O48" s="291"/>
      <c r="R48" s="181"/>
      <c r="S48" s="182"/>
      <c r="T48" s="182"/>
    </row>
    <row r="49" spans="2:20" s="174" customFormat="1" ht="24" customHeight="1">
      <c r="B49" s="230"/>
      <c r="C49" s="233">
        <v>9</v>
      </c>
      <c r="D49" s="183">
        <v>91.5</v>
      </c>
      <c r="E49" s="183">
        <v>101.25</v>
      </c>
      <c r="F49" s="184"/>
      <c r="G49" s="183">
        <v>104.25</v>
      </c>
      <c r="H49" s="183">
        <v>113.75</v>
      </c>
      <c r="I49" s="234"/>
      <c r="J49" s="183">
        <v>117</v>
      </c>
      <c r="K49" s="183">
        <v>125.5</v>
      </c>
      <c r="L49" s="179"/>
      <c r="M49" s="180"/>
      <c r="N49" s="291"/>
      <c r="O49" s="291"/>
      <c r="R49" s="181"/>
      <c r="S49" s="182"/>
      <c r="T49" s="182"/>
    </row>
    <row r="50" spans="2:20" s="174" customFormat="1" ht="24" customHeight="1">
      <c r="B50" s="230"/>
      <c r="C50" s="235">
        <v>10</v>
      </c>
      <c r="D50" s="177">
        <v>101.25</v>
      </c>
      <c r="E50" s="177">
        <v>110.5</v>
      </c>
      <c r="F50" s="185"/>
      <c r="G50" s="177">
        <v>113.75</v>
      </c>
      <c r="H50" s="177">
        <v>122</v>
      </c>
      <c r="I50" s="236"/>
      <c r="J50" s="177">
        <v>125.5</v>
      </c>
      <c r="K50" s="177">
        <v>133.5</v>
      </c>
      <c r="L50" s="179"/>
      <c r="M50" s="180"/>
      <c r="N50" s="291"/>
      <c r="O50" s="291"/>
      <c r="R50" s="181"/>
      <c r="S50" s="182"/>
      <c r="T50" s="182"/>
    </row>
    <row r="51" spans="2:20" s="174" customFormat="1" ht="24" customHeight="1">
      <c r="B51" s="230"/>
      <c r="C51" s="233">
        <v>11</v>
      </c>
      <c r="D51" s="183">
        <v>113.75</v>
      </c>
      <c r="E51" s="183">
        <v>122.5</v>
      </c>
      <c r="F51" s="184"/>
      <c r="G51" s="183">
        <v>125.75</v>
      </c>
      <c r="H51" s="183">
        <v>134.25</v>
      </c>
      <c r="I51" s="234"/>
      <c r="J51" s="183">
        <v>137.75</v>
      </c>
      <c r="K51" s="183">
        <v>146.5</v>
      </c>
      <c r="L51" s="179"/>
      <c r="M51" s="180"/>
      <c r="N51" s="291"/>
      <c r="O51" s="291"/>
      <c r="R51" s="181"/>
      <c r="S51" s="182"/>
      <c r="T51" s="182"/>
    </row>
    <row r="52" spans="2:20" s="174" customFormat="1" ht="24" customHeight="1">
      <c r="B52" s="230"/>
      <c r="C52" s="235">
        <v>12</v>
      </c>
      <c r="D52" s="177">
        <v>124.25</v>
      </c>
      <c r="E52" s="177">
        <v>133.75</v>
      </c>
      <c r="F52" s="184"/>
      <c r="G52" s="177">
        <v>137</v>
      </c>
      <c r="H52" s="177">
        <v>146.75</v>
      </c>
      <c r="I52" s="234"/>
      <c r="J52" s="177">
        <v>150.5</v>
      </c>
      <c r="K52" s="177">
        <v>160</v>
      </c>
      <c r="L52" s="179"/>
      <c r="M52" s="180"/>
      <c r="N52" s="291"/>
      <c r="O52" s="291"/>
      <c r="R52" s="181"/>
      <c r="S52" s="182"/>
      <c r="T52" s="182"/>
    </row>
    <row r="53" spans="2:20" s="174" customFormat="1" ht="24" customHeight="1">
      <c r="B53" s="230"/>
      <c r="C53" s="233">
        <v>13</v>
      </c>
      <c r="D53" s="183">
        <v>133.5</v>
      </c>
      <c r="E53" s="183">
        <v>145.5</v>
      </c>
      <c r="F53" s="184"/>
      <c r="G53" s="183">
        <v>149</v>
      </c>
      <c r="H53" s="183">
        <v>160.75</v>
      </c>
      <c r="I53" s="234"/>
      <c r="J53" s="183">
        <v>164.5</v>
      </c>
      <c r="K53" s="183">
        <v>175</v>
      </c>
      <c r="L53" s="179"/>
      <c r="M53" s="180"/>
      <c r="N53" s="291"/>
      <c r="O53" s="291"/>
      <c r="R53" s="181"/>
      <c r="S53" s="182"/>
      <c r="T53" s="182"/>
    </row>
    <row r="54" spans="2:20" ht="15" customHeight="1">
      <c r="B54" s="238"/>
      <c r="C54" s="239"/>
      <c r="D54" s="186"/>
      <c r="E54" s="186"/>
      <c r="F54" s="187"/>
      <c r="G54" s="187"/>
      <c r="H54" s="187"/>
      <c r="I54" s="240"/>
      <c r="J54" s="181"/>
      <c r="K54" s="181"/>
      <c r="L54" s="181"/>
      <c r="M54" s="188"/>
      <c r="N54" s="237"/>
      <c r="O54" s="237"/>
      <c r="R54" s="181"/>
    </row>
  </sheetData>
  <sheetProtection algorithmName="SHA-512" hashValue="mfPzBBzDNTGygRTYsXU85FZarUOA2J6hOXM/kM6CFK09NFEU28YP+MXtulYweuM/PKYVynqoHUrclCjBCe6ORA==" saltValue="RZNp6LYxd/AIWINXxKq4dA==" spinCount="100000" sheet="1" objects="1" scenarios="1"/>
  <mergeCells count="21">
    <mergeCell ref="D46:E46"/>
    <mergeCell ref="G46:H46"/>
    <mergeCell ref="J46:K46"/>
    <mergeCell ref="N47:O53"/>
    <mergeCell ref="G9:H9"/>
    <mergeCell ref="G21:H21"/>
    <mergeCell ref="D22:E22"/>
    <mergeCell ref="G22:H22"/>
    <mergeCell ref="J22:K22"/>
    <mergeCell ref="D10:E10"/>
    <mergeCell ref="G10:H10"/>
    <mergeCell ref="J10:K10"/>
    <mergeCell ref="N23:O29"/>
    <mergeCell ref="N11:O17"/>
    <mergeCell ref="N35:O41"/>
    <mergeCell ref="B6:O6"/>
    <mergeCell ref="G45:H45"/>
    <mergeCell ref="G33:H33"/>
    <mergeCell ref="D34:E34"/>
    <mergeCell ref="G34:H34"/>
    <mergeCell ref="J34:K34"/>
  </mergeCells>
  <printOptions horizontalCentered="1"/>
  <pageMargins left="0.39370078740157499" right="0.35433070866141703" top="0.511811023622047" bottom="0.55118110236220497" header="0.31496062992126" footer="0.31496062992126"/>
  <pageSetup paperSize="9" scale="60" fitToHeight="2" orientation="portrait"/>
  <headerFooter alignWithMargins="0">
    <oddFooter>&amp;L&amp;K000000&amp;P van &amp;N&amp;R&amp;8&amp;K000000&amp;D</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ijlage bij offerte" ma:contentTypeID="0x0101007A6E4A62A1A34FCBB5DB597108C1AEB00039040D6211D8C44C867DF9F4C41B896C0080FA01442187E942944396A71A5BE026" ma:contentTypeVersion="43" ma:contentTypeDescription="Root document" ma:contentTypeScope="" ma:versionID="1f4e8571eb4a9d76d5e832b164801aa9">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96d559bfb0c3fd64a224eff8bb9b4db6"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SGC0001018" minOccurs="0"/>
                <xsd:element ref="ns3:SCN0000540" minOccurs="0"/>
                <xsd:element ref="ns3:SCN0000539" minOccurs="0"/>
                <xsd:element ref="ns3:SCNW000527" minOccurs="0"/>
                <xsd:element ref="ns3:SCNE000527" minOccurs="0"/>
                <xsd:element ref="ns3:SCN0000528" minOccurs="0"/>
                <xsd:element ref="ns3:SCN0000546" minOccurs="0"/>
                <xsd:element ref="ns3:SCN0000525" minOccurs="0"/>
                <xsd:element ref="ns3:SCN0000552" minOccurs="0"/>
                <xsd:element ref="ns3:SCN0000516" minOccurs="0"/>
                <xsd:element ref="ns3:SCN0000517" minOccurs="0"/>
                <xsd:element ref="ns3:SCN0000522" minOccurs="0"/>
                <xsd:element ref="ns3:SCN0000531" minOccurs="0"/>
                <xsd:element ref="ns3:SCN0000537" minOccurs="0"/>
                <xsd:element ref="ns3:SCN0000534" minOccurs="0"/>
                <xsd:element ref="ns3:SCN0000521" minOccurs="0"/>
                <xsd:element ref="ns3:SCN0000523" minOccurs="0"/>
                <xsd:element ref="ns3:SCN0000529" minOccurs="0"/>
                <xsd:element ref="ns3:SCN0000535" minOccurs="0"/>
                <xsd:element ref="ns3:SCN0000524" minOccurs="0"/>
                <xsd:element ref="ns3:SCN0000532" minOccurs="0"/>
                <xsd:element ref="ns3:SCN0000526" minOccurs="0"/>
                <xsd:element ref="ns3:VN00000017" minOccurs="0"/>
                <xsd:element ref="ns3:VN00000015" minOccurs="0"/>
                <xsd:element ref="ns3:VN00000076" minOccurs="0"/>
                <xsd:element ref="ns3:VN00000097" minOccurs="0"/>
                <xsd:element ref="ns3:VN00000098" minOccurs="0"/>
                <xsd:element ref="ns3:VN00000109" minOccurs="0"/>
                <xsd:element ref="ns3:VN00000104" minOccurs="0"/>
                <xsd:element ref="ns3:VN00000060" minOccurs="0"/>
                <xsd:element ref="ns3:VN00000087" minOccurs="0"/>
                <xsd:element ref="ns3:VN00000121" minOccurs="0"/>
                <xsd:element ref="ns3:VN00000124" minOccurs="0"/>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3:Fasen"/>
                <xsd:element ref="ns3:Subfase"/>
                <xsd:element ref="ns3:SCN0000106" minOccurs="0"/>
                <xsd:element ref="ns3:SCN0000059" minOccurs="0"/>
                <xsd:element ref="ns3:SCN0000091" minOccurs="0"/>
                <xsd:element ref="ns3:SCN0000027" minOccurs="0"/>
                <xsd:element ref="ns3:VN00000115" minOccurs="0"/>
                <xsd:element ref="ns3:SCN0000041" minOccurs="0"/>
                <xsd:element ref="ns3:Publicatiedatum" minOccurs="0"/>
                <xsd:element ref="ns3:SCNE000052" minOccurs="0"/>
                <xsd:element ref="ns3:SCNW000052" minOccurs="0"/>
                <xsd:element ref="ns3:SCN0000051" minOccurs="0"/>
                <xsd:element ref="ns3:SCNE000081" minOccurs="0"/>
                <xsd:element ref="ns3:SCN0000095" minOccurs="0"/>
                <xsd:element ref="ns3:SCN0000043" minOccurs="0"/>
                <xsd:element ref="ns3:SCN0000065" minOccurs="0"/>
                <xsd:element ref="ns3:SCN0000113" minOccurs="0"/>
                <xsd:element ref="ns3:SCN0000099" minOccurs="0"/>
                <xsd:element ref="ns3:VN00000122" minOccurs="0"/>
                <xsd:element ref="ns3:SCN0000034" minOccurs="0"/>
                <xsd:element ref="ns3:SCN0000074" minOccurs="0"/>
                <xsd:element ref="ns3:SCN0000080" minOccurs="0"/>
                <xsd:element ref="ns3:SCN0000092" minOccurs="0"/>
                <xsd:element ref="ns3:SCN0000107" minOccurs="0"/>
                <xsd:element ref="ns3:SCN0000108" minOccurs="0"/>
                <xsd:element ref="ns3:SCNW000055" minOccurs="0"/>
                <xsd:element ref="ns3:SCN0000042" minOccurs="0"/>
                <xsd:element ref="ns3:SCNE000056" minOccurs="0"/>
                <xsd:element ref="ns3:SCN0000129" minOccurs="0"/>
                <xsd:element ref="ns3:SCN0000094" minOccurs="0"/>
                <xsd:element ref="ns3:SCN0000067" minOccurs="0"/>
                <xsd:element ref="ns3:SCN0000084" minOccurs="0"/>
                <xsd:element ref="ns3:SGC0002002" minOccurs="0"/>
                <xsd:element ref="ns3:SGC0001002" minOccurs="0"/>
                <xsd:element ref="ns3:SCN0000109" minOccurs="0"/>
                <xsd:element ref="ns3:Dossieroverdrachtsjaar" minOccurs="0"/>
                <xsd:element ref="ns3:SCNT000048" minOccurs="0"/>
                <xsd:element ref="ns3:SCN0000082" minOccurs="0"/>
                <xsd:element ref="ns3:SCNW000056" minOccurs="0"/>
                <xsd:element ref="ns3:SCNE000053" minOccurs="0"/>
                <xsd:element ref="ns3:SCN0000104" minOccurs="0"/>
                <xsd:element ref="ns3:SCN0000123" minOccurs="0"/>
                <xsd:element ref="ns2:CaseOwner"/>
                <xsd:element ref="ns3:SCN0000078" minOccurs="0"/>
                <xsd:element ref="ns3:SCN0000029" minOccurs="0"/>
                <xsd:element ref="ns3:SCN0000117" minOccurs="0"/>
                <xsd:element ref="ns3:SCNT000076" minOccurs="0"/>
                <xsd:element ref="ns2:SharedCaseName" minOccurs="0"/>
                <xsd:element ref="ns3:SCN0000057" minOccurs="0"/>
                <xsd:element ref="ns3:Dossiervernietigingsjaar" minOccurs="0"/>
                <xsd:element ref="ns3:SCN0000064" minOccurs="0"/>
                <xsd:element ref="ns3:SCN0000077" minOccurs="0"/>
                <xsd:element ref="ns3:SCN0000063" minOccurs="0"/>
                <xsd:element ref="ns3:VN00000123" minOccurs="0"/>
                <xsd:element ref="ns3:SCN0000101" minOccurs="0"/>
                <xsd:element ref="ns3:SCN0000062" minOccurs="0"/>
                <xsd:element ref="ns3:Dossierdatumafsluiting" minOccurs="0"/>
                <xsd:element ref="ns3:SCN0000066" minOccurs="0"/>
                <xsd:element ref="ns3:SCN0000100" minOccurs="0"/>
                <xsd:element ref="ns3:SCN0000028" minOccurs="0"/>
                <xsd:element ref="ns3:SCN0000111" minOccurs="0"/>
                <xsd:element ref="ns3:HoofdPerceel" minOccurs="0"/>
                <xsd:element ref="ns3:SCNW000054" minOccurs="0"/>
                <xsd:element ref="ns3:SCNE000055" minOccurs="0"/>
                <xsd:element ref="ns3:SCN0000044" minOccurs="0"/>
                <xsd:element ref="ns3:SCN0000026" minOccurs="0"/>
                <xsd:element ref="ns2:COAIsDocumentArchived" minOccurs="0"/>
                <xsd:element ref="ns3:SCNW000053" minOccurs="0"/>
                <xsd:element ref="ns3:SCN0000079" minOccurs="0"/>
                <xsd:element ref="ns3:SCN0000096" minOccurs="0"/>
                <xsd:element ref="ns2:CaseStartDate" minOccurs="0"/>
                <xsd:element ref="ns3:SCN0000058" minOccurs="0"/>
                <xsd:element ref="ns3:SCN0000118" minOccurs="0"/>
                <xsd:element ref="ns3:SCN0000061" minOccurs="0"/>
                <xsd:element ref="ns3:SCN0000035" minOccurs="0"/>
                <xsd:element ref="ns3:Typeaanbesteding" minOccurs="0"/>
                <xsd:element ref="ns3:SCN0000102" minOccurs="0"/>
                <xsd:element ref="ns3:SCN0000040" minOccurs="0"/>
                <xsd:element ref="ns3:SCN0000072" minOccurs="0"/>
                <xsd:element ref="ns3:SCNT000047" minOccurs="0"/>
                <xsd:element ref="ns3:SCN0000031" minOccurs="0"/>
                <xsd:element ref="ns2:CaseManager" minOccurs="0"/>
                <xsd:element ref="ns3:SCN0000098" minOccurs="0"/>
                <xsd:element ref="ns3:SCN0000112" minOccurs="0"/>
                <xsd:element ref="ns3:SCNE000054" minOccurs="0"/>
                <xsd:element ref="ns3:SCN0000073" minOccurs="0"/>
                <xsd:element ref="ns3:SCN0000097" minOccurs="0"/>
                <xsd:element ref="ns3:SCN0000105" minOccurs="0"/>
                <xsd:element ref="ns3:SCNW000081" minOccurs="0"/>
                <xsd:element ref="ns3:SCN0000071" minOccurs="0"/>
                <xsd:element ref="ns3:SCN0000070" minOccurs="0"/>
                <xsd:element ref="ns3:SCN0000083" minOccurs="0"/>
                <xsd:element ref="ns3:SCN0000093" minOccurs="0"/>
                <xsd:element ref="ns3:SCN000006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element name="CaseOwner" ma:index="95" ma:displayName="Dossierverantwoordelijke" ma:internalName="CaseOwner">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haredCaseName" ma:index="100" nillable="true" ma:displayName="Dossier naam" ma:internalName="SharedCaseName">
      <xsd:simpleType>
        <xsd:restriction base="dms:Text"/>
      </xsd:simpleType>
    </xsd:element>
    <xsd:element name="COAIsDocumentArchived" ma:index="119" nillable="true" ma:displayName="Gearchiveerd" ma:default="0" ma:internalName="COAIsDocumentArchived">
      <xsd:simpleType>
        <xsd:restriction base="dms:Boolean"/>
      </xsd:simpleType>
    </xsd:element>
    <xsd:element name="CaseStartDate" ma:index="123" nillable="true" ma:displayName="Startdatum" ma:default="[today]" ma:format="DateOnly" ma:internalName="CaseStartDate">
      <xsd:simpleType>
        <xsd:restriction base="dms:DateTime"/>
      </xsd:simpleType>
    </xsd:element>
    <xsd:element name="CaseManager" ma:index="134" nillable="true" ma:displayName="Dossierbehandelaar" ma:internalName="Cas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SGC0001018" ma:index="12" nillable="true" ma:displayName="Actief" ma:default="Ja" ma:internalName="SGC0001018">
      <xsd:simpleType>
        <xsd:restriction base="dms:Choice">
          <xsd:enumeration value="Ja"/>
          <xsd:enumeration value="Nee"/>
        </xsd:restriction>
      </xsd:simpleType>
    </xsd:element>
    <xsd:element name="SCN0000540" ma:index="13" nillable="true" ma:displayName="Geldig tot" ma:default="" ma:internalName="SCN0000540">
      <xsd:simpleType>
        <xsd:restriction base="dms:DateTime"/>
      </xsd:simpleType>
    </xsd:element>
    <xsd:element name="SCN0000539" ma:index="14" nillable="true" ma:displayName="Geldig van" ma:default="2017-04-21T09:29:07Z" ma:internalName="SCN0000539">
      <xsd:simpleType>
        <xsd:restriction base="dms:DateTime"/>
      </xsd:simpleType>
    </xsd:element>
    <xsd:element name="SCNW000527" ma:index="15" nillable="true" ma:displayName="Bewaartermijn" ma:default="" ma:internalName="SCNW000527">
      <xsd:simpleType>
        <xsd:restriction base="dms:Number"/>
      </xsd:simpleType>
    </xsd:element>
    <xsd:element name="SCNE000527" ma:index="16" nillable="true" ma:displayName="Bewaartermijn (eenh.)" ma:default="Werkdag" ma:internalName="SCNE000527">
      <xsd:simpleType>
        <xsd:restriction base="dms:Choice"/>
      </xsd:simpleType>
    </xsd:element>
    <xsd:element name="SCN0000528" ma:index="17" nillable="true" ma:displayName="Ingang bewaartermijn" ma:default="Na afhandeling" ma:internalName="SCN0000528">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0000546" ma:index="18" nillable="true" ma:displayName="Bron" ma:default="Lokaal" ma:internalName="SCN0000546">
      <xsd:simpleType>
        <xsd:restriction base="dms:Choice">
          <xsd:enumeration value="Lokaal"/>
          <xsd:enumeration value="Model"/>
          <xsd:enumeration value="Extern"/>
          <xsd:enumeration value="Systeem"/>
        </xsd:restriction>
      </xsd:simpleType>
    </xsd:element>
    <xsd:element name="SCN0000525" ma:index="19" nillable="true" ma:displayName="In dossier" ma:default="Ja" ma:internalName="SCN0000525">
      <xsd:simpleType>
        <xsd:restriction base="dms:Choice">
          <xsd:enumeration value="Ja"/>
          <xsd:enumeration value="Nee"/>
        </xsd:restriction>
      </xsd:simpleType>
    </xsd:element>
    <xsd:element name="SCN0000552" ma:index="20" nillable="true" ma:displayName="Datum laatste wijziging" ma:default="2017-04-21T09:02:49Z" ma:internalName="SCN0000552">
      <xsd:simpleType>
        <xsd:restriction base="dms:DateTime"/>
      </xsd:simpleType>
    </xsd:element>
    <xsd:element name="SCN0000516" ma:index="21" nillable="true" ma:displayName="Naam" ma:default="Bijlage bij offerte" ma:internalName="SCN0000516">
      <xsd:simpleType>
        <xsd:restriction base="dms:Text"/>
      </xsd:simpleType>
    </xsd:element>
    <xsd:element name="SCN0000517" ma:index="22" nillable="true" ma:displayName="Naam (M)" ma:default="" ma:internalName="SCN0000517">
      <xsd:simpleType>
        <xsd:restriction base="dms:Text"/>
      </xsd:simpleType>
    </xsd:element>
    <xsd:element name="SCN0000522" ma:index="23" nillable="true" ma:displayName="Opmerking" ma:default="" ma:internalName="SCN0000522">
      <xsd:simpleType>
        <xsd:restriction base="dms:Note"/>
      </xsd:simpleType>
    </xsd:element>
    <xsd:element name="SCN0000531" ma:index="24" nillable="true" ma:displayName="Startdocument" ma:default="Nee" ma:internalName="SCN0000531">
      <xsd:simpleType>
        <xsd:restriction base="dms:Choice">
          <xsd:enumeration value="Ja"/>
          <xsd:enumeration value="Nee"/>
        </xsd:restriction>
      </xsd:simpleType>
    </xsd:element>
    <xsd:element name="SCN0000537" ma:index="25" nillable="true" ma:displayName="Publicatieindicatie" ma:default="Nee" ma:internalName="SCN0000537">
      <xsd:simpleType>
        <xsd:restriction base="dms:Choice">
          <xsd:enumeration value="Ja"/>
          <xsd:enumeration value="Nee"/>
        </xsd:restriction>
      </xsd:simpleType>
    </xsd:element>
    <xsd:element name="SCN0000534" ma:index="26" nillable="true" ma:displayName="Sjabloonnnaam" ma:default="" ma:internalName="SCN0000534">
      <xsd:simpleType>
        <xsd:restriction base="dms:Text"/>
      </xsd:simpleType>
    </xsd:element>
    <xsd:element name="SCN0000521" ma:index="27" nillable="true" ma:displayName="Standaardomschrijving" ma:default="" ma:internalName="SCN0000521">
      <xsd:simpleType>
        <xsd:restriction base="dms:Note"/>
      </xsd:simpleType>
    </xsd:element>
    <xsd:element name="SCN0000523" ma:index="28" nillable="true" ma:displayName="Toelichting" ma:default="" ma:internalName="SCN0000523">
      <xsd:simpleType>
        <xsd:restriction base="dms:Note"/>
      </xsd:simpleType>
    </xsd:element>
    <xsd:element name="SCN0000529" ma:index="29" nillable="true" ma:displayName="Toel. bewaartermijn" ma:default="" ma:internalName="SCN0000529">
      <xsd:simpleType>
        <xsd:restriction base="dms:Note"/>
      </xsd:simpleType>
    </xsd:element>
    <xsd:element name="SCN0000535" ma:index="30" nillable="true" ma:displayName="Trefwoorden" ma:default="" ma:internalName="SCN0000535">
      <xsd:simpleType>
        <xsd:restriction base="dms:Note"/>
      </xsd:simpleType>
    </xsd:element>
    <xsd:element name="SCN0000524" ma:index="31" nillable="true" ma:displayName="Richting" ma:default="In/uitgaand" ma:internalName="SCN0000524">
      <xsd:simpleType>
        <xsd:restriction base="dms:Choice">
          <xsd:enumeration value="Inkomend"/>
          <xsd:enumeration value="Intern"/>
          <xsd:enumeration value="Uitgaand"/>
          <xsd:enumeration value="In/uitgaand"/>
        </xsd:restriction>
      </xsd:simpleType>
    </xsd:element>
    <xsd:element name="SCN0000532" ma:index="32" nillable="true" ma:displayName="Vertrouwelijkheid" ma:default="Nee" ma:internalName="SCN0000532">
      <xsd:simpleType>
        <xsd:restriction base="dms:Choice">
          <xsd:enumeration value="Ja"/>
          <xsd:enumeration value="Nee"/>
        </xsd:restriction>
      </xsd:simpleType>
    </xsd:element>
    <xsd:element name="SCN0000526" ma:index="33" nillable="true" ma:displayName="Waardering" ma:default="Bewaren" ma:internalName="SCN0000526">
      <xsd:simpleType>
        <xsd:restriction base="dms:Choice">
          <xsd:enumeration value="Bewaren"/>
          <xsd:enumeration value="Vernietigen"/>
        </xsd:restriction>
      </xsd:simpleType>
    </xsd:element>
    <xsd:element name="VN00000017" ma:index="34" nillable="true" ma:displayName="Documentsoort COA" ma:default="Offerte" ma:internalName="VN00000017">
      <xsd:simpleType>
        <xsd:restriction base="dms:Choice">
          <xsd:enumeration value="Aangifte"/>
          <xsd:enumeration value="Aanvraag"/>
          <xsd:enumeration value="Advies"/>
          <xsd:enumeration value="Afspraak - Regeling"/>
          <xsd:enumeration value="Akte"/>
          <xsd:enumeration value="Algemene info"/>
          <xsd:enumeration value="Backscandossier"/>
          <xsd:enumeration value="Bericht"/>
          <xsd:enumeration value="Beroep"/>
          <xsd:enumeration value="Beschikking - Beslissing - Maatregel"/>
          <xsd:enumeration value="Bestek"/>
          <xsd:enumeration value="Bevel"/>
          <xsd:enumeration value="Bewijs"/>
          <xsd:enumeration value="Bezwaar"/>
          <xsd:enumeration value="Checklist - Vragenlijst"/>
          <xsd:enumeration value="Factuur"/>
          <xsd:enumeration value="Identiteitsbewijs"/>
          <xsd:enumeration value="Indicatie"/>
          <xsd:enumeration value="Klacht"/>
          <xsd:enumeration value="Machtiging - Vergunning"/>
          <xsd:enumeration value="Offerte"/>
          <xsd:enumeration value="Oordeel"/>
          <xsd:enumeration value="Opdracht"/>
          <xsd:enumeration value="Overeenkomst - Contract"/>
          <xsd:enumeration value="Pas - Kaart"/>
          <xsd:enumeration value="Plan"/>
          <xsd:enumeration value="Planning"/>
          <xsd:enumeration value="Procedure"/>
          <xsd:enumeration value="Rapport"/>
          <xsd:enumeration value="Reisdocument"/>
          <xsd:enumeration value="Richtlijn"/>
          <xsd:enumeration value="Tekening"/>
          <xsd:enumeration value="Uitnodiging - Oproep"/>
          <xsd:enumeration value="Uitspraak"/>
          <xsd:enumeration value="Verklaring"/>
          <xsd:enumeration value="Verslag bespreking"/>
          <xsd:enumeration value="Verslag gebeurtenis"/>
          <xsd:enumeration value="Verslag gesprek"/>
          <xsd:enumeration value="Verslag stand van zaken"/>
          <xsd:enumeration value="Verzoek"/>
        </xsd:restriction>
      </xsd:simpleType>
    </xsd:element>
    <xsd:element name="VN00000015" ma:index="35" nillable="true" ma:displayName="Sjabloon" ma:default="Nee" ma:internalName="VN00000015">
      <xsd:simpleType>
        <xsd:restriction base="dms:Choice">
          <xsd:enumeration value="Ja"/>
          <xsd:enumeration value="Nee"/>
        </xsd:restriction>
      </xsd:simpleType>
    </xsd:element>
    <xsd:element name="VN00000076" ma:index="36" nillable="true" ma:displayName="CoSign" ma:default="Nee" ma:internalName="VN00000076">
      <xsd:simpleType>
        <xsd:restriction base="dms:Choice">
          <xsd:enumeration value="Ja"/>
          <xsd:enumeration value="Nee"/>
        </xsd:restriction>
      </xsd:simpleType>
    </xsd:element>
    <xsd:element name="VN00000097" ma:index="37" nillable="true" ma:displayName="Document - titel" ma:default="" ma:internalName="VN00000097">
      <xsd:simpleType>
        <xsd:restriction base="dms:Text"/>
      </xsd:simpleType>
    </xsd:element>
    <xsd:element name="VN00000098" ma:index="38" nillable="true" ma:displayName="Document - code" ma:default="" ma:internalName="VN00000098">
      <xsd:simpleType>
        <xsd:restriction base="dms:Text"/>
      </xsd:simpleType>
    </xsd:element>
    <xsd:element name="VN00000109" ma:index="39" nillable="true" ma:displayName="Ondertekenaar - naam" ma:default="" ma:internalName="VN00000109">
      <xsd:simpleType>
        <xsd:restriction base="dms:Choice">
          <xsd:enumeration value="Medewerker 1"/>
          <xsd:enumeration value="Medewerker 2"/>
          <xsd:enumeration value="Medewerker 3"/>
          <xsd:enumeration value="Midewerker"/>
        </xsd:restriction>
      </xsd:simpleType>
    </xsd:element>
    <xsd:element name="VN00000104" ma:index="40" nillable="true" ma:displayName="Ondertekenaar - datum" ma:default="" ma:internalName="VN00000104">
      <xsd:simpleType>
        <xsd:restriction base="dms:DateTime"/>
      </xsd:simpleType>
    </xsd:element>
    <xsd:element name="VN00000060" ma:index="41" nillable="true" ma:displayName="Bestandsnaam" ma:default="" ma:internalName="VN00000060">
      <xsd:simpleType>
        <xsd:restriction base="dms:Text"/>
      </xsd:simpleType>
    </xsd:element>
    <xsd:element name="VN00000087" ma:index="42" nillable="true" ma:displayName="Formulier - code" ma:default="" ma:internalName="VN00000087">
      <xsd:simpleType>
        <xsd:restriction base="dms:Text"/>
      </xsd:simpleType>
    </xsd:element>
    <xsd:element name="VN00000121" ma:index="43" nillable="true" ma:displayName="Aanvullende metadata documenttype" ma:default="Scanner - code; Scan - datum; Medewerker naam -  Registreren" ma:internalName="VN00000121">
      <xsd:simpleType>
        <xsd:restriction base="dms:Text"/>
      </xsd:simpleType>
    </xsd:element>
    <xsd:element name="VN00000124" ma:index="44" nillable="true" ma:displayName="Auteur" ma:default="" ma:internalName="VN00000124">
      <xsd:simpleType>
        <xsd:restriction base="dms:Text"/>
      </xsd:simpleType>
    </xsd:element>
    <xsd:element name="ARX_LastSignatureReason" ma:index="4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4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4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4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4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5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5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element name="Fasen" ma:index="5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5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SCN0000106" ma:index="55" nillable="true" ma:displayName="Opmerking" ma:internalName="SCN0000106">
      <xsd:simpleType>
        <xsd:restriction base="dms:Note"/>
      </xsd:simpleType>
    </xsd:element>
    <xsd:element name="SCN0000059" ma:index="56" nillable="true" ma:displayName="Betaling nodig" ma:default="Nee" ma:internalName="SCN0000059">
      <xsd:simpleType>
        <xsd:restriction base="dms:Choice">
          <xsd:enumeration value="Ja"/>
          <xsd:enumeration value="Nee"/>
        </xsd:restriction>
      </xsd:simpleType>
    </xsd:element>
    <xsd:element name="SCN0000091" ma:index="57" nillable="true" ma:displayName="Toelichting" ma:internalName="SCN0000091">
      <xsd:simpleType>
        <xsd:restriction base="dms:Note"/>
      </xsd:simpleType>
    </xsd:element>
    <xsd:element name="SCN0000027" ma:index="58" nillable="true" ma:displayName="Kernomschrijving (M)" ma:internalName="SCN0000027">
      <xsd:simpleType>
        <xsd:restriction base="dms:Text"/>
      </xsd:simpleType>
    </xsd:element>
    <xsd:element name="VN00000115" ma:index="59" nillable="true" ma:displayName="Audittrail" ma:default="Ja" ma:internalName="VN00000115">
      <xsd:simpleType>
        <xsd:restriction base="dms:Choice">
          <xsd:enumeration value="Ja"/>
          <xsd:enumeration value="Nee"/>
        </xsd:restriction>
      </xsd:simpleType>
    </xsd:element>
    <xsd:element name="SCN0000041" ma:index="60" nillable="true" ma:displayName="Goedkeuring" ma:default="Nee" ma:internalName="SCN0000041">
      <xsd:simpleType>
        <xsd:restriction base="dms:Choice">
          <xsd:enumeration value="Ja"/>
          <xsd:enumeration value="Nee"/>
        </xsd:restriction>
      </xsd:simpleType>
    </xsd:element>
    <xsd:element name="Publicatiedatum" ma:index="61" nillable="true" ma:displayName="Publicatie - datum" ma:internalName="Publicatiedatum">
      <xsd:simpleType>
        <xsd:restriction base="dms:DateTime"/>
      </xsd:simpleType>
    </xsd:element>
    <xsd:element name="SCNE000052" ma:index="62" nillable="true" ma:displayName="Wet. afdoeningstermijn (eenh.)" ma:default="Werkdag" ma:internalName="SCNE000052">
      <xsd:simpleType>
        <xsd:restriction base="dms:Choice"/>
      </xsd:simpleType>
    </xsd:element>
    <xsd:element name="SCNW000052" ma:index="63" nillable="true" ma:displayName="Wet. afdoeningstermijn" ma:internalName="SCNW000052">
      <xsd:simpleType>
        <xsd:restriction base="dms:Number"/>
      </xsd:simpleType>
    </xsd:element>
    <xsd:element name="SCN0000051" ma:index="64" nillable="true" ma:displayName="Productcatalogus" ma:internalName="SCN0000051">
      <xsd:simpleType>
        <xsd:restriction base="dms:Text"/>
      </xsd:simpleType>
    </xsd:element>
    <xsd:element name="SCNE000081" ma:index="65" nillable="true" ma:displayName="Bewaartermijn (eenh.)" ma:default="Jaar" ma:internalName="SCNE000081">
      <xsd:simpleType>
        <xsd:restriction base="dms:Choice"/>
      </xsd:simpleType>
    </xsd:element>
    <xsd:element name="SCN0000095" ma:index="66" nillable="true" ma:displayName="Dossierlocatie" ma:internalName="SCN0000095">
      <xsd:simpleType>
        <xsd:restriction base="dms:Note"/>
      </xsd:simpleType>
    </xsd:element>
    <xsd:element name="SCN0000043" ma:index="67" nillable="true" ma:displayName="Vaste startdatum" ma:internalName="SCN0000043">
      <xsd:simpleType>
        <xsd:restriction base="dms:DateTime"/>
      </xsd:simpleType>
    </xsd:element>
    <xsd:element name="SCN0000065" ma:index="68" nillable="true" ma:displayName="Publicatieindicatie" ma:default="Nee" ma:internalName="SCN0000065">
      <xsd:simpleType>
        <xsd:restriction base="dms:Choice">
          <xsd:enumeration value="Ja"/>
          <xsd:enumeration value="Nee"/>
        </xsd:restriction>
      </xsd:simpleType>
    </xsd:element>
    <xsd:element name="SCN0000113" ma:index="69" nillable="true" ma:displayName="Toelichting" ma:internalName="SCN0000113">
      <xsd:simpleType>
        <xsd:restriction base="dms:Note"/>
      </xsd:simpleType>
    </xsd:element>
    <xsd:element name="SCN0000099" ma:index="70" nillable="true" ma:displayName="Webformulier" ma:internalName="SCN0000099">
      <xsd:complexType>
        <xsd:complexContent>
          <xsd:extension base="dms:URL">
            <xsd:sequence>
              <xsd:element name="Url" type="dms:ValidUrl" minOccurs="0" nillable="true"/>
              <xsd:element name="Description" type="xsd:string" nillable="true"/>
            </xsd:sequence>
          </xsd:extension>
        </xsd:complexContent>
      </xsd:complexType>
    </xsd:element>
    <xsd:element name="VN00000122" ma:index="71" nillable="true" ma:displayName="Proceseigenaar - functie" ma:default="Unitmanager A&amp;I" ma:internalName="VN00000122">
      <xsd:simpleType>
        <xsd:restriction base="dms:Choice">
          <xsd:enumeration value="Ambtelijk secretaris OR"/>
          <xsd:enumeration value="Unitmanager A&amp;I"/>
          <xsd:enumeration value="Unitmanager HRM"/>
          <xsd:enumeration value="Unitmanager Huisvesting"/>
          <xsd:enumeration value="Unitmanager ICT"/>
          <xsd:enumeration value="Unitmanager Plaatsing"/>
          <xsd:enumeration value="Unitmanager Staf"/>
          <xsd:enumeration value="Unitmanager Uitvoeringsprocessen"/>
          <xsd:enumeration value="Schuldhulpverlener"/>
        </xsd:restriction>
      </xsd:simpleType>
    </xsd:element>
    <xsd:element name="SCN0000034" ma:index="72" nillable="true" ma:displayName="Toelichting" ma:internalName="SCN0000034">
      <xsd:simpleType>
        <xsd:restriction base="dms:Note"/>
      </xsd:simpleType>
    </xsd:element>
    <xsd:element name="SCN0000074" ma:index="73" nillable="true" ma:displayName="Generiek zaaktype" ma:internalName="SCN0000074">
      <xsd:simpleType>
        <xsd:restriction base="dms:Text"/>
      </xsd:simpleType>
    </xsd:element>
    <xsd:element name="SCN0000080" ma:index="74" nillable="true" ma:displayName="Waardering" ma:default="Vernietigen" ma:internalName="SCN0000080">
      <xsd:simpleType>
        <xsd:restriction base="dms:Choice">
          <xsd:enumeration value="Bewaren"/>
          <xsd:enumeration value="Vernietigen"/>
        </xsd:restriction>
      </xsd:simpleType>
    </xsd:element>
    <xsd:element name="SCN0000092" ma:index="75" nillable="true" ma:displayName="Opmerking" ma:internalName="SCN0000092">
      <xsd:simpleType>
        <xsd:restriction base="dms:Note"/>
      </xsd:simpleType>
    </xsd:element>
    <xsd:element name="SCN0000107" ma:index="76" nillable="true" ma:displayName="Toelichting" ma:internalName="SCN0000107">
      <xsd:simpleType>
        <xsd:restriction base="dms:Note"/>
      </xsd:simpleType>
    </xsd:element>
    <xsd:element name="SCN0000108" ma:index="77" nillable="true" ma:displayName="Toelichting" ma:internalName="SCN0000108">
      <xsd:simpleType>
        <xsd:restriction base="dms:Note"/>
      </xsd:simpleType>
    </xsd:element>
    <xsd:element name="SCNW000055" ma:index="78" nillable="true" ma:displayName="Signaleringstermijn" ma:internalName="SCNW000055">
      <xsd:simpleType>
        <xsd:restriction base="dms:Number"/>
      </xsd:simpleType>
    </xsd:element>
    <xsd:element name="SCN0000042" ma:index="79" nillable="true" ma:displayName="Datum goedkeuring" ma:internalName="SCN0000042">
      <xsd:simpleType>
        <xsd:restriction base="dms:DateTime"/>
      </xsd:simpleType>
    </xsd:element>
    <xsd:element name="SCNE000056" ma:index="80" nillable="true" ma:displayName="Afdoeningstermijn (eenh.)" ma:default="Werkdag" ma:internalName="SCNE000056">
      <xsd:simpleType>
        <xsd:restriction base="dms:Choice"/>
      </xsd:simpleType>
    </xsd:element>
    <xsd:element name="SCN0000129" ma:index="81" nillable="true" ma:displayName="Datum laatste wijziging" ma:default="2020-01-31T09:56:04Z" ma:internalName="SCN0000129">
      <xsd:simpleType>
        <xsd:restriction base="dms:DateTime"/>
      </xsd:simpleType>
    </xsd:element>
    <xsd:element name="SCN0000094" ma:index="82" nillable="true" ma:displayName="Opmerking" ma:internalName="SCN0000094">
      <xsd:simpleType>
        <xsd:restriction base="dms:Note"/>
      </xsd:simpleType>
    </xsd:element>
    <xsd:element name="SCN0000067" ma:index="83" nillable="true" ma:displayName="Code zaaktype" ma:internalName="SCN0000067">
      <xsd:simpleType>
        <xsd:restriction base="dms:Text"/>
      </xsd:simpleType>
    </xsd:element>
    <xsd:element name="SCN0000084" ma:index="84" nillable="true" ma:displayName="Opmerking" ma:internalName="SCN0000084">
      <xsd:simpleType>
        <xsd:restriction base="dms:Note"/>
      </xsd:simpleType>
    </xsd:element>
    <xsd:element name="SGC0002002" ma:index="85" nillable="true" ma:displayName="Numerieke code" ma:default="312" ma:internalName="SGC0002002">
      <xsd:simpleType>
        <xsd:restriction base="dms:Number"/>
      </xsd:simpleType>
    </xsd:element>
    <xsd:element name="SGC0001002" ma:index="86" nillable="true" ma:displayName="Actief" ma:default="Ja" ma:internalName="SGC0001002">
      <xsd:simpleType>
        <xsd:restriction base="dms:Choice">
          <xsd:enumeration value="Ja"/>
          <xsd:enumeration value="Nee"/>
        </xsd:restriction>
      </xsd:simpleType>
    </xsd:element>
    <xsd:element name="SCN0000109" ma:index="87" nillable="true" ma:displayName="Toelichting" ma:internalName="SCN0000109">
      <xsd:simpleType>
        <xsd:restriction base="dms:Note"/>
      </xsd:simpleType>
    </xsd:element>
    <xsd:element name="Dossieroverdrachtsjaar" ma:index="88" nillable="true" ma:displayName="Dossier - overdrachtsjaar" ma:internalName="Dossieroverdrachtsjaar">
      <xsd:simpleType>
        <xsd:restriction base="dms:Number"/>
      </xsd:simpleType>
    </xsd:element>
    <xsd:element name="SCNT000048" ma:index="89" nillable="true" ma:displayName="Eigen regelingen" ma:internalName="SCNT000048">
      <xsd:simpleType>
        <xsd:restriction base="dms:Note"/>
      </xsd:simpleType>
    </xsd:element>
    <xsd:element name="SCN0000082" ma:index="90" nillable="true" ma:displayName="Ingang bewaartermijn" ma:default="Na afloop contract" ma:internalName="SCN0000082">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W000056" ma:index="91" nillable="true" ma:displayName="Afdoeningstermijn" ma:internalName="SCNW000056">
      <xsd:simpleType>
        <xsd:restriction base="dms:Number"/>
      </xsd:simpleType>
    </xsd:element>
    <xsd:element name="SCNE000053" ma:index="92" nillable="true" ma:displayName="Wet. verdagingstermijn (eenh.)" ma:default="Werkdag" ma:internalName="SCNE000053">
      <xsd:simpleType>
        <xsd:restriction base="dms:Choice"/>
      </xsd:simpleType>
    </xsd:element>
    <xsd:element name="SCN0000104" ma:index="93" nillable="true" ma:displayName="Opmerking" ma:internalName="SCN0000104">
      <xsd:simpleType>
        <xsd:restriction base="dms:Note"/>
      </xsd:simpleType>
    </xsd:element>
    <xsd:element name="SCN0000123" ma:index="94" nillable="true" ma:displayName="Bron" ma:default="Lokaal" ma:internalName="SCN0000123">
      <xsd:simpleType>
        <xsd:restriction base="dms:Choice">
          <xsd:enumeration value="Lokaal"/>
          <xsd:enumeration value="Model"/>
          <xsd:enumeration value="Extern"/>
          <xsd:enumeration value="Systeem"/>
        </xsd:restriction>
      </xsd:simpleType>
    </xsd:element>
    <xsd:element name="SCN0000078" ma:index="96" nillable="true" ma:displayName="Thesaurusterm" ma:internalName="SCN0000078">
      <xsd:simpleType>
        <xsd:restriction base="dms:Text"/>
      </xsd:simpleType>
    </xsd:element>
    <xsd:element name="SCN0000029" ma:index="97" nillable="true" ma:displayName="Std. zaaknaam" ma:internalName="SCN0000029">
      <xsd:simpleType>
        <xsd:restriction base="dms:Note"/>
      </xsd:simpleType>
    </xsd:element>
    <xsd:element name="SCN0000117" ma:index="98" nillable="true" ma:displayName="Geldig van" ma:default="2016-03-22T13:37:12Z" ma:internalName="SCN0000117">
      <xsd:simpleType>
        <xsd:restriction base="dms:DateTime"/>
      </xsd:simpleType>
    </xsd:element>
    <xsd:element name="SCNT000076" ma:index="99" nillable="true" ma:displayName="Vernietigingsgrondslag" ma:default="Selectielijst COA 2013- , handeling 37; BSD COA 1994- (2010) 2012 (geactualiseerd), handeling 54;" ma:internalName="SCNT000076">
      <xsd:simpleType>
        <xsd:restriction base="dms:Note"/>
      </xsd:simpleType>
    </xsd:element>
    <xsd:element name="SCN0000057" ma:index="101" nillable="true" ma:displayName="Beroep mogelijk" ma:default="Ja" ma:internalName="SCN0000057">
      <xsd:simpleType>
        <xsd:restriction base="dms:Choice">
          <xsd:enumeration value="Ja"/>
          <xsd:enumeration value="Nee"/>
        </xsd:restriction>
      </xsd:simpleType>
    </xsd:element>
    <xsd:element name="Dossiervernietigingsjaar" ma:index="102" nillable="true" ma:displayName="Dossier - vernietigingsjaar" ma:internalName="Dossiervernietigingsjaar">
      <xsd:simpleType>
        <xsd:restriction base="dms:Number"/>
      </xsd:simpleType>
    </xsd:element>
    <xsd:element name="SCN0000064" ma:index="103" nillable="true" ma:displayName="Vertrouwelijkheid" ma:default="Ja" ma:internalName="SCN0000064">
      <xsd:simpleType>
        <xsd:restriction base="dms:Choice">
          <xsd:enumeration value="Ja"/>
          <xsd:enumeration value="Nee"/>
        </xsd:restriction>
      </xsd:simpleType>
    </xsd:element>
    <xsd:element name="SCN0000077" ma:index="104" nillable="true" ma:displayName="Archiefcode" ma:internalName="SCN0000077">
      <xsd:simpleType>
        <xsd:restriction base="dms:Text"/>
      </xsd:simpleType>
    </xsd:element>
    <xsd:element name="SCN0000063" ma:index="105" nillable="true" ma:displayName="Lex silencio positivo" ma:default="Nee" ma:internalName="SCN0000063">
      <xsd:simpleType>
        <xsd:restriction base="dms:Choice">
          <xsd:enumeration value="Ja"/>
          <xsd:enumeration value="Nee"/>
        </xsd:restriction>
      </xsd:simpleType>
    </xsd:element>
    <xsd:element name="VN00000123" ma:index="106" nillable="true" ma:displayName="Aanvullende metadata werkproces" ma:default="Creatie - datum; Zaak - code" ma:internalName="VN00000123">
      <xsd:simpleType>
        <xsd:restriction base="dms:Text"/>
      </xsd:simpleType>
    </xsd:element>
    <xsd:element name="SCN0000101" ma:index="107" nillable="true" ma:displayName="Opmerking" ma:internalName="SCN0000101">
      <xsd:simpleType>
        <xsd:restriction base="dms:Note"/>
      </xsd:simpleType>
    </xsd:element>
    <xsd:element name="SCN0000062" ma:index="108" nillable="true" ma:displayName="Wet dwangsom" ma:default="Nee" ma:internalName="SCN0000062">
      <xsd:simpleType>
        <xsd:restriction base="dms:Choice">
          <xsd:enumeration value="Ja"/>
          <xsd:enumeration value="Nee"/>
        </xsd:restriction>
      </xsd:simpleType>
    </xsd:element>
    <xsd:element name="Dossierdatumafsluiting" ma:index="109" nillable="true" ma:displayName="Dossier - datum afsluiting" ma:internalName="Dossierdatumafsluiting">
      <xsd:simpleType>
        <xsd:restriction base="dms:DateTime"/>
      </xsd:simpleType>
    </xsd:element>
    <xsd:element name="SCN0000066" ma:index="110" nillable="true" ma:displayName="Publicatietekst" ma:internalName="SCN0000066">
      <xsd:simpleType>
        <xsd:restriction base="dms:Note"/>
      </xsd:simpleType>
    </xsd:element>
    <xsd:element name="SCN0000100" ma:index="111" nillable="true" ma:displayName="Opmerking" ma:internalName="SCN0000100">
      <xsd:simpleType>
        <xsd:restriction base="dms:Note"/>
      </xsd:simpleType>
    </xsd:element>
    <xsd:element name="SCN0000028" ma:index="112" nillable="true" ma:displayName="Werkproces" ma:default="Het uitvoeren van een aanbesteding" ma:internalName="SCN0000028">
      <xsd:simpleType>
        <xsd:restriction base="dms:Text"/>
      </xsd:simpleType>
    </xsd:element>
    <xsd:element name="SCN0000111" ma:index="113" nillable="true" ma:displayName="Toelichting" ma:internalName="SCN0000111">
      <xsd:simpleType>
        <xsd:restriction base="dms:Note"/>
      </xsd:simpleType>
    </xsd:element>
    <xsd:element name="HoofdPerceel" ma:index="114" nillable="true" ma:displayName="Hoofd/Perceel" ma:internalName="HoofdPerceel">
      <xsd:simpleType>
        <xsd:restriction base="dms:Choice">
          <xsd:enumeration value="Hoofd"/>
          <xsd:enumeration value="Perceel"/>
        </xsd:restriction>
      </xsd:simpleType>
    </xsd:element>
    <xsd:element name="SCNW000054" ma:index="115" nillable="true" ma:displayName="Verdagingstermijn" ma:internalName="SCNW000054">
      <xsd:simpleType>
        <xsd:restriction base="dms:Number"/>
      </xsd:simpleType>
    </xsd:element>
    <xsd:element name="SCNE000055" ma:index="116" nillable="true" ma:displayName="Signaleringstermijn (eenh.)" ma:default="Werkdag" ma:internalName="SCNE000055">
      <xsd:simpleType>
        <xsd:restriction base="dms:Choice"/>
      </xsd:simpleType>
    </xsd:element>
    <xsd:element name="SCN0000044" ma:index="117" nillable="true" ma:displayName="Uiterste einddatum" ma:internalName="SCN0000044">
      <xsd:simpleType>
        <xsd:restriction base="dms:DateTime"/>
      </xsd:simpleType>
    </xsd:element>
    <xsd:element name="SCN0000026" ma:index="118" nillable="true" ma:displayName="Proces" ma:default="Aanbesteding" ma:internalName="SCN0000026">
      <xsd:simpleType>
        <xsd:restriction base="dms:Text"/>
      </xsd:simpleType>
    </xsd:element>
    <xsd:element name="SCNW000053" ma:index="120" nillable="true" ma:displayName="Wet. verdagingstermijn" ma:internalName="SCNW000053">
      <xsd:simpleType>
        <xsd:restriction base="dms:Number"/>
      </xsd:simpleType>
    </xsd:element>
    <xsd:element name="SCN0000079" ma:index="121" nillable="true" ma:displayName="Lokale trefwoorden" ma:internalName="SCN0000079">
      <xsd:simpleType>
        <xsd:restriction base="dms:Note"/>
      </xsd:simpleType>
    </xsd:element>
    <xsd:element name="SCN0000096" ma:index="122" nillable="true" ma:displayName="Toelichting" ma:internalName="SCN0000096">
      <xsd:simpleType>
        <xsd:restriction base="dms:Note"/>
      </xsd:simpleType>
    </xsd:element>
    <xsd:element name="SCN0000058" ma:index="124" nillable="true" ma:displayName="Aanhouden mogelijk" ma:default="Nee" ma:internalName="SCN0000058">
      <xsd:simpleType>
        <xsd:restriction base="dms:Choice">
          <xsd:enumeration value="Ja"/>
          <xsd:enumeration value="Nee"/>
        </xsd:restriction>
      </xsd:simpleType>
    </xsd:element>
    <xsd:element name="SCN0000118" ma:index="125" nillable="true" ma:displayName="Geldig tot" ma:internalName="SCN0000118">
      <xsd:simpleType>
        <xsd:restriction base="dms:DateTime"/>
      </xsd:simpleType>
    </xsd:element>
    <xsd:element name="SCN0000061" ma:index="126" nillable="true" ma:displayName="BAG" ma:default="Nee" ma:internalName="SCN0000061">
      <xsd:simpleType>
        <xsd:restriction base="dms:Choice">
          <xsd:enumeration value="Ja"/>
          <xsd:enumeration value="Nee"/>
        </xsd:restriction>
      </xsd:simpleType>
    </xsd:element>
    <xsd:element name="SCN0000035" ma:index="127" nillable="true" ma:displayName="Aanleiding" ma:default="Dit werkproces wordt intern getriggerd" ma:internalName="SCN0000035">
      <xsd:simpleType>
        <xsd:restriction base="dms:Note"/>
      </xsd:simpleType>
    </xsd:element>
    <xsd:element name="Typeaanbesteding" ma:index="128" nillable="true" ma:displayName="Type aanbesteding" ma:internalName="Typeaanbesteding">
      <xsd:simpleType>
        <xsd:restriction base="dms:Choice">
          <xsd:enumeration value="Europees openbaar"/>
          <xsd:enumeration value="Europees niet-openbaar"/>
          <xsd:enumeration value="Meervoudig onderhands"/>
          <xsd:enumeration value="Nationaal openbaar"/>
          <xsd:enumeration value="Enkelvoudig onderhands"/>
          <xsd:enumeration value="Mini competitie"/>
          <xsd:enumeration value="Overig"/>
        </xsd:restriction>
      </xsd:simpleType>
    </xsd:element>
    <xsd:element name="SCN0000102" ma:index="129" nillable="true" ma:displayName="Opmerking" ma:internalName="SCN0000102">
      <xsd:simpleType>
        <xsd:restriction base="dms:Note"/>
      </xsd:simpleType>
    </xsd:element>
    <xsd:element name="SCN0000040" ma:index="130" nillable="true" ma:displayName="Procestype" ma:default="Specifiek werkproces" ma:internalName="SCN0000040">
      <xsd:simpleType>
        <xsd:restriction base="dms:Choice">
          <xsd:enumeration value="Generiek werkproces"/>
          <xsd:enumeration value="Specifiek werkproces"/>
          <xsd:enumeration value="Generiek subproces"/>
          <xsd:enumeration value="Specifiek subproces"/>
        </xsd:restriction>
      </xsd:simpleType>
    </xsd:element>
    <xsd:element name="SCN0000072" ma:index="131" nillable="true" ma:displayName="IV3 Categorie" ma:internalName="SCN0000072">
      <xsd:simpleType>
        <xsd:restriction base="dms:Text"/>
      </xsd:simpleType>
    </xsd:element>
    <xsd:element name="SCNT000047" ma:index="132" nillable="true" ma:displayName="Wetgeving" ma:default="Aanbestedingswet 2012; Aanbestedingsbesluit;" ma:internalName="SCNT000047">
      <xsd:simpleType>
        <xsd:restriction base="dms:Note"/>
      </xsd:simpleType>
    </xsd:element>
    <xsd:element name="SCN0000031" ma:index="133" nillable="true" ma:displayName="Proceseigenaar" ma:default="1;#Stevens, Jos" ma:list="UserInfo" ma:internalName="SCN000003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CN0000098" ma:index="135" nillable="true" ma:displayName="Werkprocesschema" ma:default="http://mavim/Websites/Uitvoeren%20Europese%20aanbesteding%20301002/Theme/Html/Default.html?page=e5&amp;navtype=scheme&amp;targetid=e243&amp;vispageid=0" ma:internalName="SCN0000098">
      <xsd:complexType>
        <xsd:complexContent>
          <xsd:extension base="dms:URL">
            <xsd:sequence>
              <xsd:element name="Url" type="dms:ValidUrl" minOccurs="0" nillable="true"/>
              <xsd:element name="Description" type="xsd:string" nillable="true"/>
            </xsd:sequence>
          </xsd:extension>
        </xsd:complexContent>
      </xsd:complexType>
    </xsd:element>
    <xsd:element name="SCN0000112" ma:index="136" nillable="true" ma:displayName="Toelichting" ma:internalName="SCN0000112">
      <xsd:simpleType>
        <xsd:restriction base="dms:Note"/>
      </xsd:simpleType>
    </xsd:element>
    <xsd:element name="SCNE000054" ma:index="137" nillable="true" ma:displayName="Verdagingstermijn (eenh.)" ma:default="Werkdag" ma:internalName="SCNE000054">
      <xsd:simpleType>
        <xsd:restriction base="dms:Choice"/>
      </xsd:simpleType>
    </xsd:element>
    <xsd:element name="SCN0000073" ma:index="138" nillable="true" ma:displayName="Verantwoordingsrelatie" ma:internalName="SCN0000073">
      <xsd:simpleType>
        <xsd:restriction base="dms:Text"/>
      </xsd:simpleType>
    </xsd:element>
    <xsd:element name="SCN0000097" ma:index="139" nillable="true" ma:displayName="Opmerking" ma:internalName="SCN0000097">
      <xsd:simpleType>
        <xsd:restriction base="dms:Note"/>
      </xsd:simpleType>
    </xsd:element>
    <xsd:element name="SCN0000105" ma:index="140" nillable="true" ma:displayName="Opmerking" ma:internalName="SCN0000105">
      <xsd:simpleType>
        <xsd:restriction base="dms:Note"/>
      </xsd:simpleType>
    </xsd:element>
    <xsd:element name="SCNW000081" ma:index="141" nillable="true" ma:displayName="Bewaartermijn" ma:default="10" ma:internalName="SCNW000081">
      <xsd:simpleType>
        <xsd:restriction base="dms:Number"/>
      </xsd:simpleType>
    </xsd:element>
    <xsd:element name="SCN0000071" ma:index="142" nillable="true" ma:displayName="Procesarchitectuur" ma:default="Ondersteunen/Inkopen en contracteren" ma:internalName="SCN0000071">
      <xsd:simpleType>
        <xsd:restriction base="dms:Choice">
          <xsd:enumeration value="Verstrekken producten &amp; diensten/Aangiften"/>
          <xsd:enumeration value="Nazorg/Bezwaren"/>
          <xsd:enumeration value="Informeren/Voorlichten"/>
          <xsd:enumeration value="Verstrekken producten en diensten/Inkomens- en Maatschappelijke ondersteuning"/>
          <xsd:enumeration value="Nazorg/Klachten"/>
          <xsd:enumeration value="Nazorg/Meldingen"/>
          <xsd:enumeration value="Verstrekken van producten &amp; diensten/Publieke Producten"/>
          <xsd:enumeration value="Verstrekken van producten &amp; diensten/Subsidies"/>
          <xsd:enumeration value="Verstrekken van producten &amp; diensten/Vergunningen en ontheffingen"/>
          <xsd:enumeration value="Verstrekken van producten &amp; diensten/Verzoeken"/>
          <xsd:enumeration value="Exploiteren/Verhuren ruimten &amp; goederen"/>
          <xsd:enumeration value="Exploiteren/Verkopen handelsgoederen"/>
          <xsd:enumeration value="Exploiteren/Verkopen vastgoed"/>
          <xsd:enumeration value="Informeren/Vragen beantwoorden"/>
          <xsd:enumeration value="Ontwikkelen ruimte/(Bouw)grond ontwikkelen en inrichten"/>
          <xsd:enumeration value="Ondersteunen/Administreren"/>
          <xsd:enumeration value="Ondersteunen/Adviseren"/>
          <xsd:enumeration value="Nazorg/Attenderen"/>
          <xsd:enumeration value="Evalueren/Auditen"/>
          <xsd:enumeration value="Ondersteunen/Betalen &amp; innen"/>
          <xsd:enumeration value="Beleid vormen/Bijstelling begroting en programma's"/>
          <xsd:enumeration value="Ondersteunen/Documenteren &amp; archiveren"/>
          <xsd:enumeration value="Doorvertalen bestuursakkoord"/>
          <xsd:enumeration value="Ondersteunen/Faciliteren"/>
          <xsd:enumeration value="Ontwikkelen ruimte/Grond aankopen"/>
          <xsd:enumeration value="Heffen/Heffen"/>
          <xsd:enumeration value="Ondersteunen/Inkopen en contracteren"/>
          <xsd:enumeration value="Evalueren/Monitoren"/>
          <xsd:enumeration value="Beheren en onderhouden ruimte/Onderhouden"/>
          <xsd:enumeration value="Ontwikkelen voorzieningen/Ontwikkelen producten en diensten"/>
          <xsd:enumeration value="Ontwikkelen voorzieningen/Ontwikkelen regelingen en verordeningen"/>
          <xsd:enumeration value="Handhaven/Opsporen"/>
          <xsd:enumeration value="Programmeren/Opstellen begroting"/>
          <xsd:enumeration value="Ontwikkelen ruimte/Opstellen bestemmingsplan"/>
          <xsd:enumeration value="Programmeren/Opstellen capaciteits- of afdelingsplannen"/>
          <xsd:enumeration value="Programmeren/Opstellen jaarplan"/>
          <xsd:enumeration value="Ondersteunen/Organiseren"/>
          <xsd:enumeration value="Beheren en onderhouden ruimte/Repareren"/>
          <xsd:enumeration value="Handhaven/Sanctie opleggen"/>
          <xsd:enumeration value="Handhaven/Toezicht houden"/>
          <xsd:enumeration value="Exploiteren/Uitbaten gemeentelijke voorzieningen"/>
          <xsd:enumeration value="Evalueren/Verantwoorden"/>
        </xsd:restriction>
      </xsd:simpleType>
    </xsd:element>
    <xsd:element name="SCN0000070" ma:index="143" nillable="true" ma:displayName="Categorie zaaktype" ma:default="Trigger Intern (TI)" ma:internalName="SCN0000070">
      <xsd:simpleType>
        <xsd:restriction base="dms:Choice">
          <xsd:enumeration value="Trigger Extern (TE)"/>
          <xsd:enumeration value="Trigger Intern (TI)"/>
          <xsd:enumeration value="Trigger Periodiek (TP)"/>
        </xsd:restriction>
      </xsd:simpleType>
    </xsd:element>
    <xsd:element name="SCN0000083" ma:index="144" nillable="true" ma:displayName="Toelichting" ma:internalName="SCN0000083">
      <xsd:simpleType>
        <xsd:restriction base="dms:Note"/>
      </xsd:simpleType>
    </xsd:element>
    <xsd:element name="SCN0000093" ma:index="145" nillable="true" ma:displayName="Toelichting" ma:internalName="SCN0000093">
      <xsd:simpleType>
        <xsd:restriction base="dms:Note"/>
      </xsd:simpleType>
    </xsd:element>
    <xsd:element name="SCN0000060" ma:index="146" nillable="true" ma:displayName="WKPB" ma:default="Nee" ma:internalName="SCN0000060">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Url xmlns="c68162f5-5292-4b4e-a453-381c9ebc3801">
      <Url>https://plein-dms.coa.local/processen/LP00000012/msp-inhuur-ict-professionals/_layouts/15/DocIdRedir.aspx?ID=CDR-1405913</Url>
      <Description>CDR-1405913</Description>
    </_dlc_DocIdUrl>
    <_dlc_DocId xmlns="c68162f5-5292-4b4e-a453-381c9ebc3801">CDR-1405913</_dlc_DocId>
    <SCN0000093 xmlns="c68162f5-5292-4b4e-a453-381c9ebc3801" xsi:nil="true"/>
    <SCNE000052 xmlns="c68162f5-5292-4b4e-a453-381c9ebc3801">Werkdag</SCNE000052>
    <SCNT000048 xmlns="c68162f5-5292-4b4e-a453-381c9ebc3801" xsi:nil="true"/>
    <SGC0002002 xmlns="c68162f5-5292-4b4e-a453-381c9ebc3801">312</SGC0002002>
    <ARX_LastSignatureReason xmlns="c68162f5-5292-4b4e-a453-381c9ebc3801">Unknown</ARX_LastSignatureReason>
    <SCN0000062 xmlns="c68162f5-5292-4b4e-a453-381c9ebc3801">Nee</SCN0000062>
    <SCN0000041 xmlns="c68162f5-5292-4b4e-a453-381c9ebc3801">Nee</SCN0000041>
    <ARX_LastSignatureStatus xmlns="c68162f5-5292-4b4e-a453-381c9ebc3801">Unknown</ARX_LastSignatureStatus>
    <SCN0000083 xmlns="c68162f5-5292-4b4e-a453-381c9ebc3801" xsi:nil="true"/>
    <SCN0000118 xmlns="c68162f5-5292-4b4e-a453-381c9ebc3801" xsi:nil="true"/>
    <SCN0000532 xmlns="c68162f5-5292-4b4e-a453-381c9ebc3801">Nee</SCN0000532>
    <SGC0001018 xmlns="c68162f5-5292-4b4e-a453-381c9ebc3801">Ja</SGC0001018>
    <VN00000121 xmlns="c68162f5-5292-4b4e-a453-381c9ebc3801">Scanner - code; Scan - datum; Medewerker naam -  Registreren</VN00000121>
    <SCN0000031 xmlns="c68162f5-5292-4b4e-a453-381c9ebc3801">
      <UserInfo>
        <DisplayName/>
        <AccountId>1</AccountId>
        <AccountType/>
      </UserInfo>
    </SCN0000031>
    <SCN0000108 xmlns="c68162f5-5292-4b4e-a453-381c9ebc3801" xsi:nil="true"/>
    <SCNE000053 xmlns="c68162f5-5292-4b4e-a453-381c9ebc3801">Werkdag</SCNE000053>
    <SCN0000094 xmlns="c68162f5-5292-4b4e-a453-381c9ebc3801" xsi:nil="true"/>
    <SCN0000129 xmlns="c68162f5-5292-4b4e-a453-381c9ebc3801">2020-01-31T09:56:04+00:00</SCN0000129>
    <SCN0000522 xmlns="c68162f5-5292-4b4e-a453-381c9ebc3801">Generiek documenttype</SCN0000522>
    <SCN0000026 xmlns="c68162f5-5292-4b4e-a453-381c9ebc3801">Aanbesteding</SCN0000026>
    <SCN0000084 xmlns="c68162f5-5292-4b4e-a453-381c9ebc3801" xsi:nil="true"/>
    <SCN0000042 xmlns="c68162f5-5292-4b4e-a453-381c9ebc3801" xsi:nil="true"/>
    <SCN0000063 xmlns="c68162f5-5292-4b4e-a453-381c9ebc3801">Nee</SCN0000063>
    <VN00000076 xmlns="c68162f5-5292-4b4e-a453-381c9ebc3801">Nee</VN00000076>
    <Publicatiedatum xmlns="c68162f5-5292-4b4e-a453-381c9ebc3801" xsi:nil="true"/>
    <Typeaanbesteding xmlns="c68162f5-5292-4b4e-a453-381c9ebc3801">Europees openbaar</Typeaanbesteding>
    <VN00000122 xmlns="c68162f5-5292-4b4e-a453-381c9ebc3801">Unitmanager A&amp;I</VN00000122>
    <ARX_SignaturesCount xmlns="c68162f5-5292-4b4e-a453-381c9ebc3801">Unknown</ARX_SignaturesCount>
    <SCN0000079 xmlns="c68162f5-5292-4b4e-a453-381c9ebc3801" xsi:nil="true"/>
    <SCNT000076 xmlns="c68162f5-5292-4b4e-a453-381c9ebc3801">Selectielijst COA 2013- , handeling 37; BSD COA 1994- (2010) 2012 (geactualiseerd), handeling 54;</SCNT000076>
    <SCN0000058 xmlns="c68162f5-5292-4b4e-a453-381c9ebc3801">Nee</SCN0000058>
    <SCN0000109 xmlns="c68162f5-5292-4b4e-a453-381c9ebc3801" xsi:nil="true"/>
    <SCN0000095 xmlns="c68162f5-5292-4b4e-a453-381c9ebc3801" xsi:nil="true"/>
    <SCN0000104 xmlns="c68162f5-5292-4b4e-a453-381c9ebc3801" xsi:nil="true"/>
    <SCN0000528 xmlns="c68162f5-5292-4b4e-a453-381c9ebc3801">Na afhandeling</SCN0000528>
    <COAIsDocumentArchived xmlns="http://schemas.econnect.nl/">false</COAIsDocumentArchived>
    <SCNE000054 xmlns="c68162f5-5292-4b4e-a453-381c9ebc3801">Werkdag</SCNE000054>
    <Dossierdatumafsluiting xmlns="c68162f5-5292-4b4e-a453-381c9ebc3801" xsi:nil="true"/>
    <SharedCaseName xmlns="http://schemas.econnect.nl/">MSP inhuur ICT professionals</SharedCaseName>
    <SCN0000064 xmlns="c68162f5-5292-4b4e-a453-381c9ebc3801">Ja</SCN0000064>
    <SCN0000043 xmlns="c68162f5-5292-4b4e-a453-381c9ebc3801" xsi:nil="true"/>
    <SCN0000539 xmlns="c68162f5-5292-4b4e-a453-381c9ebc3801">2016-10-31T15:50:59+00:00</SCN0000539>
    <ARX_LastSignerName xmlns="c68162f5-5292-4b4e-a453-381c9ebc3801">Unknown</ARX_LastSignerName>
    <SCN0000080 xmlns="c68162f5-5292-4b4e-a453-381c9ebc3801">Vernietigen</SCN0000080>
    <VN00000123 xmlns="c68162f5-5292-4b4e-a453-381c9ebc3801">Creatie - datum; Zaak - code</VN00000123>
    <SCNE000081 xmlns="c68162f5-5292-4b4e-a453-381c9ebc3801">Jaar</SCNE000081>
    <SCN0000096 xmlns="c68162f5-5292-4b4e-a453-381c9ebc3801" xsi:nil="true"/>
    <SCN0000059 xmlns="c68162f5-5292-4b4e-a453-381c9ebc3801">Nee</SCN0000059>
    <CaseOwner xmlns="http://schemas.econnect.nl/">
      <UserInfo>
        <DisplayName>Altena, Barry van</DisplayName>
        <AccountId>1560</AccountId>
        <AccountType/>
      </UserInfo>
    </CaseOwner>
    <SCNE000055 xmlns="c68162f5-5292-4b4e-a453-381c9ebc3801">Werkdag</SCNE000055>
    <SCN0000070 xmlns="c68162f5-5292-4b4e-a453-381c9ebc3801">Trigger Intern (TI)</SCN0000070>
    <SCN0000091 xmlns="c68162f5-5292-4b4e-a453-381c9ebc3801" xsi:nil="true"/>
    <SCN0000105 xmlns="c68162f5-5292-4b4e-a453-381c9ebc3801" xsi:nil="true"/>
    <SCN0000100 xmlns="c68162f5-5292-4b4e-a453-381c9ebc3801" xsi:nil="true"/>
    <SCN0000524 xmlns="c68162f5-5292-4b4e-a453-381c9ebc3801">Intern</SCN0000524>
    <Fasen xmlns="c68162f5-5292-4b4e-a453-381c9ebc3801">1. Voorbereiding</Fasen>
    <SCN0000028 xmlns="c68162f5-5292-4b4e-a453-381c9ebc3801">Het uitvoeren van een aanbesteding</SCN0000028>
    <SCN0000044 xmlns="c68162f5-5292-4b4e-a453-381c9ebc3801" xsi:nil="true"/>
    <SCN0000065 xmlns="c68162f5-5292-4b4e-a453-381c9ebc3801">Nee</SCN0000065>
    <VN00000015 xmlns="c68162f5-5292-4b4e-a453-381c9ebc3801">Nee</VN00000015>
    <SCN0000060 xmlns="c68162f5-5292-4b4e-a453-381c9ebc3801">Nee</SCN0000060>
    <SCN0000111 xmlns="c68162f5-5292-4b4e-a453-381c9ebc3801" xsi:nil="true"/>
    <CaseStartDate xmlns="http://schemas.econnect.nl/">2026-03-09T23:00:00+00:00</CaseStartDate>
    <VN00000124 xmlns="c68162f5-5292-4b4e-a453-381c9ebc3801" xsi:nil="true"/>
    <SCN0000034 xmlns="c68162f5-5292-4b4e-a453-381c9ebc3801" xsi:nil="true"/>
    <HoofdPerceel xmlns="c68162f5-5292-4b4e-a453-381c9ebc3801" xsi:nil="true"/>
    <SCN0000106 xmlns="c68162f5-5292-4b4e-a453-381c9ebc3801" xsi:nil="true"/>
    <SCN0000092 xmlns="c68162f5-5292-4b4e-a453-381c9ebc3801" xsi:nil="true"/>
    <SCNE000056 xmlns="c68162f5-5292-4b4e-a453-381c9ebc3801">Werkdag</SCNE000056>
    <SCN0000071 xmlns="c68162f5-5292-4b4e-a453-381c9ebc3801">Ondersteunen/Inkopen en contracteren</SCN0000071>
    <SCN0000097 xmlns="c68162f5-5292-4b4e-a453-381c9ebc3801" xsi:nil="true"/>
    <SCN0000546 xmlns="c68162f5-5292-4b4e-a453-381c9ebc3801">Lokaal</SCN0000546>
    <SCN0000525 xmlns="c68162f5-5292-4b4e-a453-381c9ebc3801">Nee</SCN0000525>
    <SCNT000047 xmlns="c68162f5-5292-4b4e-a453-381c9ebc3801">Aanbestedingswet 2012; Aanbestedingsbesluit;</SCNT000047>
    <SCN0000101 xmlns="c68162f5-5292-4b4e-a453-381c9ebc3801" xsi:nil="true"/>
    <SCNW000081 xmlns="c68162f5-5292-4b4e-a453-381c9ebc3801">10</SCNW000081>
    <SCN0000029 xmlns="c68162f5-5292-4b4e-a453-381c9ebc3801" xsi:nil="true"/>
    <SCN0000066 xmlns="c68162f5-5292-4b4e-a453-381c9ebc3801" xsi:nil="true"/>
    <SCN0000040 xmlns="c68162f5-5292-4b4e-a453-381c9ebc3801">Specifiek werkproces</SCN0000040>
    <SCN0000082 xmlns="c68162f5-5292-4b4e-a453-381c9ebc3801">Na afloop contract</SCN0000082>
    <SCN0000117 xmlns="c68162f5-5292-4b4e-a453-381c9ebc3801">2016-03-22T13:37:12+00:00</SCN0000117>
    <SCN0000061 xmlns="c68162f5-5292-4b4e-a453-381c9ebc3801">Nee</SCN0000061>
    <CaseManager xmlns="http://schemas.econnect.nl/">
      <UserInfo>
        <DisplayName>Hassing, Dorith</DisplayName>
        <AccountId>1344</AccountId>
        <AccountType/>
      </UserInfo>
    </CaseManager>
    <Signatures_x0020_Status xmlns="c68162f5-5292-4b4e-a453-381c9ebc3801">Unknown</Signatures_x0020_Status>
    <SCN0000112 xmlns="c68162f5-5292-4b4e-a453-381c9ebc3801" xsi:nil="true"/>
    <SCN0000531 xmlns="c68162f5-5292-4b4e-a453-381c9ebc3801">Nee</SCN0000531>
    <SCN0000552 xmlns="c68162f5-5292-4b4e-a453-381c9ebc3801">2017-04-21T08:45:43+00:00</SCN0000552>
    <ARX_LastVerifiedOn xmlns="c68162f5-5292-4b4e-a453-381c9ebc3801">Unknown</ARX_LastVerifiedOn>
    <SCN0000035 xmlns="c68162f5-5292-4b4e-a453-381c9ebc3801">Dit werkproces wordt intern getriggerd</SCN0000035>
    <Subfase xmlns="c68162f5-5292-4b4e-a453-381c9ebc3801">3.1 Beschrijvend document</Subfase>
    <SCN0000107 xmlns="c68162f5-5292-4b4e-a453-381c9ebc3801" xsi:nil="true"/>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526 xmlns="c68162f5-5292-4b4e-a453-381c9ebc3801">Bewaren</SCN0000526>
    <VN00000115 xmlns="c68162f5-5292-4b4e-a453-381c9ebc3801">Ja</VN00000115>
    <SCN0000123 xmlns="c68162f5-5292-4b4e-a453-381c9ebc3801">Lokaal</SCN0000123>
    <SCN0000102 xmlns="c68162f5-5292-4b4e-a453-381c9ebc3801" xsi:nil="true"/>
    <SCNE000527 xmlns="c68162f5-5292-4b4e-a453-381c9ebc3801">Werkdag</SCNE000527>
    <SGC0001002 xmlns="c68162f5-5292-4b4e-a453-381c9ebc3801">Ja</SGC0001002>
    <VN00000017 xmlns="c68162f5-5292-4b4e-a453-381c9ebc3801">Bericht</VN00000017>
    <SCN0000516 xmlns="c68162f5-5292-4b4e-a453-381c9ebc3801">Verslag</SCN0000516>
    <ARX_LastSignatureDateTime xmlns="c68162f5-5292-4b4e-a453-381c9ebc3801">Unknown</ARX_LastSignatureDateTime>
    <SCN0000113 xmlns="c68162f5-5292-4b4e-a453-381c9ebc3801" xsi:nil="true"/>
    <SCN0000537 xmlns="c68162f5-5292-4b4e-a453-381c9ebc3801">Nee</SCN0000537>
    <SCN0000057 xmlns="c68162f5-5292-4b4e-a453-381c9ebc3801">Ja</SCN0000057>
    <SCN0000099 xmlns="c68162f5-5292-4b4e-a453-381c9ebc3801">
      <Url xsi:nil="true"/>
      <Description xsi:nil="true"/>
    </SCN0000099>
    <SCNW000527 xmlns="c68162f5-5292-4b4e-a453-381c9ebc3801" xsi:nil="true"/>
    <SCN0000074 xmlns="c68162f5-5292-4b4e-a453-381c9ebc3801" xsi:nil="true"/>
    <AutoGenerated xmlns="http://schemas.econnect.nl/" xsi:nil="true"/>
    <SCNW000056 xmlns="c68162f5-5292-4b4e-a453-381c9ebc3801" xsi:nil="true"/>
    <SPECRelatedItems xmlns="http://schemas.econnect.nl/" xsi:nil="true"/>
    <SCN0000521 xmlns="c68162f5-5292-4b4e-a453-381c9ebc3801" xsi:nil="true"/>
    <VN00000109 xmlns="c68162f5-5292-4b4e-a453-381c9ebc3801" xsi:nil="true"/>
    <Dossieroverdrachtsjaar xmlns="c68162f5-5292-4b4e-a453-381c9ebc3801" xsi:nil="true"/>
    <SCN0000540 xmlns="c68162f5-5292-4b4e-a453-381c9ebc3801" xsi:nil="true"/>
    <SCNW000055 xmlns="c68162f5-5292-4b4e-a453-381c9ebc3801" xsi:nil="true"/>
    <SCN0000535 xmlns="c68162f5-5292-4b4e-a453-381c9ebc3801" xsi:nil="true"/>
    <SCN0000051 xmlns="c68162f5-5292-4b4e-a453-381c9ebc3801" xsi:nil="true"/>
    <SCNW000054 xmlns="c68162f5-5292-4b4e-a453-381c9ebc3801" xsi:nil="true"/>
    <SCN0000523 xmlns="c68162f5-5292-4b4e-a453-381c9ebc3801" xsi:nil="true"/>
    <SCN0000067 xmlns="c68162f5-5292-4b4e-a453-381c9ebc3801" xsi:nil="true"/>
    <SCN0000534 xmlns="c68162f5-5292-4b4e-a453-381c9ebc3801" xsi:nil="true"/>
    <Dossiervernietigingsjaar xmlns="c68162f5-5292-4b4e-a453-381c9ebc3801" xsi:nil="true"/>
    <SCN0000077 xmlns="c68162f5-5292-4b4e-a453-381c9ebc3801" xsi:nil="true"/>
    <SCN0000072 xmlns="c68162f5-5292-4b4e-a453-381c9ebc3801" xsi:nil="true"/>
    <VN00000060 xmlns="c68162f5-5292-4b4e-a453-381c9ebc3801" xsi:nil="true"/>
    <SCNW000053 xmlns="c68162f5-5292-4b4e-a453-381c9ebc3801" xsi:nil="true"/>
    <SCN0000529 xmlns="c68162f5-5292-4b4e-a453-381c9ebc3801" xsi:nil="true"/>
    <VN00000097 xmlns="c68162f5-5292-4b4e-a453-381c9ebc3801" xsi:nil="true"/>
    <VN00000098 xmlns="c68162f5-5292-4b4e-a453-381c9ebc3801" xsi:nil="true"/>
    <SCN0000027 xmlns="c68162f5-5292-4b4e-a453-381c9ebc3801" xsi:nil="true"/>
    <VN00000104 xmlns="c68162f5-5292-4b4e-a453-381c9ebc3801" xsi:nil="true"/>
    <VN00000087 xmlns="c68162f5-5292-4b4e-a453-381c9ebc3801" xsi:nil="true"/>
    <SCN0000078 xmlns="c68162f5-5292-4b4e-a453-381c9ebc3801" xsi:nil="true"/>
    <SCN0000073 xmlns="c68162f5-5292-4b4e-a453-381c9ebc3801" xsi:nil="true"/>
    <SCN0000517 xmlns="c68162f5-5292-4b4e-a453-381c9ebc3801" xsi:nil="true"/>
    <SCNW000052 xmlns="c68162f5-5292-4b4e-a453-381c9ebc3801"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3E0B239-7DB9-478A-91ED-1C50289BD66A}"/>
</file>

<file path=customXml/itemProps2.xml><?xml version="1.0" encoding="utf-8"?>
<ds:datastoreItem xmlns:ds="http://schemas.openxmlformats.org/officeDocument/2006/customXml" ds:itemID="{79F8D2BC-9704-4483-A148-FE6CC2CDEEAB}">
  <ds:schemaRefs>
    <ds:schemaRef ds:uri="http://schemas.microsoft.com/sharepoint/v3/contenttype/forms"/>
  </ds:schemaRefs>
</ds:datastoreItem>
</file>

<file path=customXml/itemProps3.xml><?xml version="1.0" encoding="utf-8"?>
<ds:datastoreItem xmlns:ds="http://schemas.openxmlformats.org/officeDocument/2006/customXml" ds:itemID="{2AF3A96A-31C7-4461-B2D2-3F51D21EF11A}">
  <ds:schemaRefs>
    <ds:schemaRef ds:uri="http://schemas.microsoft.com/office/2006/metadata/properties"/>
    <ds:schemaRef ds:uri="http://schemas.microsoft.com/office/infopath/2007/PartnerControls"/>
    <ds:schemaRef ds:uri="a88d69f6-725d-45a3-ba3c-d623cdcfac60"/>
    <ds:schemaRef ds:uri="e3209c88-bc72-45f5-84b5-e30e30b0d52a"/>
    <ds:schemaRef ds:uri="bba25a7a-e915-4276-833c-6575bc1da025"/>
    <ds:schemaRef ds:uri="2d99f15f-cf07-484e-a6b2-d764e48b776b"/>
  </ds:schemaRefs>
</ds:datastoreItem>
</file>

<file path=customXml/itemProps4.xml><?xml version="1.0" encoding="utf-8"?>
<ds:datastoreItem xmlns:ds="http://schemas.openxmlformats.org/officeDocument/2006/customXml" ds:itemID="{6B20F539-10CA-4D3C-9EBA-B9193DB89E3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78</vt:i4>
      </vt:variant>
    </vt:vector>
  </HeadingPairs>
  <TitlesOfParts>
    <vt:vector size="85" baseType="lpstr">
      <vt:lpstr>Colofon - voorblad</vt:lpstr>
      <vt:lpstr>1. Algemene info</vt:lpstr>
      <vt:lpstr>2. Prijsopgaaf Broker opslagen</vt:lpstr>
      <vt:lpstr>3. % doelstelling per doelgroep</vt:lpstr>
      <vt:lpstr>4. Berekening Inschrijfprijs</vt:lpstr>
      <vt:lpstr>5. Prijsscore</vt:lpstr>
      <vt:lpstr>6. Richtlijntarieven ex BTW </vt:lpstr>
      <vt:lpstr>'Colofon - voorblad'!_Hlk509496684</vt:lpstr>
      <vt:lpstr>'Colofon - voorblad'!_Ref300290537</vt:lpstr>
      <vt:lpstr>'Colofon - voorblad'!_Ref300297289</vt:lpstr>
      <vt:lpstr>'Colofon - voorblad'!_Ref527209689</vt:lpstr>
      <vt:lpstr>'Colofon - voorblad'!_Ref527209713</vt:lpstr>
      <vt:lpstr>'Colofon - voorblad'!_Ref527212027</vt:lpstr>
      <vt:lpstr>'Colofon - voorblad'!_Ref527212058</vt:lpstr>
      <vt:lpstr>'Colofon - voorblad'!_Ref527212079</vt:lpstr>
      <vt:lpstr>'Colofon - voorblad'!_Ref527212102</vt:lpstr>
      <vt:lpstr>'Colofon - voorblad'!_Ref527212123</vt:lpstr>
      <vt:lpstr>'Colofon - voorblad'!_Ref527212178</vt:lpstr>
      <vt:lpstr>'Colofon - voorblad'!_Ref527212216</vt:lpstr>
      <vt:lpstr>'Colofon - voorblad'!_Ref527212304</vt:lpstr>
      <vt:lpstr>'Colofon - voorblad'!_Ref527212424</vt:lpstr>
      <vt:lpstr>'Colofon - voorblad'!_Ref527216086</vt:lpstr>
      <vt:lpstr>'Colofon - voorblad'!_Ref527960825</vt:lpstr>
      <vt:lpstr>'Colofon - voorblad'!_Toc300302676</vt:lpstr>
      <vt:lpstr>'Colofon - voorblad'!_Toc300302679</vt:lpstr>
      <vt:lpstr>'Colofon - voorblad'!_Toc300302680</vt:lpstr>
      <vt:lpstr>'Colofon - voorblad'!_Toc300302689</vt:lpstr>
      <vt:lpstr>'Colofon - voorblad'!_Toc300302730</vt:lpstr>
      <vt:lpstr>'Colofon - voorblad'!_Toc300302731</vt:lpstr>
      <vt:lpstr>'Colofon - voorblad'!_Toc300302739</vt:lpstr>
      <vt:lpstr>'Colofon - voorblad'!_Toc300302771</vt:lpstr>
      <vt:lpstr>'Colofon - voorblad'!_Toc300302809</vt:lpstr>
      <vt:lpstr>'Colofon - voorblad'!_Toc300302821</vt:lpstr>
      <vt:lpstr>'Colofon - voorblad'!_Toc300302836</vt:lpstr>
      <vt:lpstr>'Colofon - voorblad'!_Toc300302847</vt:lpstr>
      <vt:lpstr>'Colofon - voorblad'!_Toc300302860</vt:lpstr>
      <vt:lpstr>'Colofon - voorblad'!_Toc300302867</vt:lpstr>
      <vt:lpstr>'Colofon - voorblad'!_Toc300302868</vt:lpstr>
      <vt:lpstr>'Colofon - voorblad'!_Toc300302886</vt:lpstr>
      <vt:lpstr>'Colofon - voorblad'!_Toc300302914</vt:lpstr>
      <vt:lpstr>'Colofon - voorblad'!_Toc300302916</vt:lpstr>
      <vt:lpstr>'Colofon - voorblad'!_Toc300302919</vt:lpstr>
      <vt:lpstr>'Colofon - voorblad'!_Toc300302935</vt:lpstr>
      <vt:lpstr>'Colofon - voorblad'!_Toc300302985</vt:lpstr>
      <vt:lpstr>'Colofon - voorblad'!_Toc300302993</vt:lpstr>
      <vt:lpstr>'Colofon - voorblad'!_Toc300303483</vt:lpstr>
      <vt:lpstr>'Colofon - voorblad'!_Toc300303498</vt:lpstr>
      <vt:lpstr>'Colofon - voorblad'!_Toc300303504</vt:lpstr>
      <vt:lpstr>'Colofon - voorblad'!_Toc300303537</vt:lpstr>
      <vt:lpstr>'Colofon - voorblad'!_Toc300303574</vt:lpstr>
      <vt:lpstr>'Colofon - voorblad'!_Toc300303661</vt:lpstr>
      <vt:lpstr>'Colofon - voorblad'!_Toc300303682</vt:lpstr>
      <vt:lpstr>'Colofon - voorblad'!_Toc300303688</vt:lpstr>
      <vt:lpstr>'Colofon - voorblad'!_Toc300303695</vt:lpstr>
      <vt:lpstr>'Colofon - voorblad'!_Toc300303706</vt:lpstr>
      <vt:lpstr>'Colofon - voorblad'!_Toc300303708</vt:lpstr>
      <vt:lpstr>'Colofon - voorblad'!_Toc300303715</vt:lpstr>
      <vt:lpstr>'Colofon - voorblad'!_Toc300303721</vt:lpstr>
      <vt:lpstr>'Colofon - voorblad'!_Toc300303727</vt:lpstr>
      <vt:lpstr>'Colofon - voorblad'!_Toc300303729</vt:lpstr>
      <vt:lpstr>'Colofon - voorblad'!_Toc300303743</vt:lpstr>
      <vt:lpstr>'Colofon - voorblad'!_Toc300303745</vt:lpstr>
      <vt:lpstr>'Colofon - voorblad'!_Toc300303770</vt:lpstr>
      <vt:lpstr>'Colofon - voorblad'!_Toc300303772</vt:lpstr>
      <vt:lpstr>'Colofon - voorblad'!_Toc300304665</vt:lpstr>
      <vt:lpstr>'Colofon - voorblad'!_Toc300304678</vt:lpstr>
      <vt:lpstr>'Colofon - voorblad'!_Toc300304688</vt:lpstr>
      <vt:lpstr>'Colofon - voorblad'!_Toc300304702</vt:lpstr>
      <vt:lpstr>'Colofon - voorblad'!_Toc300304712</vt:lpstr>
      <vt:lpstr>'Colofon - voorblad'!_Toc300304714</vt:lpstr>
      <vt:lpstr>'Colofon - voorblad'!_Toc300304725</vt:lpstr>
      <vt:lpstr>'Colofon - voorblad'!_Toc300304727</vt:lpstr>
      <vt:lpstr>'Colofon - voorblad'!_Toc336119413</vt:lpstr>
      <vt:lpstr>'Colofon - voorblad'!_Toc336119414</vt:lpstr>
      <vt:lpstr>'Colofon - voorblad'!_Toc336119416</vt:lpstr>
      <vt:lpstr>'Colofon - voorblad'!_Toc336119433</vt:lpstr>
      <vt:lpstr>'1. Algemene info'!Afdrukbereik</vt:lpstr>
      <vt:lpstr>'2. Prijsopgaaf Broker opslagen'!Afdrukbereik</vt:lpstr>
      <vt:lpstr>'3. % doelstelling per doelgroep'!Afdrukbereik</vt:lpstr>
      <vt:lpstr>'4. Berekening Inschrijfprijs'!Afdrukbereik</vt:lpstr>
      <vt:lpstr>'5. Prijsscore'!Afdrukbereik</vt:lpstr>
      <vt:lpstr>'6. Richtlijntarieven ex BTW '!Afdrukbereik</vt:lpstr>
      <vt:lpstr>'Colofon - voorblad'!Afdrukbereik</vt:lpstr>
      <vt:lpstr>'1. Algemene info'!Afdruktitels</vt:lpstr>
      <vt:lpstr>'6. Richtlijntarieven ex BTW '!Afdruktitels</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(incl doelgroepenlijst)</dc:title>
  <dc:subject/>
  <dc:creator>Siep Scherpel</dc:creator>
  <cp:keywords/>
  <dc:description>© Labor Redimo</dc:description>
  <cp:lastModifiedBy>Siep Scherpel</cp:lastModifiedBy>
  <cp:revision/>
  <dcterms:created xsi:type="dcterms:W3CDTF">2021-01-27T10:13:38Z</dcterms:created>
  <dcterms:modified xsi:type="dcterms:W3CDTF">2026-06-12T08:15:17Z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0x0101007A6E4A62A1A34FCBB5DB597108C1AEB00039040D6211D8C44C867DF9F4C41B896C0080FA01442187E942944396A71A5BE026</vt:lpwstr>
  </property>
  <property fmtid="{D5CDD505-2E9C-101B-9397-08002B2CF9AE}" pid="3" name="_dlc_DocIdItemGuid">
    <vt:lpwstr>1b809211-fcb8-488e-af6b-f577ef7cdb4e</vt:lpwstr>
  </property>
  <property fmtid="{D5CDD505-2E9C-101B-9397-08002B2CF9AE}" pid="4" name="TaxKeyword">
    <vt:lpwstr/>
  </property>
  <property fmtid="{D5CDD505-2E9C-101B-9397-08002B2CF9AE}" pid="5" name="AfdelingEigenaar">
    <vt:lpwstr/>
  </property>
  <property fmtid="{D5CDD505-2E9C-101B-9397-08002B2CF9AE}" pid="6" name="MSIP_Label_59c0cc81-595d-4442-996c-ce61e35947ec_Enabled">
    <vt:lpwstr>true</vt:lpwstr>
  </property>
  <property fmtid="{D5CDD505-2E9C-101B-9397-08002B2CF9AE}" pid="7" name="MSIP_Label_59c0cc81-595d-4442-996c-ce61e35947ec_SetDate">
    <vt:lpwstr>2023-11-23T10:51:03Z</vt:lpwstr>
  </property>
  <property fmtid="{D5CDD505-2E9C-101B-9397-08002B2CF9AE}" pid="8" name="MSIP_Label_59c0cc81-595d-4442-996c-ce61e35947ec_Method">
    <vt:lpwstr>Privileged</vt:lpwstr>
  </property>
  <property fmtid="{D5CDD505-2E9C-101B-9397-08002B2CF9AE}" pid="9" name="MSIP_Label_59c0cc81-595d-4442-996c-ce61e35947ec_Name">
    <vt:lpwstr>Inf_publiek</vt:lpwstr>
  </property>
  <property fmtid="{D5CDD505-2E9C-101B-9397-08002B2CF9AE}" pid="10" name="MSIP_Label_59c0cc81-595d-4442-996c-ce61e35947ec_SiteId">
    <vt:lpwstr>0dba6fac-6971-48f3-9af1-d8a86d20e1ed</vt:lpwstr>
  </property>
  <property fmtid="{D5CDD505-2E9C-101B-9397-08002B2CF9AE}" pid="11" name="MSIP_Label_59c0cc81-595d-4442-996c-ce61e35947ec_ActionId">
    <vt:lpwstr>77568918-2c0b-460c-b398-346dee6f5e2f</vt:lpwstr>
  </property>
  <property fmtid="{D5CDD505-2E9C-101B-9397-08002B2CF9AE}" pid="12" name="MSIP_Label_59c0cc81-595d-4442-996c-ce61e35947ec_ContentBits">
    <vt:lpwstr>0</vt:lpwstr>
  </property>
  <property fmtid="{D5CDD505-2E9C-101B-9397-08002B2CF9AE}" pid="13" name="MSIP_Label_24e57bac-d225-40fb-8a9e-62b5be587a96_Enabled">
    <vt:lpwstr>true</vt:lpwstr>
  </property>
  <property fmtid="{D5CDD505-2E9C-101B-9397-08002B2CF9AE}" pid="14" name="MSIP_Label_24e57bac-d225-40fb-8a9e-62b5be587a96_SetDate">
    <vt:lpwstr>2025-01-23T07:20:06Z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b1cfcad0-a860-4c58-bd15-becd1c638250</vt:lpwstr>
  </property>
  <property fmtid="{D5CDD505-2E9C-101B-9397-08002B2CF9AE}" pid="19" name="MSIP_Label_24e57bac-d225-40fb-8a9e-62b5be587a96_ContentBits">
    <vt:lpwstr>0</vt:lpwstr>
  </property>
  <property fmtid="{D5CDD505-2E9C-101B-9397-08002B2CF9AE}" pid="20" name="MediaServiceImageTags">
    <vt:lpwstr/>
  </property>
  <property fmtid="{D5CDD505-2E9C-101B-9397-08002B2CF9AE}" pid="22" name="SCNE000052">
    <vt:lpwstr>Werkdag</vt:lpwstr>
  </property>
  <property fmtid="{D5CDD505-2E9C-101B-9397-08002B2CF9AE}" pid="25" name="SGC0002002">
    <vt:r8>312</vt:r8>
  </property>
  <property fmtid="{D5CDD505-2E9C-101B-9397-08002B2CF9AE}" pid="26" name="ARX_LastSignatureReason">
    <vt:lpwstr>Unknown</vt:lpwstr>
  </property>
  <property fmtid="{D5CDD505-2E9C-101B-9397-08002B2CF9AE}" pid="27" name="SCN0000062">
    <vt:lpwstr>Nee</vt:lpwstr>
  </property>
  <property fmtid="{D5CDD505-2E9C-101B-9397-08002B2CF9AE}" pid="28" name="SCN0000041">
    <vt:lpwstr>Nee</vt:lpwstr>
  </property>
  <property fmtid="{D5CDD505-2E9C-101B-9397-08002B2CF9AE}" pid="29" name="COASubject">
    <vt:lpwstr/>
  </property>
  <property fmtid="{D5CDD505-2E9C-101B-9397-08002B2CF9AE}" pid="30" name="ARX_LastSignatureStatus">
    <vt:lpwstr>Unknown</vt:lpwstr>
  </property>
  <property fmtid="{D5CDD505-2E9C-101B-9397-08002B2CF9AE}" pid="33" name="SCN0000532">
    <vt:lpwstr>Nee</vt:lpwstr>
  </property>
  <property fmtid="{D5CDD505-2E9C-101B-9397-08002B2CF9AE}" pid="35" name="SGC0001018">
    <vt:lpwstr>Ja</vt:lpwstr>
  </property>
  <property fmtid="{D5CDD505-2E9C-101B-9397-08002B2CF9AE}" pid="36" name="VN00000121">
    <vt:lpwstr>Scanner - code; Scan - datum; Medewerker naam -  Registreren</vt:lpwstr>
  </property>
  <property fmtid="{D5CDD505-2E9C-101B-9397-08002B2CF9AE}" pid="37" name="SCN0000031">
    <vt:lpwstr>1</vt:lpwstr>
  </property>
  <property fmtid="{D5CDD505-2E9C-101B-9397-08002B2CF9AE}" pid="39" name="SCNE000053">
    <vt:lpwstr>Werkdag</vt:lpwstr>
  </property>
  <property fmtid="{D5CDD505-2E9C-101B-9397-08002B2CF9AE}" pid="41" name="SCN0000129">
    <vt:filetime>2020-01-31T09:56:04Z</vt:filetime>
  </property>
  <property fmtid="{D5CDD505-2E9C-101B-9397-08002B2CF9AE}" pid="42" name="SCN0000522">
    <vt:lpwstr>Generiek documenttype</vt:lpwstr>
  </property>
  <property fmtid="{D5CDD505-2E9C-101B-9397-08002B2CF9AE}" pid="46" name="SCN0000063">
    <vt:lpwstr>Nee</vt:lpwstr>
  </property>
  <property fmtid="{D5CDD505-2E9C-101B-9397-08002B2CF9AE}" pid="47" name="VN00000076">
    <vt:lpwstr>Nee</vt:lpwstr>
  </property>
  <property fmtid="{D5CDD505-2E9C-101B-9397-08002B2CF9AE}" pid="51" name="Typeaanbesteding">
    <vt:lpwstr>Europees openbaar</vt:lpwstr>
  </property>
  <property fmtid="{D5CDD505-2E9C-101B-9397-08002B2CF9AE}" pid="52" name="VN00000122">
    <vt:lpwstr>Unitmanager A&amp;I</vt:lpwstr>
  </property>
  <property fmtid="{D5CDD505-2E9C-101B-9397-08002B2CF9AE}" pid="53" name="ARX_SignaturesCount">
    <vt:lpwstr>Unknown</vt:lpwstr>
  </property>
  <property fmtid="{D5CDD505-2E9C-101B-9397-08002B2CF9AE}" pid="54" name="SCNT000076">
    <vt:lpwstr>Selectielijst COA 2013- , handeling 37; BSD COA 1994- (2010) 2012 (geactualiseerd), handeling 54;</vt:lpwstr>
  </property>
  <property fmtid="{D5CDD505-2E9C-101B-9397-08002B2CF9AE}" pid="55" name="SCN0000058">
    <vt:lpwstr>Nee</vt:lpwstr>
  </property>
  <property fmtid="{D5CDD505-2E9C-101B-9397-08002B2CF9AE}" pid="64" name="SCN0000528">
    <vt:lpwstr>Na afhandeling</vt:lpwstr>
  </property>
  <property fmtid="{D5CDD505-2E9C-101B-9397-08002B2CF9AE}" pid="65" name="COAIsDocumentArchived">
    <vt:bool>false</vt:bool>
  </property>
  <property fmtid="{D5CDD505-2E9C-101B-9397-08002B2CF9AE}" pid="66" name="SCNE000054">
    <vt:lpwstr>Werkdag</vt:lpwstr>
  </property>
  <property fmtid="{D5CDD505-2E9C-101B-9397-08002B2CF9AE}" pid="69" name="SharedCaseName">
    <vt:lpwstr>MSP inhuur ICT professionals</vt:lpwstr>
  </property>
  <property fmtid="{D5CDD505-2E9C-101B-9397-08002B2CF9AE}" pid="70" name="SCN0000064">
    <vt:lpwstr>Ja</vt:lpwstr>
  </property>
  <property fmtid="{D5CDD505-2E9C-101B-9397-08002B2CF9AE}" pid="72" name="SCN0000539">
    <vt:filetime>2016-10-31T15:50:59Z</vt:filetime>
  </property>
  <property fmtid="{D5CDD505-2E9C-101B-9397-08002B2CF9AE}" pid="73" name="ARX_LastSignerName">
    <vt:lpwstr>Unknown</vt:lpwstr>
  </property>
  <property fmtid="{D5CDD505-2E9C-101B-9397-08002B2CF9AE}" pid="75" name="SCN0000080">
    <vt:lpwstr>Vernietigen</vt:lpwstr>
  </property>
  <property fmtid="{D5CDD505-2E9C-101B-9397-08002B2CF9AE}" pid="76" name="VN00000123">
    <vt:lpwstr>Creatie - datum; Zaak - code</vt:lpwstr>
  </property>
  <property fmtid="{D5CDD505-2E9C-101B-9397-08002B2CF9AE}" pid="79" name="SCNE000081">
    <vt:lpwstr>Jaar</vt:lpwstr>
  </property>
  <property fmtid="{D5CDD505-2E9C-101B-9397-08002B2CF9AE}" pid="81" name="SCN0000059">
    <vt:lpwstr>Nee</vt:lpwstr>
  </property>
  <property fmtid="{D5CDD505-2E9C-101B-9397-08002B2CF9AE}" pid="82" name="CaseOwner">
    <vt:lpwstr>1560</vt:lpwstr>
  </property>
  <property fmtid="{D5CDD505-2E9C-101B-9397-08002B2CF9AE}" pid="85" name="SCNE000055">
    <vt:lpwstr>Werkdag</vt:lpwstr>
  </property>
  <property fmtid="{D5CDD505-2E9C-101B-9397-08002B2CF9AE}" pid="86" name="SCN0000070">
    <vt:lpwstr>Trigger Intern (TI)</vt:lpwstr>
  </property>
  <property fmtid="{D5CDD505-2E9C-101B-9397-08002B2CF9AE}" pid="90" name="SCN0000524">
    <vt:lpwstr>Intern</vt:lpwstr>
  </property>
  <property fmtid="{D5CDD505-2E9C-101B-9397-08002B2CF9AE}" pid="91" name="Fasen">
    <vt:lpwstr>1. Voorbereiding</vt:lpwstr>
  </property>
  <property fmtid="{D5CDD505-2E9C-101B-9397-08002B2CF9AE}" pid="93" name="SCN0000028">
    <vt:lpwstr>Het uitvoeren van een aanbesteding</vt:lpwstr>
  </property>
  <property fmtid="{D5CDD505-2E9C-101B-9397-08002B2CF9AE}" pid="96" name="SCN0000065">
    <vt:lpwstr>Nee</vt:lpwstr>
  </property>
  <property fmtid="{D5CDD505-2E9C-101B-9397-08002B2CF9AE}" pid="97" name="VN00000015">
    <vt:lpwstr>Nee</vt:lpwstr>
  </property>
  <property fmtid="{D5CDD505-2E9C-101B-9397-08002B2CF9AE}" pid="98" name="SCN0000060">
    <vt:lpwstr>Nee</vt:lpwstr>
  </property>
  <property fmtid="{D5CDD505-2E9C-101B-9397-08002B2CF9AE}" pid="100" name="CaseStartDate">
    <vt:filetime>2026-03-09T23:00:00Z</vt:filetime>
  </property>
  <property fmtid="{D5CDD505-2E9C-101B-9397-08002B2CF9AE}" pid="108" name="SCNE000056">
    <vt:lpwstr>Werkdag</vt:lpwstr>
  </property>
  <property fmtid="{D5CDD505-2E9C-101B-9397-08002B2CF9AE}" pid="109" name="SCN0000071">
    <vt:lpwstr>Ondersteunen/Inkopen en contracteren</vt:lpwstr>
  </property>
  <property fmtid="{D5CDD505-2E9C-101B-9397-08002B2CF9AE}" pid="111" name="SCN0000546">
    <vt:lpwstr>Lokaal</vt:lpwstr>
  </property>
  <property fmtid="{D5CDD505-2E9C-101B-9397-08002B2CF9AE}" pid="112" name="SCN0000525">
    <vt:lpwstr>Nee</vt:lpwstr>
  </property>
  <property fmtid="{D5CDD505-2E9C-101B-9397-08002B2CF9AE}" pid="113" name="ProcessNameTaxHTField0">
    <vt:lpwstr>Aanbesteding|{44172a01-e50d-4a3b-a9ca-fffd25644391}</vt:lpwstr>
  </property>
  <property fmtid="{D5CDD505-2E9C-101B-9397-08002B2CF9AE}" pid="114" name="SCNT000047">
    <vt:lpwstr>Aanbestedingswet 2012; Aanbestedingsbesluit;</vt:lpwstr>
  </property>
  <property fmtid="{D5CDD505-2E9C-101B-9397-08002B2CF9AE}" pid="116" name="SCNW000081">
    <vt:r8>10</vt:r8>
  </property>
  <property fmtid="{D5CDD505-2E9C-101B-9397-08002B2CF9AE}" pid="117" name="ProcessName">
    <vt:lpwstr>1;#Aanbesteding|{44172a01-e50d-4a3b-a9ca-fffd25644391}</vt:lpwstr>
  </property>
  <property fmtid="{D5CDD505-2E9C-101B-9397-08002B2CF9AE}" pid="120" name="SCN0000040">
    <vt:lpwstr>Specifiek werkproces</vt:lpwstr>
  </property>
  <property fmtid="{D5CDD505-2E9C-101B-9397-08002B2CF9AE}" pid="121" name="SCN0000082">
    <vt:lpwstr>Na afloop contract</vt:lpwstr>
  </property>
  <property fmtid="{D5CDD505-2E9C-101B-9397-08002B2CF9AE}" pid="122" name="SCN0000117">
    <vt:filetime>2016-03-22T13:37:12Z</vt:filetime>
  </property>
  <property fmtid="{D5CDD505-2E9C-101B-9397-08002B2CF9AE}" pid="123" name="SCN0000061">
    <vt:lpwstr>Nee</vt:lpwstr>
  </property>
  <property fmtid="{D5CDD505-2E9C-101B-9397-08002B2CF9AE}" pid="124" name="CaseManager">
    <vt:lpwstr>1344</vt:lpwstr>
  </property>
  <property fmtid="{D5CDD505-2E9C-101B-9397-08002B2CF9AE}" pid="125" name="Signatures Status">
    <vt:lpwstr>Unknown</vt:lpwstr>
  </property>
  <property fmtid="{D5CDD505-2E9C-101B-9397-08002B2CF9AE}" pid="129" name="SCN0000531">
    <vt:lpwstr>Nee</vt:lpwstr>
  </property>
  <property fmtid="{D5CDD505-2E9C-101B-9397-08002B2CF9AE}" pid="130" name="SCN0000552">
    <vt:filetime>2017-04-21T08:45:43Z</vt:filetime>
  </property>
  <property fmtid="{D5CDD505-2E9C-101B-9397-08002B2CF9AE}" pid="131" name="ARX_LastVerifiedOn">
    <vt:lpwstr>Unknown</vt:lpwstr>
  </property>
  <property fmtid="{D5CDD505-2E9C-101B-9397-08002B2CF9AE}" pid="133" name="SCN0000035">
    <vt:lpwstr>Dit werkproces wordt intern getriggerd</vt:lpwstr>
  </property>
  <property fmtid="{D5CDD505-2E9C-101B-9397-08002B2CF9AE}" pid="134" name="Subfase">
    <vt:lpwstr>3.1 Beschrijvend document</vt:lpwstr>
  </property>
  <property fmtid="{D5CDD505-2E9C-101B-9397-08002B2CF9AE}" pid="136"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137" name="SCN0000526">
    <vt:lpwstr>Bewaren</vt:lpwstr>
  </property>
  <property fmtid="{D5CDD505-2E9C-101B-9397-08002B2CF9AE}" pid="141" name="VN00000115">
    <vt:lpwstr>Ja</vt:lpwstr>
  </property>
  <property fmtid="{D5CDD505-2E9C-101B-9397-08002B2CF9AE}" pid="142" name="SCN0000123">
    <vt:lpwstr>Lokaal</vt:lpwstr>
  </property>
  <property fmtid="{D5CDD505-2E9C-101B-9397-08002B2CF9AE}" pid="144" name="SCNE000527">
    <vt:lpwstr>Werkdag</vt:lpwstr>
  </property>
  <property fmtid="{D5CDD505-2E9C-101B-9397-08002B2CF9AE}" pid="145" name="SGC0001002">
    <vt:lpwstr>Ja</vt:lpwstr>
  </property>
  <property fmtid="{D5CDD505-2E9C-101B-9397-08002B2CF9AE}" pid="146" name="VN00000017">
    <vt:lpwstr>Bericht</vt:lpwstr>
  </property>
  <property fmtid="{D5CDD505-2E9C-101B-9397-08002B2CF9AE}" pid="147" name="SCN0000516">
    <vt:lpwstr>Verslag</vt:lpwstr>
  </property>
  <property fmtid="{D5CDD505-2E9C-101B-9397-08002B2CF9AE}" pid="148" name="ARX_LastSignatureDateTime">
    <vt:lpwstr>Unknown</vt:lpwstr>
  </property>
  <property fmtid="{D5CDD505-2E9C-101B-9397-08002B2CF9AE}" pid="151" name="SCN0000537">
    <vt:lpwstr>Nee</vt:lpwstr>
  </property>
  <property fmtid="{D5CDD505-2E9C-101B-9397-08002B2CF9AE}" pid="152" name="SCN0000057">
    <vt:lpwstr>Ja</vt:lpwstr>
  </property>
  <property fmtid="{D5CDD505-2E9C-101B-9397-08002B2CF9AE}" pid="153" name="SCN0000099">
    <vt:lpwstr/>
  </property>
  <property fmtid="{D5CDD505-2E9C-101B-9397-08002B2CF9AE}" pid="156" name="SCN0000026">
    <vt:lpwstr>Aanbesteding</vt:lpwstr>
  </property>
  <property fmtid="{D5CDD505-2E9C-101B-9397-08002B2CF9AE}" pid="157" name="SCN0000093">
    <vt:lpwstr/>
  </property>
  <property fmtid="{D5CDD505-2E9C-101B-9397-08002B2CF9AE}" pid="159" name="SCNT000048">
    <vt:lpwstr/>
  </property>
  <property fmtid="{D5CDD505-2E9C-101B-9397-08002B2CF9AE}" pid="160" name="SCN0000083">
    <vt:lpwstr/>
  </property>
  <property fmtid="{D5CDD505-2E9C-101B-9397-08002B2CF9AE}" pid="163" name="SCN0000108">
    <vt:lpwstr/>
  </property>
  <property fmtid="{D5CDD505-2E9C-101B-9397-08002B2CF9AE}" pid="164" name="SCN0000094">
    <vt:lpwstr/>
  </property>
  <property fmtid="{D5CDD505-2E9C-101B-9397-08002B2CF9AE}" pid="166" name="SCN0000084">
    <vt:lpwstr/>
  </property>
  <property fmtid="{D5CDD505-2E9C-101B-9397-08002B2CF9AE}" pid="171" name="SCN0000079">
    <vt:lpwstr/>
  </property>
  <property fmtid="{D5CDD505-2E9C-101B-9397-08002B2CF9AE}" pid="172" name="SCN0000109">
    <vt:lpwstr/>
  </property>
  <property fmtid="{D5CDD505-2E9C-101B-9397-08002B2CF9AE}" pid="173" name="SCN0000095">
    <vt:lpwstr/>
  </property>
  <property fmtid="{D5CDD505-2E9C-101B-9397-08002B2CF9AE}" pid="178" name="SCN0000104">
    <vt:lpwstr/>
  </property>
  <property fmtid="{D5CDD505-2E9C-101B-9397-08002B2CF9AE}" pid="185" name="SCN0000096">
    <vt:lpwstr/>
  </property>
  <property fmtid="{D5CDD505-2E9C-101B-9397-08002B2CF9AE}" pid="188" name="SCN0000091">
    <vt:lpwstr/>
  </property>
  <property fmtid="{D5CDD505-2E9C-101B-9397-08002B2CF9AE}" pid="189" name="SCN0000105">
    <vt:lpwstr/>
  </property>
  <property fmtid="{D5CDD505-2E9C-101B-9397-08002B2CF9AE}" pid="190" name="SCN0000100">
    <vt:lpwstr/>
  </property>
  <property fmtid="{D5CDD505-2E9C-101B-9397-08002B2CF9AE}" pid="194" name="SCN0000111">
    <vt:lpwstr/>
  </property>
  <property fmtid="{D5CDD505-2E9C-101B-9397-08002B2CF9AE}" pid="198" name="SCN0000034">
    <vt:lpwstr/>
  </property>
  <property fmtid="{D5CDD505-2E9C-101B-9397-08002B2CF9AE}" pid="200" name="SCN0000106">
    <vt:lpwstr/>
  </property>
  <property fmtid="{D5CDD505-2E9C-101B-9397-08002B2CF9AE}" pid="201" name="SCN0000092">
    <vt:lpwstr/>
  </property>
  <property fmtid="{D5CDD505-2E9C-101B-9397-08002B2CF9AE}" pid="202" name="SCN0000097">
    <vt:lpwstr/>
  </property>
  <property fmtid="{D5CDD505-2E9C-101B-9397-08002B2CF9AE}" pid="203" name="SCN0000101">
    <vt:lpwstr/>
  </property>
  <property fmtid="{D5CDD505-2E9C-101B-9397-08002B2CF9AE}" pid="204" name="SCN0000029">
    <vt:lpwstr/>
  </property>
  <property fmtid="{D5CDD505-2E9C-101B-9397-08002B2CF9AE}" pid="205" name="SCN0000066">
    <vt:lpwstr/>
  </property>
  <property fmtid="{D5CDD505-2E9C-101B-9397-08002B2CF9AE}" pid="208" name="SCN0000112">
    <vt:lpwstr/>
  </property>
  <property fmtid="{D5CDD505-2E9C-101B-9397-08002B2CF9AE}" pid="210" name="SCN0000107">
    <vt:lpwstr/>
  </property>
  <property fmtid="{D5CDD505-2E9C-101B-9397-08002B2CF9AE}" pid="214" name="SCN0000102">
    <vt:lpwstr/>
  </property>
  <property fmtid="{D5CDD505-2E9C-101B-9397-08002B2CF9AE}" pid="216" name="SCN0000113">
    <vt:lpwstr/>
  </property>
  <property fmtid="{D5CDD505-2E9C-101B-9397-08002B2CF9AE}" pid="222" name="AllowDeletion">
    <vt:bool>false</vt:bool>
  </property>
  <property fmtid="{D5CDD505-2E9C-101B-9397-08002B2CF9AE}" pid="223" name="COACSVImportStatus">
    <vt:lpwstr>Niet gestart</vt:lpwstr>
  </property>
  <property fmtid="{D5CDD505-2E9C-101B-9397-08002B2CF9AE}" pid="225" name="COARegisterEmployeeName">
    <vt:lpwstr/>
  </property>
  <property fmtid="{D5CDD505-2E9C-101B-9397-08002B2CF9AE}" pid="227" name="COACheckEmployeeName">
    <vt:lpwstr/>
  </property>
  <property fmtid="{D5CDD505-2E9C-101B-9397-08002B2CF9AE}" pid="228" name="COACSVImportCT">
    <vt:lpwstr>Geen</vt:lpwstr>
  </property>
  <property fmtid="{D5CDD505-2E9C-101B-9397-08002B2CF9AE}" pid="230" name="TaxCatchAll">
    <vt:lpwstr>1;#Aanbesteding|{44172a01-e50d-4a3b-a9ca-fffd25644391}</vt:lpwstr>
  </property>
  <property fmtid="{D5CDD505-2E9C-101B-9397-08002B2CF9AE}" pid="231" name="COACSVImportList">
    <vt:lpwstr>Geen</vt:lpwstr>
  </property>
  <property fmtid="{D5CDD505-2E9C-101B-9397-08002B2CF9AE}" pid="233" name="COAConfidentialLevel">
    <vt:lpwstr>2</vt:lpwstr>
  </property>
  <property fmtid="{D5CDD505-2E9C-101B-9397-08002B2CF9AE}" pid="235" name="COAHRSAPImportStatus">
    <vt:lpwstr>Niet gestart</vt:lpwstr>
  </property>
  <property fmtid="{D5CDD505-2E9C-101B-9397-08002B2CF9AE}" pid="237" name="COAScanEmployeeName">
    <vt:lpwstr/>
  </property>
  <property fmtid="{D5CDD505-2E9C-101B-9397-08002B2CF9AE}" pid="239" name="COADocumenttype">
    <vt:lpwstr>Bijlage bij offerte</vt:lpwstr>
  </property>
</Properties>
</file>