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worksheets/sheet2.xml" ContentType="application/vnd.openxmlformats-officedocument.spreadsheetml.worksheet+xml"/>
  <Override PartName="/xl/worksheets/sheet4.xml" ContentType="application/vnd.openxmlformats-officedocument.spreadsheetml.worksheet+xml"/>
  <Override PartName="/xl/worksheets/sheet3.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xl/calcChain.xml" ContentType="application/vnd.openxmlformats-officedocument.spreadsheetml.calcChain+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8"/>
  <workbookPr/>
  <mc:AlternateContent xmlns:mc="http://schemas.openxmlformats.org/markup-compatibility/2006">
    <mc:Choice Requires="x15">
      <x15ac:absPath xmlns:x15ac="http://schemas.microsoft.com/office/spreadsheetml/2010/11/ac" url="/Users/siepscherpel/Library/CloudStorage/GoogleDrive-siep.scherpel@laborredimo.com/Gedeelde drives/01 Actieve projecten/01 COA/2026 AB MSP IT/Aanbestedingsdocumenten/Prijzenblad/"/>
    </mc:Choice>
  </mc:AlternateContent>
  <xr:revisionPtr revIDLastSave="0" documentId="13_ncr:1_{28390F9B-CE39-7145-96C1-AE1CBA78E07E}" xr6:coauthVersionLast="47" xr6:coauthVersionMax="47" xr10:uidLastSave="{00000000-0000-0000-0000-000000000000}"/>
  <bookViews>
    <workbookView xWindow="2980" yWindow="600" windowWidth="33300" windowHeight="17560" tabRatio="960" xr2:uid="{00000000-000D-0000-FFFF-FFFF00000000}"/>
  </bookViews>
  <sheets>
    <sheet name="Colofon - voorblad" sheetId="15" r:id="rId1"/>
    <sheet name="1. Algemene info" sheetId="16" r:id="rId2"/>
    <sheet name="2. Prijsopgaaf Broker opslagen" sheetId="17" r:id="rId3"/>
    <sheet name="3. % doelstelling per doelgroep" sheetId="25" r:id="rId4"/>
    <sheet name="4. Berekening Inschrijfprijs" sheetId="18" r:id="rId5"/>
    <sheet name="5. Prijsscore" sheetId="23" r:id="rId6"/>
    <sheet name="6. Richtlijntarieven ex BTW " sheetId="27" r:id="rId7"/>
  </sheets>
  <definedNames>
    <definedName name="_______DAT1" localSheetId="2">#REF!</definedName>
    <definedName name="_______DAT1" localSheetId="3">#REF!</definedName>
    <definedName name="_______DAT1" localSheetId="4">#REF!</definedName>
    <definedName name="_______DAT1" localSheetId="6">#REF!</definedName>
    <definedName name="_______DAT1" localSheetId="0">#REF!</definedName>
    <definedName name="_______DAT1">#REF!</definedName>
    <definedName name="_______DAT10" localSheetId="2">#REF!</definedName>
    <definedName name="_______DAT10" localSheetId="3">#REF!</definedName>
    <definedName name="_______DAT10" localSheetId="6">#REF!</definedName>
    <definedName name="_______DAT10">#REF!</definedName>
    <definedName name="_______DAT11" localSheetId="2">#REF!</definedName>
    <definedName name="_______DAT11" localSheetId="3">#REF!</definedName>
    <definedName name="_______DAT11" localSheetId="6">#REF!</definedName>
    <definedName name="_______DAT11">#REF!</definedName>
    <definedName name="_______DAT12" localSheetId="2">#REF!</definedName>
    <definedName name="_______DAT12" localSheetId="3">#REF!</definedName>
    <definedName name="_______DAT12" localSheetId="6">#REF!</definedName>
    <definedName name="_______DAT12">#REF!</definedName>
    <definedName name="_______DAT13" localSheetId="2">#REF!</definedName>
    <definedName name="_______DAT13" localSheetId="3">#REF!</definedName>
    <definedName name="_______DAT13" localSheetId="6">#REF!</definedName>
    <definedName name="_______DAT13">#REF!</definedName>
    <definedName name="_______DAT14" localSheetId="2">#REF!</definedName>
    <definedName name="_______DAT14" localSheetId="3">#REF!</definedName>
    <definedName name="_______DAT14" localSheetId="6">#REF!</definedName>
    <definedName name="_______DAT14">#REF!</definedName>
    <definedName name="_______DAT15" localSheetId="2">#REF!</definedName>
    <definedName name="_______DAT15" localSheetId="3">#REF!</definedName>
    <definedName name="_______DAT15" localSheetId="6">#REF!</definedName>
    <definedName name="_______DAT15">#REF!</definedName>
    <definedName name="_______DAT16" localSheetId="2">#REF!</definedName>
    <definedName name="_______DAT16" localSheetId="3">#REF!</definedName>
    <definedName name="_______DAT16" localSheetId="6">#REF!</definedName>
    <definedName name="_______DAT16">#REF!</definedName>
    <definedName name="_______DAT17" localSheetId="2">#REF!</definedName>
    <definedName name="_______DAT17" localSheetId="3">#REF!</definedName>
    <definedName name="_______DAT17" localSheetId="6">#REF!</definedName>
    <definedName name="_______DAT17">#REF!</definedName>
    <definedName name="_______DAT18" localSheetId="2">#REF!</definedName>
    <definedName name="_______DAT18" localSheetId="3">#REF!</definedName>
    <definedName name="_______DAT18" localSheetId="6">#REF!</definedName>
    <definedName name="_______DAT18">#REF!</definedName>
    <definedName name="_______DAT19" localSheetId="2">#REF!</definedName>
    <definedName name="_______DAT19" localSheetId="3">#REF!</definedName>
    <definedName name="_______DAT19" localSheetId="6">#REF!</definedName>
    <definedName name="_______DAT19">#REF!</definedName>
    <definedName name="_______DAT2" localSheetId="2">#REF!</definedName>
    <definedName name="_______DAT2" localSheetId="3">#REF!</definedName>
    <definedName name="_______DAT2" localSheetId="6">#REF!</definedName>
    <definedName name="_______DAT2">#REF!</definedName>
    <definedName name="_______DAT20" localSheetId="2">#REF!</definedName>
    <definedName name="_______DAT20" localSheetId="3">#REF!</definedName>
    <definedName name="_______DAT20" localSheetId="6">#REF!</definedName>
    <definedName name="_______DAT20">#REF!</definedName>
    <definedName name="_______DAT21" localSheetId="2">#REF!</definedName>
    <definedName name="_______DAT21" localSheetId="3">#REF!</definedName>
    <definedName name="_______DAT21" localSheetId="6">#REF!</definedName>
    <definedName name="_______DAT21">#REF!</definedName>
    <definedName name="_______DAT22" localSheetId="2">#REF!</definedName>
    <definedName name="_______DAT22" localSheetId="3">#REF!</definedName>
    <definedName name="_______DAT22" localSheetId="6">#REF!</definedName>
    <definedName name="_______DAT22">#REF!</definedName>
    <definedName name="_______DAT3" localSheetId="2">#REF!</definedName>
    <definedName name="_______DAT3" localSheetId="3">#REF!</definedName>
    <definedName name="_______DAT3" localSheetId="6">#REF!</definedName>
    <definedName name="_______DAT3">#REF!</definedName>
    <definedName name="_______DAT4" localSheetId="2">#REF!</definedName>
    <definedName name="_______DAT4" localSheetId="3">#REF!</definedName>
    <definedName name="_______DAT4" localSheetId="6">#REF!</definedName>
    <definedName name="_______DAT4">#REF!</definedName>
    <definedName name="_______DAT5" localSheetId="2">#REF!</definedName>
    <definedName name="_______DAT5" localSheetId="3">#REF!</definedName>
    <definedName name="_______DAT5" localSheetId="6">#REF!</definedName>
    <definedName name="_______DAT5">#REF!</definedName>
    <definedName name="_______DAT6" localSheetId="2">#REF!</definedName>
    <definedName name="_______DAT6" localSheetId="3">#REF!</definedName>
    <definedName name="_______DAT6" localSheetId="6">#REF!</definedName>
    <definedName name="_______DAT6">#REF!</definedName>
    <definedName name="_______DAT7" localSheetId="2">#REF!</definedName>
    <definedName name="_______DAT7" localSheetId="3">#REF!</definedName>
    <definedName name="_______DAT7" localSheetId="6">#REF!</definedName>
    <definedName name="_______DAT7">#REF!</definedName>
    <definedName name="_______DAT8" localSheetId="2">#REF!</definedName>
    <definedName name="_______DAT8" localSheetId="3">#REF!</definedName>
    <definedName name="_______DAT8" localSheetId="6">#REF!</definedName>
    <definedName name="_______DAT8">#REF!</definedName>
    <definedName name="_______DAT9" localSheetId="2">#REF!</definedName>
    <definedName name="_______DAT9" localSheetId="3">#REF!</definedName>
    <definedName name="_______DAT9" localSheetId="6">#REF!</definedName>
    <definedName name="_______DAT9">#REF!</definedName>
    <definedName name="______DAT1" localSheetId="2">#REF!</definedName>
    <definedName name="______DAT1" localSheetId="3">#REF!</definedName>
    <definedName name="______DAT1" localSheetId="6">#REF!</definedName>
    <definedName name="______DAT1">#REF!</definedName>
    <definedName name="______DAT10" localSheetId="2">#REF!</definedName>
    <definedName name="______DAT10" localSheetId="3">#REF!</definedName>
    <definedName name="______DAT10" localSheetId="6">#REF!</definedName>
    <definedName name="______DAT10">#REF!</definedName>
    <definedName name="______DAT11" localSheetId="2">#REF!</definedName>
    <definedName name="______DAT11" localSheetId="3">#REF!</definedName>
    <definedName name="______DAT11" localSheetId="6">#REF!</definedName>
    <definedName name="______DAT11">#REF!</definedName>
    <definedName name="______DAT12" localSheetId="2">#REF!</definedName>
    <definedName name="______DAT12" localSheetId="3">#REF!</definedName>
    <definedName name="______DAT12" localSheetId="6">#REF!</definedName>
    <definedName name="______DAT12">#REF!</definedName>
    <definedName name="______DAT13" localSheetId="2">#REF!</definedName>
    <definedName name="______DAT13" localSheetId="3">#REF!</definedName>
    <definedName name="______DAT13" localSheetId="6">#REF!</definedName>
    <definedName name="______DAT13">#REF!</definedName>
    <definedName name="______DAT14" localSheetId="2">#REF!</definedName>
    <definedName name="______DAT14" localSheetId="3">#REF!</definedName>
    <definedName name="______DAT14" localSheetId="6">#REF!</definedName>
    <definedName name="______DAT14">#REF!</definedName>
    <definedName name="______DAT15" localSheetId="2">#REF!</definedName>
    <definedName name="______DAT15" localSheetId="3">#REF!</definedName>
    <definedName name="______DAT15" localSheetId="6">#REF!</definedName>
    <definedName name="______DAT15">#REF!</definedName>
    <definedName name="______DAT16" localSheetId="2">#REF!</definedName>
    <definedName name="______DAT16" localSheetId="3">#REF!</definedName>
    <definedName name="______DAT16" localSheetId="6">#REF!</definedName>
    <definedName name="______DAT16">#REF!</definedName>
    <definedName name="______DAT17" localSheetId="2">#REF!</definedName>
    <definedName name="______DAT17" localSheetId="3">#REF!</definedName>
    <definedName name="______DAT17" localSheetId="6">#REF!</definedName>
    <definedName name="______DAT17">#REF!</definedName>
    <definedName name="______DAT18" localSheetId="2">#REF!</definedName>
    <definedName name="______DAT18" localSheetId="3">#REF!</definedName>
    <definedName name="______DAT18" localSheetId="6">#REF!</definedName>
    <definedName name="______DAT18">#REF!</definedName>
    <definedName name="______DAT19" localSheetId="2">#REF!</definedName>
    <definedName name="______DAT19" localSheetId="3">#REF!</definedName>
    <definedName name="______DAT19" localSheetId="6">#REF!</definedName>
    <definedName name="______DAT19">#REF!</definedName>
    <definedName name="______DAT2" localSheetId="2">#REF!</definedName>
    <definedName name="______DAT2" localSheetId="3">#REF!</definedName>
    <definedName name="______DAT2" localSheetId="6">#REF!</definedName>
    <definedName name="______DAT2">#REF!</definedName>
    <definedName name="______DAT20" localSheetId="2">#REF!</definedName>
    <definedName name="______DAT20" localSheetId="3">#REF!</definedName>
    <definedName name="______DAT20" localSheetId="6">#REF!</definedName>
    <definedName name="______DAT20">#REF!</definedName>
    <definedName name="______DAT21" localSheetId="2">#REF!</definedName>
    <definedName name="______DAT21" localSheetId="3">#REF!</definedName>
    <definedName name="______DAT21" localSheetId="6">#REF!</definedName>
    <definedName name="______DAT21">#REF!</definedName>
    <definedName name="______DAT22" localSheetId="2">#REF!</definedName>
    <definedName name="______DAT22" localSheetId="3">#REF!</definedName>
    <definedName name="______DAT22" localSheetId="6">#REF!</definedName>
    <definedName name="______DAT22">#REF!</definedName>
    <definedName name="______DAT3" localSheetId="2">#REF!</definedName>
    <definedName name="______DAT3" localSheetId="3">#REF!</definedName>
    <definedName name="______DAT3" localSheetId="6">#REF!</definedName>
    <definedName name="______DAT3">#REF!</definedName>
    <definedName name="______DAT4" localSheetId="2">#REF!</definedName>
    <definedName name="______DAT4" localSheetId="3">#REF!</definedName>
    <definedName name="______DAT4" localSheetId="6">#REF!</definedName>
    <definedName name="______DAT4">#REF!</definedName>
    <definedName name="______DAT5" localSheetId="2">#REF!</definedName>
    <definedName name="______DAT5" localSheetId="3">#REF!</definedName>
    <definedName name="______DAT5" localSheetId="6">#REF!</definedName>
    <definedName name="______DAT5">#REF!</definedName>
    <definedName name="______DAT6" localSheetId="2">#REF!</definedName>
    <definedName name="______DAT6" localSheetId="3">#REF!</definedName>
    <definedName name="______DAT6" localSheetId="6">#REF!</definedName>
    <definedName name="______DAT6">#REF!</definedName>
    <definedName name="______DAT7" localSheetId="2">#REF!</definedName>
    <definedName name="______DAT7" localSheetId="3">#REF!</definedName>
    <definedName name="______DAT7" localSheetId="6">#REF!</definedName>
    <definedName name="______DAT7">#REF!</definedName>
    <definedName name="______DAT8" localSheetId="2">#REF!</definedName>
    <definedName name="______DAT8" localSheetId="3">#REF!</definedName>
    <definedName name="______DAT8" localSheetId="6">#REF!</definedName>
    <definedName name="______DAT8">#REF!</definedName>
    <definedName name="______DAT9" localSheetId="2">#REF!</definedName>
    <definedName name="______DAT9" localSheetId="3">#REF!</definedName>
    <definedName name="______DAT9" localSheetId="6">#REF!</definedName>
    <definedName name="______DAT9">#REF!</definedName>
    <definedName name="_____DAT1" localSheetId="2">#REF!</definedName>
    <definedName name="_____DAT1" localSheetId="3">#REF!</definedName>
    <definedName name="_____DAT1" localSheetId="6">#REF!</definedName>
    <definedName name="_____DAT1">#REF!</definedName>
    <definedName name="_____DAT10" localSheetId="2">#REF!</definedName>
    <definedName name="_____DAT10" localSheetId="3">#REF!</definedName>
    <definedName name="_____DAT10" localSheetId="6">#REF!</definedName>
    <definedName name="_____DAT10">#REF!</definedName>
    <definedName name="_____DAT11" localSheetId="2">#REF!</definedName>
    <definedName name="_____DAT11" localSheetId="3">#REF!</definedName>
    <definedName name="_____DAT11" localSheetId="6">#REF!</definedName>
    <definedName name="_____DAT11">#REF!</definedName>
    <definedName name="_____DAT12" localSheetId="2">#REF!</definedName>
    <definedName name="_____DAT12" localSheetId="3">#REF!</definedName>
    <definedName name="_____DAT12" localSheetId="6">#REF!</definedName>
    <definedName name="_____DAT12">#REF!</definedName>
    <definedName name="_____DAT13" localSheetId="2">#REF!</definedName>
    <definedName name="_____DAT13" localSheetId="3">#REF!</definedName>
    <definedName name="_____DAT13" localSheetId="6">#REF!</definedName>
    <definedName name="_____DAT13">#REF!</definedName>
    <definedName name="_____DAT14" localSheetId="2">#REF!</definedName>
    <definedName name="_____DAT14" localSheetId="3">#REF!</definedName>
    <definedName name="_____DAT14" localSheetId="6">#REF!</definedName>
    <definedName name="_____DAT14">#REF!</definedName>
    <definedName name="_____DAT15" localSheetId="2">#REF!</definedName>
    <definedName name="_____DAT15" localSheetId="3">#REF!</definedName>
    <definedName name="_____DAT15" localSheetId="6">#REF!</definedName>
    <definedName name="_____DAT15">#REF!</definedName>
    <definedName name="_____DAT16" localSheetId="2">#REF!</definedName>
    <definedName name="_____DAT16" localSheetId="3">#REF!</definedName>
    <definedName name="_____DAT16" localSheetId="6">#REF!</definedName>
    <definedName name="_____DAT16">#REF!</definedName>
    <definedName name="_____DAT17" localSheetId="2">#REF!</definedName>
    <definedName name="_____DAT17" localSheetId="3">#REF!</definedName>
    <definedName name="_____DAT17" localSheetId="6">#REF!</definedName>
    <definedName name="_____DAT17">#REF!</definedName>
    <definedName name="_____DAT18" localSheetId="2">#REF!</definedName>
    <definedName name="_____DAT18" localSheetId="3">#REF!</definedName>
    <definedName name="_____DAT18" localSheetId="6">#REF!</definedName>
    <definedName name="_____DAT18">#REF!</definedName>
    <definedName name="_____DAT19" localSheetId="2">#REF!</definedName>
    <definedName name="_____DAT19" localSheetId="3">#REF!</definedName>
    <definedName name="_____DAT19" localSheetId="6">#REF!</definedName>
    <definedName name="_____DAT19">#REF!</definedName>
    <definedName name="_____DAT2" localSheetId="2">#REF!</definedName>
    <definedName name="_____DAT2" localSheetId="3">#REF!</definedName>
    <definedName name="_____DAT2" localSheetId="6">#REF!</definedName>
    <definedName name="_____DAT2">#REF!</definedName>
    <definedName name="_____DAT20" localSheetId="2">#REF!</definedName>
    <definedName name="_____DAT20" localSheetId="3">#REF!</definedName>
    <definedName name="_____DAT20" localSheetId="6">#REF!</definedName>
    <definedName name="_____DAT20">#REF!</definedName>
    <definedName name="_____DAT21" localSheetId="2">#REF!</definedName>
    <definedName name="_____DAT21" localSheetId="3">#REF!</definedName>
    <definedName name="_____DAT21" localSheetId="6">#REF!</definedName>
    <definedName name="_____DAT21">#REF!</definedName>
    <definedName name="_____DAT22" localSheetId="2">#REF!</definedName>
    <definedName name="_____DAT22" localSheetId="3">#REF!</definedName>
    <definedName name="_____DAT22" localSheetId="6">#REF!</definedName>
    <definedName name="_____DAT22">#REF!</definedName>
    <definedName name="_____DAT3" localSheetId="2">#REF!</definedName>
    <definedName name="_____DAT3" localSheetId="3">#REF!</definedName>
    <definedName name="_____DAT3" localSheetId="6">#REF!</definedName>
    <definedName name="_____DAT3">#REF!</definedName>
    <definedName name="_____DAT4" localSheetId="2">#REF!</definedName>
    <definedName name="_____DAT4" localSheetId="3">#REF!</definedName>
    <definedName name="_____DAT4" localSheetId="6">#REF!</definedName>
    <definedName name="_____DAT4">#REF!</definedName>
    <definedName name="_____DAT5" localSheetId="2">#REF!</definedName>
    <definedName name="_____DAT5" localSheetId="3">#REF!</definedName>
    <definedName name="_____DAT5" localSheetId="6">#REF!</definedName>
    <definedName name="_____DAT5">#REF!</definedName>
    <definedName name="_____DAT6" localSheetId="2">#REF!</definedName>
    <definedName name="_____DAT6" localSheetId="3">#REF!</definedName>
    <definedName name="_____DAT6" localSheetId="6">#REF!</definedName>
    <definedName name="_____DAT6">#REF!</definedName>
    <definedName name="_____DAT7" localSheetId="2">#REF!</definedName>
    <definedName name="_____DAT7" localSheetId="3">#REF!</definedName>
    <definedName name="_____DAT7" localSheetId="6">#REF!</definedName>
    <definedName name="_____DAT7">#REF!</definedName>
    <definedName name="_____DAT8" localSheetId="2">#REF!</definedName>
    <definedName name="_____DAT8" localSheetId="3">#REF!</definedName>
    <definedName name="_____DAT8" localSheetId="6">#REF!</definedName>
    <definedName name="_____DAT8">#REF!</definedName>
    <definedName name="_____DAT9" localSheetId="2">#REF!</definedName>
    <definedName name="_____DAT9" localSheetId="3">#REF!</definedName>
    <definedName name="_____DAT9" localSheetId="6">#REF!</definedName>
    <definedName name="_____DAT9">#REF!</definedName>
    <definedName name="____DAT1" localSheetId="2">#REF!</definedName>
    <definedName name="____DAT1" localSheetId="3">#REF!</definedName>
    <definedName name="____DAT1" localSheetId="6">#REF!</definedName>
    <definedName name="____DAT1">#REF!</definedName>
    <definedName name="____DAT10" localSheetId="2">#REF!</definedName>
    <definedName name="____DAT10" localSheetId="3">#REF!</definedName>
    <definedName name="____DAT10" localSheetId="6">#REF!</definedName>
    <definedName name="____DAT10">#REF!</definedName>
    <definedName name="____DAT11" localSheetId="2">#REF!</definedName>
    <definedName name="____DAT11" localSheetId="3">#REF!</definedName>
    <definedName name="____DAT11" localSheetId="6">#REF!</definedName>
    <definedName name="____DAT11">#REF!</definedName>
    <definedName name="____DAT12" localSheetId="2">#REF!</definedName>
    <definedName name="____DAT12" localSheetId="3">#REF!</definedName>
    <definedName name="____DAT12" localSheetId="6">#REF!</definedName>
    <definedName name="____DAT12">#REF!</definedName>
    <definedName name="____DAT13" localSheetId="2">#REF!</definedName>
    <definedName name="____DAT13" localSheetId="3">#REF!</definedName>
    <definedName name="____DAT13" localSheetId="6">#REF!</definedName>
    <definedName name="____DAT13">#REF!</definedName>
    <definedName name="____DAT14" localSheetId="2">#REF!</definedName>
    <definedName name="____DAT14" localSheetId="3">#REF!</definedName>
    <definedName name="____DAT14" localSheetId="6">#REF!</definedName>
    <definedName name="____DAT14">#REF!</definedName>
    <definedName name="____DAT15" localSheetId="2">#REF!</definedName>
    <definedName name="____DAT15" localSheetId="3">#REF!</definedName>
    <definedName name="____DAT15" localSheetId="6">#REF!</definedName>
    <definedName name="____DAT15">#REF!</definedName>
    <definedName name="____DAT16" localSheetId="2">#REF!</definedName>
    <definedName name="____DAT16" localSheetId="3">#REF!</definedName>
    <definedName name="____DAT16" localSheetId="6">#REF!</definedName>
    <definedName name="____DAT16">#REF!</definedName>
    <definedName name="____DAT17" localSheetId="2">#REF!</definedName>
    <definedName name="____DAT17" localSheetId="3">#REF!</definedName>
    <definedName name="____DAT17" localSheetId="6">#REF!</definedName>
    <definedName name="____DAT17">#REF!</definedName>
    <definedName name="____DAT18" localSheetId="2">#REF!</definedName>
    <definedName name="____DAT18" localSheetId="3">#REF!</definedName>
    <definedName name="____DAT18" localSheetId="6">#REF!</definedName>
    <definedName name="____DAT18">#REF!</definedName>
    <definedName name="____DAT19" localSheetId="2">#REF!</definedName>
    <definedName name="____DAT19" localSheetId="3">#REF!</definedName>
    <definedName name="____DAT19" localSheetId="6">#REF!</definedName>
    <definedName name="____DAT19">#REF!</definedName>
    <definedName name="____DAT2" localSheetId="2">#REF!</definedName>
    <definedName name="____DAT2" localSheetId="3">#REF!</definedName>
    <definedName name="____DAT2" localSheetId="6">#REF!</definedName>
    <definedName name="____DAT2">#REF!</definedName>
    <definedName name="____DAT20" localSheetId="2">#REF!</definedName>
    <definedName name="____DAT20" localSheetId="3">#REF!</definedName>
    <definedName name="____DAT20" localSheetId="6">#REF!</definedName>
    <definedName name="____DAT20">#REF!</definedName>
    <definedName name="____DAT21" localSheetId="2">#REF!</definedName>
    <definedName name="____DAT21" localSheetId="3">#REF!</definedName>
    <definedName name="____DAT21" localSheetId="6">#REF!</definedName>
    <definedName name="____DAT21">#REF!</definedName>
    <definedName name="____DAT22" localSheetId="2">#REF!</definedName>
    <definedName name="____DAT22" localSheetId="3">#REF!</definedName>
    <definedName name="____DAT22" localSheetId="6">#REF!</definedName>
    <definedName name="____DAT22">#REF!</definedName>
    <definedName name="____DAT3" localSheetId="2">#REF!</definedName>
    <definedName name="____DAT3" localSheetId="3">#REF!</definedName>
    <definedName name="____DAT3" localSheetId="6">#REF!</definedName>
    <definedName name="____DAT3">#REF!</definedName>
    <definedName name="____DAT4" localSheetId="2">#REF!</definedName>
    <definedName name="____DAT4" localSheetId="3">#REF!</definedName>
    <definedName name="____DAT4" localSheetId="6">#REF!</definedName>
    <definedName name="____DAT4">#REF!</definedName>
    <definedName name="____DAT5" localSheetId="2">#REF!</definedName>
    <definedName name="____DAT5" localSheetId="3">#REF!</definedName>
    <definedName name="____DAT5" localSheetId="6">#REF!</definedName>
    <definedName name="____DAT5">#REF!</definedName>
    <definedName name="____DAT6" localSheetId="2">#REF!</definedName>
    <definedName name="____DAT6" localSheetId="3">#REF!</definedName>
    <definedName name="____DAT6" localSheetId="6">#REF!</definedName>
    <definedName name="____DAT6">#REF!</definedName>
    <definedName name="____DAT7" localSheetId="2">#REF!</definedName>
    <definedName name="____DAT7" localSheetId="3">#REF!</definedName>
    <definedName name="____DAT7" localSheetId="6">#REF!</definedName>
    <definedName name="____DAT7">#REF!</definedName>
    <definedName name="____DAT8" localSheetId="2">#REF!</definedName>
    <definedName name="____DAT8" localSheetId="3">#REF!</definedName>
    <definedName name="____DAT8" localSheetId="6">#REF!</definedName>
    <definedName name="____DAT8">#REF!</definedName>
    <definedName name="____DAT9" localSheetId="2">#REF!</definedName>
    <definedName name="____DAT9" localSheetId="3">#REF!</definedName>
    <definedName name="____DAT9" localSheetId="6">#REF!</definedName>
    <definedName name="____DAT9">#REF!</definedName>
    <definedName name="___DAT1" localSheetId="2">#REF!</definedName>
    <definedName name="___DAT1" localSheetId="3">#REF!</definedName>
    <definedName name="___DAT1" localSheetId="6">#REF!</definedName>
    <definedName name="___DAT1">#REF!</definedName>
    <definedName name="___DAT10" localSheetId="2">#REF!</definedName>
    <definedName name="___DAT10" localSheetId="3">#REF!</definedName>
    <definedName name="___DAT10" localSheetId="6">#REF!</definedName>
    <definedName name="___DAT10">#REF!</definedName>
    <definedName name="___DAT11" localSheetId="2">#REF!</definedName>
    <definedName name="___DAT11" localSheetId="3">#REF!</definedName>
    <definedName name="___DAT11" localSheetId="6">#REF!</definedName>
    <definedName name="___DAT11">#REF!</definedName>
    <definedName name="___DAT12" localSheetId="2">#REF!</definedName>
    <definedName name="___DAT12" localSheetId="3">#REF!</definedName>
    <definedName name="___DAT12" localSheetId="6">#REF!</definedName>
    <definedName name="___DAT12">#REF!</definedName>
    <definedName name="___DAT13" localSheetId="2">#REF!</definedName>
    <definedName name="___DAT13" localSheetId="3">#REF!</definedName>
    <definedName name="___DAT13" localSheetId="6">#REF!</definedName>
    <definedName name="___DAT13">#REF!</definedName>
    <definedName name="___DAT14" localSheetId="2">#REF!</definedName>
    <definedName name="___DAT14" localSheetId="3">#REF!</definedName>
    <definedName name="___DAT14" localSheetId="6">#REF!</definedName>
    <definedName name="___DAT14">#REF!</definedName>
    <definedName name="___DAT15" localSheetId="2">#REF!</definedName>
    <definedName name="___DAT15" localSheetId="3">#REF!</definedName>
    <definedName name="___DAT15" localSheetId="6">#REF!</definedName>
    <definedName name="___DAT15">#REF!</definedName>
    <definedName name="___DAT16" localSheetId="2">#REF!</definedName>
    <definedName name="___DAT16" localSheetId="3">#REF!</definedName>
    <definedName name="___DAT16" localSheetId="6">#REF!</definedName>
    <definedName name="___DAT16">#REF!</definedName>
    <definedName name="___DAT17" localSheetId="2">#REF!</definedName>
    <definedName name="___DAT17" localSheetId="3">#REF!</definedName>
    <definedName name="___DAT17" localSheetId="6">#REF!</definedName>
    <definedName name="___DAT17">#REF!</definedName>
    <definedName name="___DAT18" localSheetId="2">#REF!</definedName>
    <definedName name="___DAT18" localSheetId="3">#REF!</definedName>
    <definedName name="___DAT18" localSheetId="6">#REF!</definedName>
    <definedName name="___DAT18">#REF!</definedName>
    <definedName name="___DAT19" localSheetId="2">#REF!</definedName>
    <definedName name="___DAT19" localSheetId="3">#REF!</definedName>
    <definedName name="___DAT19" localSheetId="6">#REF!</definedName>
    <definedName name="___DAT19">#REF!</definedName>
    <definedName name="___DAT2" localSheetId="2">#REF!</definedName>
    <definedName name="___DAT2" localSheetId="3">#REF!</definedName>
    <definedName name="___DAT2" localSheetId="6">#REF!</definedName>
    <definedName name="___DAT2">#REF!</definedName>
    <definedName name="___DAT20" localSheetId="2">#REF!</definedName>
    <definedName name="___DAT20" localSheetId="3">#REF!</definedName>
    <definedName name="___DAT20" localSheetId="6">#REF!</definedName>
    <definedName name="___DAT20">#REF!</definedName>
    <definedName name="___DAT21" localSheetId="2">#REF!</definedName>
    <definedName name="___DAT21" localSheetId="3">#REF!</definedName>
    <definedName name="___DAT21" localSheetId="6">#REF!</definedName>
    <definedName name="___DAT21">#REF!</definedName>
    <definedName name="___DAT22" localSheetId="2">#REF!</definedName>
    <definedName name="___DAT22" localSheetId="3">#REF!</definedName>
    <definedName name="___DAT22" localSheetId="6">#REF!</definedName>
    <definedName name="___DAT22">#REF!</definedName>
    <definedName name="___DAT3" localSheetId="2">#REF!</definedName>
    <definedName name="___DAT3" localSheetId="3">#REF!</definedName>
    <definedName name="___DAT3" localSheetId="6">#REF!</definedName>
    <definedName name="___DAT3">#REF!</definedName>
    <definedName name="___DAT4" localSheetId="2">#REF!</definedName>
    <definedName name="___DAT4" localSheetId="3">#REF!</definedName>
    <definedName name="___DAT4" localSheetId="6">#REF!</definedName>
    <definedName name="___DAT4">#REF!</definedName>
    <definedName name="___DAT5" localSheetId="2">#REF!</definedName>
    <definedName name="___DAT5" localSheetId="3">#REF!</definedName>
    <definedName name="___DAT5" localSheetId="6">#REF!</definedName>
    <definedName name="___DAT5">#REF!</definedName>
    <definedName name="___DAT6" localSheetId="2">#REF!</definedName>
    <definedName name="___DAT6" localSheetId="3">#REF!</definedName>
    <definedName name="___DAT6" localSheetId="6">#REF!</definedName>
    <definedName name="___DAT6">#REF!</definedName>
    <definedName name="___DAT7" localSheetId="2">#REF!</definedName>
    <definedName name="___DAT7" localSheetId="3">#REF!</definedName>
    <definedName name="___DAT7" localSheetId="6">#REF!</definedName>
    <definedName name="___DAT7">#REF!</definedName>
    <definedName name="___DAT8" localSheetId="2">#REF!</definedName>
    <definedName name="___DAT8" localSheetId="3">#REF!</definedName>
    <definedName name="___DAT8" localSheetId="6">#REF!</definedName>
    <definedName name="___DAT8">#REF!</definedName>
    <definedName name="___DAT9" localSheetId="2">#REF!</definedName>
    <definedName name="___DAT9" localSheetId="3">#REF!</definedName>
    <definedName name="___DAT9" localSheetId="6">#REF!</definedName>
    <definedName name="___DAT9">#REF!</definedName>
    <definedName name="__DAT1" localSheetId="2">#REF!</definedName>
    <definedName name="__DAT1" localSheetId="3">#REF!</definedName>
    <definedName name="__DAT1" localSheetId="6">#REF!</definedName>
    <definedName name="__DAT1">#REF!</definedName>
    <definedName name="__DAT10" localSheetId="2">#REF!</definedName>
    <definedName name="__DAT10" localSheetId="3">#REF!</definedName>
    <definedName name="__DAT10" localSheetId="6">#REF!</definedName>
    <definedName name="__DAT10">#REF!</definedName>
    <definedName name="__DAT11" localSheetId="2">#REF!</definedName>
    <definedName name="__DAT11" localSheetId="3">#REF!</definedName>
    <definedName name="__DAT11" localSheetId="6">#REF!</definedName>
    <definedName name="__DAT11">#REF!</definedName>
    <definedName name="__DAT12" localSheetId="2">#REF!</definedName>
    <definedName name="__DAT12" localSheetId="3">#REF!</definedName>
    <definedName name="__DAT12" localSheetId="6">#REF!</definedName>
    <definedName name="__DAT12">#REF!</definedName>
    <definedName name="__DAT13" localSheetId="2">#REF!</definedName>
    <definedName name="__DAT13" localSheetId="3">#REF!</definedName>
    <definedName name="__DAT13" localSheetId="6">#REF!</definedName>
    <definedName name="__DAT13">#REF!</definedName>
    <definedName name="__DAT14" localSheetId="2">#REF!</definedName>
    <definedName name="__DAT14" localSheetId="3">#REF!</definedName>
    <definedName name="__DAT14" localSheetId="6">#REF!</definedName>
    <definedName name="__DAT14">#REF!</definedName>
    <definedName name="__DAT15" localSheetId="2">#REF!</definedName>
    <definedName name="__DAT15" localSheetId="3">#REF!</definedName>
    <definedName name="__DAT15" localSheetId="6">#REF!</definedName>
    <definedName name="__DAT15">#REF!</definedName>
    <definedName name="__DAT16" localSheetId="2">#REF!</definedName>
    <definedName name="__DAT16" localSheetId="3">#REF!</definedName>
    <definedName name="__DAT16" localSheetId="6">#REF!</definedName>
    <definedName name="__DAT16">#REF!</definedName>
    <definedName name="__DAT17" localSheetId="2">#REF!</definedName>
    <definedName name="__DAT17" localSheetId="3">#REF!</definedName>
    <definedName name="__DAT17" localSheetId="6">#REF!</definedName>
    <definedName name="__DAT17">#REF!</definedName>
    <definedName name="__DAT18" localSheetId="2">#REF!</definedName>
    <definedName name="__DAT18" localSheetId="3">#REF!</definedName>
    <definedName name="__DAT18" localSheetId="6">#REF!</definedName>
    <definedName name="__DAT18">#REF!</definedName>
    <definedName name="__DAT19" localSheetId="2">#REF!</definedName>
    <definedName name="__DAT19" localSheetId="3">#REF!</definedName>
    <definedName name="__DAT19" localSheetId="6">#REF!</definedName>
    <definedName name="__DAT19">#REF!</definedName>
    <definedName name="__DAT2" localSheetId="2">#REF!</definedName>
    <definedName name="__DAT2" localSheetId="3">#REF!</definedName>
    <definedName name="__DAT2" localSheetId="6">#REF!</definedName>
    <definedName name="__DAT2">#REF!</definedName>
    <definedName name="__DAT20" localSheetId="2">#REF!</definedName>
    <definedName name="__DAT20" localSheetId="3">#REF!</definedName>
    <definedName name="__DAT20" localSheetId="6">#REF!</definedName>
    <definedName name="__DAT20">#REF!</definedName>
    <definedName name="__DAT21" localSheetId="2">#REF!</definedName>
    <definedName name="__DAT21" localSheetId="3">#REF!</definedName>
    <definedName name="__DAT21" localSheetId="6">#REF!</definedName>
    <definedName name="__DAT21">#REF!</definedName>
    <definedName name="__DAT22" localSheetId="2">#REF!</definedName>
    <definedName name="__DAT22" localSheetId="3">#REF!</definedName>
    <definedName name="__DAT22" localSheetId="6">#REF!</definedName>
    <definedName name="__DAT22">#REF!</definedName>
    <definedName name="__DAT3" localSheetId="2">#REF!</definedName>
    <definedName name="__DAT3" localSheetId="3">#REF!</definedName>
    <definedName name="__DAT3" localSheetId="6">#REF!</definedName>
    <definedName name="__DAT3">#REF!</definedName>
    <definedName name="__DAT4" localSheetId="2">#REF!</definedName>
    <definedName name="__DAT4" localSheetId="3">#REF!</definedName>
    <definedName name="__DAT4" localSheetId="6">#REF!</definedName>
    <definedName name="__DAT4">#REF!</definedName>
    <definedName name="__DAT5" localSheetId="2">#REF!</definedName>
    <definedName name="__DAT5" localSheetId="3">#REF!</definedName>
    <definedName name="__DAT5" localSheetId="6">#REF!</definedName>
    <definedName name="__DAT5">#REF!</definedName>
    <definedName name="__DAT6" localSheetId="2">#REF!</definedName>
    <definedName name="__DAT6" localSheetId="3">#REF!</definedName>
    <definedName name="__DAT6" localSheetId="6">#REF!</definedName>
    <definedName name="__DAT6">#REF!</definedName>
    <definedName name="__DAT7" localSheetId="2">#REF!</definedName>
    <definedName name="__DAT7" localSheetId="3">#REF!</definedName>
    <definedName name="__DAT7" localSheetId="6">#REF!</definedName>
    <definedName name="__DAT7">#REF!</definedName>
    <definedName name="__DAT8" localSheetId="2">#REF!</definedName>
    <definedName name="__DAT8" localSheetId="3">#REF!</definedName>
    <definedName name="__DAT8" localSheetId="6">#REF!</definedName>
    <definedName name="__DAT8">#REF!</definedName>
    <definedName name="__DAT9" localSheetId="2">#REF!</definedName>
    <definedName name="__DAT9" localSheetId="3">#REF!</definedName>
    <definedName name="__DAT9" localSheetId="6">#REF!</definedName>
    <definedName name="__DAT9">#REF!</definedName>
    <definedName name="_DAT1" localSheetId="2">#REF!</definedName>
    <definedName name="_DAT1" localSheetId="3">#REF!</definedName>
    <definedName name="_DAT1" localSheetId="6">#REF!</definedName>
    <definedName name="_DAT1">#REF!</definedName>
    <definedName name="_DAT10" localSheetId="2">#REF!</definedName>
    <definedName name="_DAT10" localSheetId="3">#REF!</definedName>
    <definedName name="_DAT10" localSheetId="6">#REF!</definedName>
    <definedName name="_DAT10">#REF!</definedName>
    <definedName name="_DAT11" localSheetId="2">#REF!</definedName>
    <definedName name="_DAT11" localSheetId="3">#REF!</definedName>
    <definedName name="_DAT11" localSheetId="6">#REF!</definedName>
    <definedName name="_DAT11">#REF!</definedName>
    <definedName name="_DAT12" localSheetId="2">#REF!</definedName>
    <definedName name="_DAT12" localSheetId="3">#REF!</definedName>
    <definedName name="_DAT12" localSheetId="6">#REF!</definedName>
    <definedName name="_DAT12">#REF!</definedName>
    <definedName name="_DAT13" localSheetId="2">#REF!</definedName>
    <definedName name="_DAT13" localSheetId="3">#REF!</definedName>
    <definedName name="_DAT13" localSheetId="6">#REF!</definedName>
    <definedName name="_DAT13">#REF!</definedName>
    <definedName name="_DAT14" localSheetId="2">#REF!</definedName>
    <definedName name="_DAT14" localSheetId="3">#REF!</definedName>
    <definedName name="_DAT14" localSheetId="6">#REF!</definedName>
    <definedName name="_DAT14">#REF!</definedName>
    <definedName name="_DAT15" localSheetId="2">#REF!</definedName>
    <definedName name="_DAT15" localSheetId="3">#REF!</definedName>
    <definedName name="_DAT15" localSheetId="6">#REF!</definedName>
    <definedName name="_DAT15">#REF!</definedName>
    <definedName name="_DAT16" localSheetId="2">#REF!</definedName>
    <definedName name="_DAT16" localSheetId="3">#REF!</definedName>
    <definedName name="_DAT16" localSheetId="6">#REF!</definedName>
    <definedName name="_DAT16">#REF!</definedName>
    <definedName name="_DAT17" localSheetId="2">#REF!</definedName>
    <definedName name="_DAT17" localSheetId="3">#REF!</definedName>
    <definedName name="_DAT17" localSheetId="6">#REF!</definedName>
    <definedName name="_DAT17">#REF!</definedName>
    <definedName name="_DAT18" localSheetId="2">#REF!</definedName>
    <definedName name="_DAT18" localSheetId="3">#REF!</definedName>
    <definedName name="_DAT18" localSheetId="6">#REF!</definedName>
    <definedName name="_DAT18">#REF!</definedName>
    <definedName name="_DAT19" localSheetId="2">#REF!</definedName>
    <definedName name="_DAT19" localSheetId="3">#REF!</definedName>
    <definedName name="_DAT19" localSheetId="6">#REF!</definedName>
    <definedName name="_DAT19">#REF!</definedName>
    <definedName name="_DAT2" localSheetId="2">#REF!</definedName>
    <definedName name="_DAT2" localSheetId="3">#REF!</definedName>
    <definedName name="_DAT2" localSheetId="6">#REF!</definedName>
    <definedName name="_DAT2">#REF!</definedName>
    <definedName name="_DAT20" localSheetId="2">#REF!</definedName>
    <definedName name="_DAT20" localSheetId="3">#REF!</definedName>
    <definedName name="_DAT20" localSheetId="6">#REF!</definedName>
    <definedName name="_DAT20">#REF!</definedName>
    <definedName name="_DAT21" localSheetId="2">#REF!</definedName>
    <definedName name="_DAT21" localSheetId="3">#REF!</definedName>
    <definedName name="_DAT21" localSheetId="6">#REF!</definedName>
    <definedName name="_DAT21">#REF!</definedName>
    <definedName name="_DAT22" localSheetId="2">#REF!</definedName>
    <definedName name="_DAT22" localSheetId="3">#REF!</definedName>
    <definedName name="_DAT22" localSheetId="6">#REF!</definedName>
    <definedName name="_DAT22">#REF!</definedName>
    <definedName name="_DAT3" localSheetId="2">#REF!</definedName>
    <definedName name="_DAT3" localSheetId="3">#REF!</definedName>
    <definedName name="_DAT3" localSheetId="6">#REF!</definedName>
    <definedName name="_DAT3">#REF!</definedName>
    <definedName name="_DAT4" localSheetId="2">#REF!</definedName>
    <definedName name="_DAT4" localSheetId="3">#REF!</definedName>
    <definedName name="_DAT4" localSheetId="6">#REF!</definedName>
    <definedName name="_DAT4">#REF!</definedName>
    <definedName name="_DAT5" localSheetId="2">#REF!</definedName>
    <definedName name="_DAT5" localSheetId="3">#REF!</definedName>
    <definedName name="_DAT5" localSheetId="6">#REF!</definedName>
    <definedName name="_DAT5">#REF!</definedName>
    <definedName name="_DAT6" localSheetId="2">#REF!</definedName>
    <definedName name="_DAT6" localSheetId="3">#REF!</definedName>
    <definedName name="_DAT6" localSheetId="6">#REF!</definedName>
    <definedName name="_DAT6">#REF!</definedName>
    <definedName name="_DAT7" localSheetId="2">#REF!</definedName>
    <definedName name="_DAT7" localSheetId="3">#REF!</definedName>
    <definedName name="_DAT7" localSheetId="6">#REF!</definedName>
    <definedName name="_DAT7">#REF!</definedName>
    <definedName name="_DAT8" localSheetId="2">#REF!</definedName>
    <definedName name="_DAT8" localSheetId="3">#REF!</definedName>
    <definedName name="_DAT8" localSheetId="6">#REF!</definedName>
    <definedName name="_DAT8">#REF!</definedName>
    <definedName name="_DAT9" localSheetId="2">#REF!</definedName>
    <definedName name="_DAT9" localSheetId="3">#REF!</definedName>
    <definedName name="_DAT9" localSheetId="6">#REF!</definedName>
    <definedName name="_DAT9">#REF!</definedName>
    <definedName name="_Hlk509496684" localSheetId="0">'Colofon - voorblad'!$E$382</definedName>
    <definedName name="_Ref300290537" localSheetId="0">'Colofon - voorblad'!$E$221</definedName>
    <definedName name="_Ref300297289" localSheetId="0">'Colofon - voorblad'!$E$333</definedName>
    <definedName name="_Ref527209689" localSheetId="0">'Colofon - voorblad'!$E$84</definedName>
    <definedName name="_Ref527209713" localSheetId="0">'Colofon - voorblad'!$E$85</definedName>
    <definedName name="_Ref527212027" localSheetId="0">'Colofon - voorblad'!$E$40</definedName>
    <definedName name="_Ref527212058" localSheetId="0">'Colofon - voorblad'!$E$59</definedName>
    <definedName name="_Ref527212079" localSheetId="0">'Colofon - voorblad'!$E$66</definedName>
    <definedName name="_Ref527212102" localSheetId="0">'Colofon - voorblad'!$E$83</definedName>
    <definedName name="_Ref527212123" localSheetId="0">'Colofon - voorblad'!$E$93</definedName>
    <definedName name="_Ref527212178" localSheetId="0">'Colofon - voorblad'!$E$138</definedName>
    <definedName name="_Ref527212216" localSheetId="0">'Colofon - voorblad'!$E$154</definedName>
    <definedName name="_Ref527212304" localSheetId="0">'Colofon - voorblad'!$E$198</definedName>
    <definedName name="_Ref527212424" localSheetId="0">'Colofon - voorblad'!$E$280</definedName>
    <definedName name="_Ref527216086" localSheetId="0">'Colofon - voorblad'!$E$388</definedName>
    <definedName name="_Ref527960825" localSheetId="0">'Colofon - voorblad'!$E$258</definedName>
    <definedName name="_Toc300302676" localSheetId="0">'Colofon - voorblad'!$E$23</definedName>
    <definedName name="_Toc300302679" localSheetId="0">'Colofon - voorblad'!$E$12</definedName>
    <definedName name="_Toc300302680" localSheetId="0">'Colofon - voorblad'!$E$13</definedName>
    <definedName name="_Toc300302684" localSheetId="0">'Colofon - voorblad'!#REF!</definedName>
    <definedName name="_Toc300302689" localSheetId="0">'Colofon - voorblad'!$E$33</definedName>
    <definedName name="_Toc300302730" localSheetId="0">'Colofon - voorblad'!$E$65</definedName>
    <definedName name="_Toc300302731" localSheetId="0">'Colofon - voorblad'!$E$177</definedName>
    <definedName name="_Toc300302739" localSheetId="0">'Colofon - voorblad'!$E$185</definedName>
    <definedName name="_Toc300302771" localSheetId="0">'Colofon - voorblad'!$E$58</definedName>
    <definedName name="_Toc300302809" localSheetId="0">'Colofon - voorblad'!$E$203</definedName>
    <definedName name="_Toc300302821" localSheetId="0">'Colofon - voorblad'!$E$204</definedName>
    <definedName name="_Toc300302836" localSheetId="0">'Colofon - voorblad'!$E$277</definedName>
    <definedName name="_Toc300302847" localSheetId="0">'Colofon - voorblad'!$E$289</definedName>
    <definedName name="_Toc300302860" localSheetId="0">'Colofon - voorblad'!$E$257</definedName>
    <definedName name="_Toc300302867" localSheetId="0">'Colofon - voorblad'!$E$228</definedName>
    <definedName name="_Toc300302868" localSheetId="0">'Colofon - voorblad'!$E$272</definedName>
    <definedName name="_Toc300302886" localSheetId="0">'Colofon - voorblad'!$E$308</definedName>
    <definedName name="_Toc300302914" localSheetId="0">'Colofon - voorblad'!$E$316</definedName>
    <definedName name="_Toc300302916" localSheetId="0">'Colofon - voorblad'!$E$320</definedName>
    <definedName name="_Toc300302919" localSheetId="0">'Colofon - voorblad'!$E$323</definedName>
    <definedName name="_Toc300302935" localSheetId="0">'Colofon - voorblad'!$E$326</definedName>
    <definedName name="_Toc300302985" localSheetId="0">'Colofon - voorblad'!$E$352</definedName>
    <definedName name="_Toc300302993" localSheetId="0">'Colofon - voorblad'!$E$376</definedName>
    <definedName name="_Toc300303471" localSheetId="0">'Colofon - voorblad'!#REF!</definedName>
    <definedName name="_Toc300303483" localSheetId="0">'Colofon - voorblad'!$E$15</definedName>
    <definedName name="_Toc300303498" localSheetId="0">'Colofon - voorblad'!$E$23</definedName>
    <definedName name="_Toc300303504" localSheetId="0">'Colofon - voorblad'!$E$12</definedName>
    <definedName name="_Toc300303515" localSheetId="0">'Colofon - voorblad'!#REF!</definedName>
    <definedName name="_Toc300303537" localSheetId="0">'Colofon - voorblad'!$E$230</definedName>
    <definedName name="_Toc300303574" localSheetId="0">'Colofon - voorblad'!$E$195</definedName>
    <definedName name="_Toc300303661" localSheetId="0">'Colofon - voorblad'!$E$206</definedName>
    <definedName name="_Toc300303682" localSheetId="0">'Colofon - voorblad'!$E$291</definedName>
    <definedName name="_Toc300303688" localSheetId="0">'Colofon - voorblad'!$E$292</definedName>
    <definedName name="_Toc300303695" localSheetId="0">'Colofon - voorblad'!$E$260</definedName>
    <definedName name="_Toc300303706" localSheetId="0">'Colofon - voorblad'!$E$302</definedName>
    <definedName name="_Toc300303708" localSheetId="0">'Colofon - voorblad'!$E$303</definedName>
    <definedName name="_Toc300303715" localSheetId="0">'Colofon - voorblad'!$E$304</definedName>
    <definedName name="_Toc300303721" localSheetId="0">'Colofon - voorblad'!$E$309</definedName>
    <definedName name="_Toc300303727" localSheetId="0">'Colofon - voorblad'!$E$314</definedName>
    <definedName name="_Toc300303729" localSheetId="0">'Colofon - voorblad'!$E$315</definedName>
    <definedName name="_Toc300303743" localSheetId="0">'Colofon - voorblad'!$E$334</definedName>
    <definedName name="_Toc300303745" localSheetId="0">'Colofon - voorblad'!$E$335</definedName>
    <definedName name="_Toc300303770" localSheetId="0">'Colofon - voorblad'!$E$328</definedName>
    <definedName name="_Toc300303772" localSheetId="0">'Colofon - voorblad'!$E$329</definedName>
    <definedName name="_Toc300304665" localSheetId="0">'Colofon - voorblad'!$E$184</definedName>
    <definedName name="_Toc300304678" localSheetId="0">'Colofon - voorblad'!$E$196</definedName>
    <definedName name="_Toc300304688" localSheetId="0">'Colofon - voorblad'!$E$201</definedName>
    <definedName name="_Toc300304702" localSheetId="0">'Colofon - voorblad'!$E$282</definedName>
    <definedName name="_Toc300304712" localSheetId="0">'Colofon - voorblad'!$E$301</definedName>
    <definedName name="_Toc300304714" localSheetId="0">'Colofon - voorblad'!$E$306</definedName>
    <definedName name="_Toc300304725" localSheetId="0">'Colofon - voorblad'!$E$312</definedName>
    <definedName name="_Toc300304727" localSheetId="0">'Colofon - voorblad'!$E$322</definedName>
    <definedName name="_Toc336119413" localSheetId="0">'Colofon - voorblad'!$E$229</definedName>
    <definedName name="_Toc336119414" localSheetId="0">'Colofon - voorblad'!$E$279</definedName>
    <definedName name="_Toc336119416" localSheetId="0">'Colofon - voorblad'!$E$288</definedName>
    <definedName name="_Toc336119433" localSheetId="0">'Colofon - voorblad'!$E$377</definedName>
    <definedName name="_xlnm.Print_Area" localSheetId="1">'1. Algemene info'!$B$1:$H$21</definedName>
    <definedName name="_xlnm.Print_Area" localSheetId="2">'2. Prijsopgaaf Broker opslagen'!$B$1:$H$17</definedName>
    <definedName name="_xlnm.Print_Area" localSheetId="3">'3. % doelstelling per doelgroep'!$B$1:$G$25</definedName>
    <definedName name="_xlnm.Print_Area" localSheetId="4">'4. Berekening Inschrijfprijs'!$B$1:$G$18</definedName>
    <definedName name="_xlnm.Print_Area" localSheetId="5">'5. Prijsscore'!$A$1:$E$42</definedName>
    <definedName name="_xlnm.Print_Area" localSheetId="6">'6. Richtlijntarieven ex BTW '!$A$1:$O$6</definedName>
    <definedName name="_xlnm.Print_Area" localSheetId="0">'Colofon - voorblad'!$B$1:$F$29</definedName>
    <definedName name="_xlnm.Print_Titles" localSheetId="1">'1. Algemene info'!$1:$4</definedName>
    <definedName name="_xlnm.Print_Titles" localSheetId="6">'6. Richtlijntarieven ex BTW '!$1:$6</definedName>
    <definedName name="contractvormen" localSheetId="2">#REF!</definedName>
    <definedName name="contractvormen" localSheetId="3">#REF!</definedName>
    <definedName name="contractvormen" localSheetId="4">#REF!</definedName>
    <definedName name="contractvormen" localSheetId="6">#REF!</definedName>
    <definedName name="contractvormen">#REF!</definedName>
    <definedName name="contractvormen2">#REF!</definedName>
    <definedName name="Functie">#REF!</definedName>
    <definedName name="inkoopomzet_over_laatste_hele_jaar">#REF!</definedName>
    <definedName name="n?2_8_8\rat?1\str?10" localSheetId="2" hidden="1">#REF!</definedName>
    <definedName name="n?2_8_8\rat?1\str?10" localSheetId="3" hidden="1">#REF!</definedName>
    <definedName name="n?2_8_8\rat?1\str?10" hidden="1">#REF!</definedName>
    <definedName name="nog" localSheetId="2">#REF!</definedName>
    <definedName name="nog" localSheetId="3">#REF!</definedName>
    <definedName name="nog" localSheetId="4">#REF!</definedName>
    <definedName name="nog" localSheetId="6">#REF!</definedName>
    <definedName name="nog" localSheetId="0">#REF!</definedName>
    <definedName name="nog">#REF!</definedName>
    <definedName name="Segment">#REF!</definedName>
    <definedName name="TEST1" localSheetId="2">#REF!</definedName>
    <definedName name="TEST1" localSheetId="3">#REF!</definedName>
    <definedName name="TEST1" localSheetId="6">#REF!</definedName>
    <definedName name="TEST1">#REF!</definedName>
    <definedName name="TEST10" localSheetId="2">#REF!</definedName>
    <definedName name="TEST10" localSheetId="3">#REF!</definedName>
    <definedName name="TEST10" localSheetId="6">#REF!</definedName>
    <definedName name="TEST10">#REF!</definedName>
    <definedName name="TEST10000" localSheetId="2">#REF!</definedName>
    <definedName name="TEST10000" localSheetId="3">#REF!</definedName>
    <definedName name="TEST10000" localSheetId="6">#REF!</definedName>
    <definedName name="TEST10000">#REF!</definedName>
    <definedName name="TEST11" localSheetId="2">#REF!</definedName>
    <definedName name="TEST11" localSheetId="3">#REF!</definedName>
    <definedName name="TEST11" localSheetId="6">#REF!</definedName>
    <definedName name="TEST11">#REF!</definedName>
    <definedName name="TEST2" localSheetId="2">#REF!</definedName>
    <definedName name="TEST2" localSheetId="3">#REF!</definedName>
    <definedName name="TEST2" localSheetId="6">#REF!</definedName>
    <definedName name="TEST2">#REF!</definedName>
    <definedName name="TEST3" localSheetId="2">#REF!</definedName>
    <definedName name="TEST3" localSheetId="3">#REF!</definedName>
    <definedName name="TEST3" localSheetId="6">#REF!</definedName>
    <definedName name="TEST3">#REF!</definedName>
    <definedName name="TEST365" localSheetId="2">#REF!</definedName>
    <definedName name="TEST365" localSheetId="3">#REF!</definedName>
    <definedName name="TEST365">#REF!</definedName>
    <definedName name="TEST4" localSheetId="2">#REF!</definedName>
    <definedName name="TEST4" localSheetId="3">#REF!</definedName>
    <definedName name="TEST4" localSheetId="6">#REF!</definedName>
    <definedName name="TEST4">#REF!</definedName>
    <definedName name="TEST5" localSheetId="2">#REF!</definedName>
    <definedName name="TEST5" localSheetId="3">#REF!</definedName>
    <definedName name="TEST5" localSheetId="6">#REF!</definedName>
    <definedName name="TEST5">#REF!</definedName>
    <definedName name="TEST6" localSheetId="2">#REF!</definedName>
    <definedName name="TEST6" localSheetId="3">#REF!</definedName>
    <definedName name="TEST6" localSheetId="6">#REF!</definedName>
    <definedName name="TEST6">#REF!</definedName>
    <definedName name="TEST7" localSheetId="2">#REF!</definedName>
    <definedName name="TEST7" localSheetId="3">#REF!</definedName>
    <definedName name="TEST7" localSheetId="6">#REF!</definedName>
    <definedName name="TEST7">#REF!</definedName>
    <definedName name="TEST8" localSheetId="2">#REF!</definedName>
    <definedName name="TEST8" localSheetId="3">#REF!</definedName>
    <definedName name="TEST8" localSheetId="6">#REF!</definedName>
    <definedName name="TEST8">#REF!</definedName>
    <definedName name="TEST9" localSheetId="2">#REF!</definedName>
    <definedName name="TEST9" localSheetId="3">#REF!</definedName>
    <definedName name="TEST9" localSheetId="6">#REF!</definedName>
    <definedName name="TEST9">#REF!</definedName>
    <definedName name="TESTHKEY" localSheetId="2">#REF!</definedName>
    <definedName name="TESTHKEY" localSheetId="3">#REF!</definedName>
    <definedName name="TESTHKEY" localSheetId="6">#REF!</definedName>
    <definedName name="TESTHKEY">#REF!</definedName>
    <definedName name="TESTKEYS" localSheetId="2">#REF!</definedName>
    <definedName name="TESTKEYS" localSheetId="3">#REF!</definedName>
    <definedName name="TESTKEYS" localSheetId="6">#REF!</definedName>
    <definedName name="TESTKEYS">#REF!</definedName>
    <definedName name="TESTVKEY" localSheetId="2">#REF!</definedName>
    <definedName name="TESTVKEY" localSheetId="3">#REF!</definedName>
    <definedName name="TESTVKEY" localSheetId="6">#REF!</definedName>
    <definedName name="TESTVKEY">#REF!</definedName>
    <definedName name="week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7" l="1"/>
  <c r="E7" i="18" s="1"/>
  <c r="B7" i="18"/>
  <c r="E7" i="16"/>
  <c r="F8" i="17" l="1"/>
  <c r="F7" i="17"/>
  <c r="D7" i="16" l="1"/>
  <c r="C7" i="16"/>
  <c r="E6" i="18" l="1"/>
  <c r="B6" i="18"/>
  <c r="B5" i="18"/>
  <c r="F18" i="25" l="1"/>
  <c r="G17" i="25" l="1"/>
  <c r="G16" i="25"/>
  <c r="G15" i="25"/>
  <c r="G14" i="25"/>
  <c r="E18" i="25" l="1"/>
  <c r="B23" i="23"/>
  <c r="B28" i="23"/>
  <c r="F6" i="18" l="1"/>
  <c r="G6" i="18" s="1"/>
  <c r="F7" i="18"/>
  <c r="G7" i="18" s="1"/>
  <c r="F5" i="18"/>
  <c r="B24" i="23"/>
  <c r="B25" i="23" l="1"/>
  <c r="B26" i="23" l="1"/>
  <c r="B27" i="23" s="1"/>
  <c r="E5" i="18" l="1"/>
  <c r="G5" i="18" s="1"/>
  <c r="G8" i="18" l="1"/>
  <c r="C17" i="23"/>
  <c r="C16" i="23"/>
  <c r="C23" i="23" l="1"/>
  <c r="C28" i="23"/>
  <c r="C24" i="23"/>
  <c r="C25" i="23"/>
  <c r="C27" i="23"/>
  <c r="C26" i="23"/>
  <c r="G11" i="18" l="1"/>
  <c r="C8" i="23" l="1"/>
  <c r="C9" i="23" s="1"/>
  <c r="C19" i="23" s="1"/>
  <c r="D19" i="23" s="1"/>
</calcChain>
</file>

<file path=xl/sharedStrings.xml><?xml version="1.0" encoding="utf-8"?>
<sst xmlns="http://schemas.openxmlformats.org/spreadsheetml/2006/main" count="153" uniqueCount="95">
  <si>
    <t>Instructie:</t>
  </si>
  <si>
    <t>1. Format en indeling niet wijzigen</t>
  </si>
  <si>
    <t>2. Vul de lichtblauwe velden in.</t>
  </si>
  <si>
    <t>4. Alle prijzen: exclusief BTW</t>
  </si>
  <si>
    <t>5. Prijzenblad dient rechtsgeldig (digitaal) ondertekend te worden door een tekenbevoegd persoon (op deze pagina)</t>
  </si>
  <si>
    <t>Classificatie:  strikt vertrouwelijk</t>
  </si>
  <si>
    <t>Naam Inschrijver</t>
  </si>
  <si>
    <t>Naam tekenbevoegd persoon:</t>
  </si>
  <si>
    <t>&lt;Naam&gt;</t>
  </si>
  <si>
    <t>Datum:</t>
  </si>
  <si>
    <t>Handtekening tekenbevoegd persoon:</t>
  </si>
  <si>
    <t>&lt;Datum&gt;</t>
  </si>
  <si>
    <t>Toelichting tariefopbouw (vereenvoudigde weergave)</t>
  </si>
  <si>
    <t>Prijs per uur (facturatie)</t>
  </si>
  <si>
    <t xml:space="preserve">
Overeengekomen Inhuurtarief per uur.
Richtlijntarieven van toepassing.
</t>
  </si>
  <si>
    <t xml:space="preserve">
Overeengekomen Inhuurtarief per uur.
Richtlijntarieven van toepassing.</t>
  </si>
  <si>
    <t xml:space="preserve">Externe Medewerkers
</t>
  </si>
  <si>
    <t>Vul de blauwe velden in (verplichting)</t>
  </si>
  <si>
    <t>Korte toelichting</t>
  </si>
  <si>
    <t>Broker-opslag te betalen door Opdrachtgever*</t>
  </si>
  <si>
    <t xml:space="preserve">* Let op! Opslagen worden afgerond op 2 decimalen achter de komma. </t>
  </si>
  <si>
    <t>Bedragen exclusief BTW</t>
  </si>
  <si>
    <t>Toelichting</t>
  </si>
  <si>
    <t>Door Opdrachtgever zijn de toe te passen percentages begrenst op een maximale verlaging van -10% en en maximale verhoging van 5%.</t>
  </si>
  <si>
    <t>Vul de lichtblauwe velden in (verplichting)</t>
  </si>
  <si>
    <t>Voorbeeldfuncties (gebasserd op huidige inhuurbestand) niet uitputtend.</t>
  </si>
  <si>
    <t>Percentage van de totale inhuurbehoefte</t>
  </si>
  <si>
    <t>Totaal gewogen percentage</t>
  </si>
  <si>
    <t>Inschrijfprijs</t>
  </si>
  <si>
    <t>Berekening voor prijsvergelijk / ranking</t>
  </si>
  <si>
    <t>Uren*</t>
  </si>
  <si>
    <t>Tarief*</t>
  </si>
  <si>
    <t>Aangepast Tarief* o.b.v. doelstellingsspercentage</t>
  </si>
  <si>
    <t>*Bevat fictieve data om inschrijvingen te kunnen vergelijken en strategisch inschrijven te voorkomen.</t>
  </si>
  <si>
    <t>Rekentool prijsscore</t>
  </si>
  <si>
    <t>Prijs Inschrijver</t>
  </si>
  <si>
    <t>Minimale prijs</t>
  </si>
  <si>
    <t>Maximale prijs</t>
  </si>
  <si>
    <t>Uw totale inschrijfprijs</t>
  </si>
  <si>
    <t>Totale inschrijving</t>
  </si>
  <si>
    <t>Omschrijving</t>
  </si>
  <si>
    <t>Bandbreedte</t>
  </si>
  <si>
    <t>Punten prijs</t>
  </si>
  <si>
    <t>Score voor waarde van inschrijver</t>
  </si>
  <si>
    <t>Punten</t>
  </si>
  <si>
    <t>Richtlijntarieven</t>
  </si>
  <si>
    <t>Doelgroep</t>
  </si>
  <si>
    <t>Begin</t>
  </si>
  <si>
    <t>Midden</t>
  </si>
  <si>
    <t>Eind</t>
  </si>
  <si>
    <t>Minimum Richttarief</t>
  </si>
  <si>
    <t>Maximum Richttarief</t>
  </si>
  <si>
    <t>Opslag te betalen door Opdrachtgever*</t>
  </si>
  <si>
    <t>Minimale Opslag te 
betalen door Opdrachtgever
(begrenzing)</t>
  </si>
  <si>
    <t>Maximale Opslag te betalen door Opdrachtgever  (begrenzing)</t>
  </si>
  <si>
    <t xml:space="preserve">
Overeengekomen Inhuurtarief per uur.
Richtlijntarieven niet van toepassing bij te migreren contracten.</t>
  </si>
  <si>
    <t>Inhuurtarief (excl. Opslag)</t>
  </si>
  <si>
    <t>Opslag</t>
  </si>
  <si>
    <t xml:space="preserve">3. Inschrijvers dienen deze Bijlage, het Prijzenblad, volledig in te vullen. </t>
  </si>
  <si>
    <t>Invulblad Opslagen</t>
  </si>
  <si>
    <t>Invulblad Doelstellingspercentage per doelgroep</t>
  </si>
  <si>
    <t>Doelstellings-percentage Inschijver</t>
  </si>
  <si>
    <t>Opslag per uur, Intermediaire dienstverlening 
(incl contract service) - Toeleveranciers</t>
  </si>
  <si>
    <t>Opslag per uur, Intermediaire dienstverlening 
(incl contract service) - Zzp</t>
  </si>
  <si>
    <t>Opslag per uur voor te migreren contracten 
(zowel Toeleveranciers als Zzp)</t>
  </si>
  <si>
    <t xml:space="preserve">Als Opslag op het Inhuurtarief van Toeleveranciers. Inclusief de kosten voor sourcing, contractmanagement, implementatie, exit, etc. 
Een vaste absolute Opslag per gefactureerd uur. </t>
  </si>
  <si>
    <t xml:space="preserve">Als opslag op het Inhuurtarief van Zzp. Inclusief de kosten voor sourcing, contractmanagement, implementatie, exit, etc. 
Een vaste absolute Opslag per gefactureerd uur. </t>
  </si>
  <si>
    <t>Idem aan 1 &amp; 2 echter bedoeld voor de, ten tijde van definitieve gunning, actieve Nadere Overeenkomsten welke bij Inschrijver worden ondergebracht (gemigreerd)</t>
  </si>
  <si>
    <t>Richtlijntarieven (Excl. BTW)</t>
  </si>
  <si>
    <r>
      <t xml:space="preserve">Uurtarieven inclusief loonkosten, vaste nominale Marktopslag per schaal, reis/ autokosten en opleidingskosten.  
Voor deze Doelgroep geldt geen overwerk        </t>
    </r>
    <r>
      <rPr>
        <b/>
        <sz val="14"/>
        <rFont val="VAG Rounded Std Thin"/>
      </rPr>
      <t>EXCLUSIEF BTW</t>
    </r>
  </si>
  <si>
    <t>Richtlijntarieven Inhuur Professionals (Excl. BTW)</t>
  </si>
  <si>
    <t>Aangeboden 
opslag</t>
  </si>
  <si>
    <t>Totaal MSP diensten</t>
  </si>
  <si>
    <t>IT Beheer</t>
  </si>
  <si>
    <t>als gewogen percentage gebruikt worden voor de aanpassing van het fictieve inhuurtarief ten behoeve van het bepalen van de Inschrijfprijs.</t>
  </si>
  <si>
    <t>IT Facilitators</t>
  </si>
  <si>
    <t>Copyright ©2026 COA</t>
  </si>
  <si>
    <t xml:space="preserve">Niets uit deze uitgave mag worden verveelvoudigd, opgeslagen in een geautomatiseerd gegevensbestand, of openbaar gemaakt, in enige vorm of op enige wijze, hetzij elektronisch, mechanisch, door fotokopieën, opnamen of enig andere manier, zonder voorafgaande schriftelijke toestemming van COA. </t>
  </si>
  <si>
    <t>Europese openbare aanbesteding MSP dienstverlening inhuur 
ICT-professionals</t>
  </si>
  <si>
    <t>Er kan maximaal 1 Opslag per Nadere overeenkomst (inzet) worden toegepast.</t>
  </si>
  <si>
    <t>Copyright ©2026 COA. Niets uit deze uitgave mag worden verveelvoudigd zonder toestemming van COA.</t>
  </si>
  <si>
    <t>Van Inschrijver wordt verwacht dat hij per doelgroep, opgenomen in de Richtlijntarieven zie tabblad 6. Richtlijntarieven, aangeeft met welk percentage onder, op of boven de maximale</t>
  </si>
  <si>
    <t>IT Ontwikkeling</t>
  </si>
  <si>
    <t>IT Security</t>
  </si>
  <si>
    <t>Schaal / zwaarte-indicator</t>
  </si>
  <si>
    <t>Applicatiebeheerder, technische beheerder, werkplekbeheerder, functioneel beheerder</t>
  </si>
  <si>
    <t>IT- project coordinator, projectleider ICT, Agile consultant</t>
  </si>
  <si>
    <t>ICT Domein architect security, Security engineer</t>
  </si>
  <si>
    <t>Procesontwikkeling, RPA Ontwikkelaar, Progress developer, Enterprise architect</t>
  </si>
  <si>
    <t xml:space="preserve">Aangeboden Doelstellingspercentages worden opgenomen in de KPI-rapportage en tweemaal per jaar middels een resultaatmeting getoetst. </t>
  </si>
  <si>
    <t>Zie tabblad 6. Richtlijntarieven voor de maximale eindtarieven per doelgroep</t>
  </si>
  <si>
    <t>Lager dan wel hoger inschalen dan de vooraf bepaalde percentages door Opdrachtgever is niet toegestaan (o.a. in verband met juiste beloning conform wet- en regelgeving).</t>
  </si>
  <si>
    <t>Bijlage I	 - Prijzenblad (incl. Doelgroepenlijst)</t>
  </si>
  <si>
    <t>Projectnummer CDR-1357507</t>
  </si>
  <si>
    <t xml:space="preserve">eindschaal Inschrijver in staat is om de Aanvragen te vervullen. Het ingevoerde percentage per doelgroep wordt gewogen berekend op basis van het inhuurvolume per doelgroep en zal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</si>
</sst>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8" formatCode="&quot;€&quot;\ #,##0.00_);[Red]\(&quot;€&quot;\ #,##0.00\)"/>
    <numFmt numFmtId="44" formatCode="_(&quot;€&quot;\ * #,##0.00_);_(&quot;€&quot;\ * \(#,##0.00\);_(&quot;€&quot;\ * &quot;-&quot;??_);_(@_)"/>
    <numFmt numFmtId="43" formatCode="_(* #,##0.00_);_(* \(#,##0.00\);_(* &quot;-&quot;??_);_(@_)"/>
    <numFmt numFmtId="164" formatCode="&quot;€&quot;\ #,##0.00;[Red]&quot;€&quot;\ \-#,##0.00"/>
    <numFmt numFmtId="165" formatCode="_ &quot;€&quot;\ * #,##0.00_ ;_ &quot;€&quot;\ * \-#,##0.00_ ;_ &quot;€&quot;\ * &quot;-&quot;??_ ;_ @_ "/>
    <numFmt numFmtId="166" formatCode="_ * #,##0.00_ ;_ * \-#,##0.00_ ;_ * &quot;-&quot;??_ ;_ @_ "/>
    <numFmt numFmtId="167" formatCode="&quot;€&quot;\ #,##0.00"/>
    <numFmt numFmtId="168" formatCode="0.0%"/>
    <numFmt numFmtId="169" formatCode="&quot;€&quot;\ #,##0"/>
    <numFmt numFmtId="170" formatCode="_ [$€-413]\ * #,##0.00_ ;_ [$€-413]\ * \-#,##0.00_ ;_ [$€-413]\ * &quot;-&quot;??_ ;_ @_ "/>
    <numFmt numFmtId="171" formatCode="_-* #,##0.00_-;_-* #,##0.00\-;_-* &quot;-&quot;??_-;_-@_-"/>
    <numFmt numFmtId="172" formatCode="_(&quot;€&quot;* #,##0.00_);_(&quot;€&quot;* \(#,##0.00\);_(&quot;€&quot;* &quot;-&quot;??_);_(@_)"/>
    <numFmt numFmtId="173" formatCode="_-&quot;€&quot;\ * #,##0.00_-;_-&quot;€&quot;\ * #,##0.00\-;_-&quot;€&quot;\ * &quot;-&quot;??_-;_-@_-"/>
    <numFmt numFmtId="174" formatCode="0.0"/>
    <numFmt numFmtId="175" formatCode="_-[$€-2]\ * #,##0.00_-;_-[$€-2]\ * #,##0.00\-;_-[$€-2]\ * &quot;-&quot;??_-;_-@_-"/>
    <numFmt numFmtId="176" formatCode="_-[$€-2]\ * #,##0_-;_-[$€-2]\ * #,##0\-;_-[$€-2]\ * &quot;-&quot;??_-;_-@_-"/>
    <numFmt numFmtId="177" formatCode="0.0000"/>
    <numFmt numFmtId="178" formatCode="_ &quot;€&quot;\ * #,##0_ ;_ &quot;€&quot;\ * \-#,##0_ ;_ &quot;€&quot;\ * &quot;-&quot;??_ ;_ @_ "/>
    <numFmt numFmtId="179" formatCode="0.000%"/>
  </numFmts>
  <fonts count="92">
    <font>
      <sz val="11"/>
      <color theme="1"/>
      <name val="Arial"/>
    </font>
    <font>
      <sz val="12"/>
      <color theme="1"/>
      <name val="Calibri"/>
      <family val="2"/>
      <scheme val="minor"/>
    </font>
    <font>
      <sz val="11"/>
      <color theme="1"/>
      <name val="Calibri"/>
      <family val="2"/>
      <scheme val="minor"/>
    </font>
    <font>
      <sz val="10"/>
      <name val="Arial"/>
      <family val="2"/>
    </font>
    <font>
      <sz val="10"/>
      <color theme="1"/>
      <name val="OpenSans"/>
      <family val="2"/>
    </font>
    <font>
      <sz val="11"/>
      <color theme="1"/>
      <name val="Calibri"/>
      <family val="2"/>
      <scheme val="minor"/>
    </font>
    <font>
      <sz val="10"/>
      <name val="Arial"/>
      <family val="2"/>
    </font>
    <font>
      <sz val="11"/>
      <color theme="1"/>
      <name val="Arial"/>
      <family val="2"/>
    </font>
    <font>
      <sz val="11"/>
      <color theme="1"/>
      <name val="Arial"/>
      <family val="2"/>
    </font>
    <font>
      <sz val="11"/>
      <color rgb="FF3F3F76"/>
      <name val="Calibri"/>
      <family val="2"/>
      <scheme val="minor"/>
    </font>
    <font>
      <sz val="11"/>
      <color theme="0"/>
      <name val="Calibri"/>
      <family val="2"/>
      <scheme val="minor"/>
    </font>
    <font>
      <u/>
      <sz val="10"/>
      <color rgb="FF0000FF"/>
      <name val="Arial"/>
      <family val="2"/>
    </font>
    <font>
      <u/>
      <sz val="10"/>
      <color indexed="12"/>
      <name val="Arial"/>
      <family val="2"/>
    </font>
    <font>
      <sz val="10"/>
      <color theme="1"/>
      <name val="VAGRoundedStd-Thin"/>
    </font>
    <font>
      <b/>
      <sz val="16"/>
      <color indexed="63"/>
      <name val="VAGRoundedStd-Thin"/>
    </font>
    <font>
      <sz val="18"/>
      <color rgb="FFE26207"/>
      <name val="VAGRoundedStd-Thin"/>
    </font>
    <font>
      <b/>
      <sz val="16"/>
      <color theme="1"/>
      <name val="VAGRoundedStd-Thin"/>
    </font>
    <font>
      <sz val="18"/>
      <color theme="1"/>
      <name val="VAGRoundedStd-Thin"/>
    </font>
    <font>
      <b/>
      <sz val="10"/>
      <color theme="1"/>
      <name val="VAGRoundedStd-Thin"/>
    </font>
    <font>
      <b/>
      <sz val="14"/>
      <color theme="1"/>
      <name val="VAGRoundedStd-Thin"/>
    </font>
    <font>
      <sz val="12"/>
      <color theme="1"/>
      <name val="VAGRoundedStd-Thin"/>
    </font>
    <font>
      <sz val="11"/>
      <color theme="1"/>
      <name val="VAGRoundedStd-Thin"/>
    </font>
    <font>
      <b/>
      <sz val="12"/>
      <color theme="1"/>
      <name val="VAGRoundedStd-Thin"/>
    </font>
    <font>
      <sz val="12"/>
      <color rgb="FFE26207"/>
      <name val="VAGRoundedStd-Thin"/>
    </font>
    <font>
      <b/>
      <sz val="20"/>
      <name val="VAGRoundedStd-Thin"/>
    </font>
    <font>
      <b/>
      <sz val="20"/>
      <color theme="1"/>
      <name val="VAGRoundedStd-Thin"/>
    </font>
    <font>
      <sz val="20"/>
      <color theme="1"/>
      <name val="VAGRoundedStd-Thin"/>
    </font>
    <font>
      <sz val="12"/>
      <color rgb="FF4D4D4D"/>
      <name val="VAGRoundedStd-Thin"/>
    </font>
    <font>
      <b/>
      <sz val="12"/>
      <name val="VAGRoundedStd-Thin"/>
    </font>
    <font>
      <sz val="10"/>
      <color theme="0"/>
      <name val="VAGRoundedStd-Thin"/>
    </font>
    <font>
      <i/>
      <sz val="10"/>
      <color theme="1"/>
      <name val="VAGRoundedStd-Thin"/>
    </font>
    <font>
      <i/>
      <sz val="12"/>
      <name val="VAGRoundedStd-Thin"/>
    </font>
    <font>
      <sz val="12"/>
      <name val="VAGRoundedStd-Thin"/>
    </font>
    <font>
      <sz val="14"/>
      <name val="VAGRoundedStd-Thin"/>
    </font>
    <font>
      <sz val="14"/>
      <color theme="1"/>
      <name val="VAGRoundedStd-Thin"/>
    </font>
    <font>
      <sz val="14"/>
      <color theme="0"/>
      <name val="VAGRoundedStd-Thin"/>
    </font>
    <font>
      <b/>
      <i/>
      <sz val="14"/>
      <color theme="1"/>
      <name val="VAGRoundedStd-Thin"/>
    </font>
    <font>
      <b/>
      <sz val="12"/>
      <color rgb="FF333333"/>
      <name val="VAGRoundedStd-Thin"/>
    </font>
    <font>
      <sz val="12"/>
      <color theme="0"/>
      <name val="VAGRoundedStd-Thin"/>
    </font>
    <font>
      <sz val="10"/>
      <name val="VAGRoundedStd-Thin"/>
    </font>
    <font>
      <sz val="11"/>
      <name val="VAGRoundedStd-Thin"/>
    </font>
    <font>
      <b/>
      <sz val="11"/>
      <color theme="1"/>
      <name val="VAGRoundedStd-Thin"/>
    </font>
    <font>
      <b/>
      <sz val="10"/>
      <name val="VAGRoundedStd-Thin"/>
    </font>
    <font>
      <sz val="10"/>
      <color rgb="FF000000"/>
      <name val="VAGRoundedStd-Thin"/>
    </font>
    <font>
      <i/>
      <sz val="10"/>
      <name val="VAGRoundedStd-Thin"/>
    </font>
    <font>
      <sz val="10"/>
      <color rgb="FFFF0000"/>
      <name val="VAGRoundedStd-Thin"/>
    </font>
    <font>
      <b/>
      <sz val="10"/>
      <color theme="0"/>
      <name val="VAGRoundedStd-Thin"/>
    </font>
    <font>
      <b/>
      <sz val="14"/>
      <color indexed="63"/>
      <name val="VAGRoundedStd-Thin"/>
    </font>
    <font>
      <i/>
      <sz val="14"/>
      <color theme="0"/>
      <name val="VAGRoundedStd-Thin"/>
    </font>
    <font>
      <sz val="14"/>
      <color rgb="FFE26207"/>
      <name val="VAGRoundedStd-Thin"/>
    </font>
    <font>
      <i/>
      <sz val="14"/>
      <color theme="1"/>
      <name val="VAGRoundedStd-Thin"/>
    </font>
    <font>
      <i/>
      <sz val="14"/>
      <name val="VAGRoundedStd-Thin"/>
    </font>
    <font>
      <sz val="9"/>
      <color theme="1"/>
      <name val="VAGRoundedStd-Thin"/>
    </font>
    <font>
      <sz val="10"/>
      <name val="Arial"/>
      <family val="2"/>
    </font>
    <font>
      <b/>
      <sz val="12"/>
      <color theme="0"/>
      <name val="VAGRoundedStd-Thin"/>
    </font>
    <font>
      <b/>
      <sz val="11"/>
      <color theme="0"/>
      <name val="VAGRoundedStd-Thin"/>
    </font>
    <font>
      <sz val="11"/>
      <color theme="0"/>
      <name val="VAGRoundedStd-Thin"/>
    </font>
    <font>
      <sz val="10"/>
      <name val="Open Sans"/>
      <family val="2"/>
    </font>
    <font>
      <sz val="8"/>
      <color indexed="23"/>
      <name val="VAGRounded BT"/>
    </font>
    <font>
      <sz val="16"/>
      <color indexed="63"/>
      <name val="VAG Rounded Std Bold"/>
    </font>
    <font>
      <sz val="14"/>
      <color indexed="9"/>
      <name val="VAG Rounded Std Bold"/>
    </font>
    <font>
      <sz val="14"/>
      <color indexed="23"/>
      <name val="VAG Rounded Std Bold"/>
    </font>
    <font>
      <sz val="14"/>
      <name val="VAG Rounded Std Bold"/>
    </font>
    <font>
      <u/>
      <sz val="14"/>
      <color rgb="FFFF0000"/>
      <name val="VAG Rounded Std Bold"/>
    </font>
    <font>
      <b/>
      <sz val="14"/>
      <name val="Open Sans"/>
      <family val="2"/>
    </font>
    <font>
      <sz val="10"/>
      <name val="VAGRounded BT"/>
    </font>
    <font>
      <b/>
      <sz val="11"/>
      <color indexed="9"/>
      <name val="VAG Rounded Std Bold"/>
    </font>
    <font>
      <sz val="10"/>
      <name val="VAG Rounded Std Bold"/>
    </font>
    <font>
      <sz val="11"/>
      <name val="VAG Rounded Std Bold"/>
    </font>
    <font>
      <sz val="11"/>
      <color indexed="9"/>
      <name val="VAG Rounded Std Bold"/>
    </font>
    <font>
      <sz val="12"/>
      <color indexed="63"/>
      <name val="VAG Rounded Std Bold"/>
    </font>
    <font>
      <sz val="12"/>
      <name val="VAG Rounded Std Thin"/>
    </font>
    <font>
      <b/>
      <sz val="12"/>
      <color indexed="63"/>
      <name val="Open Sans"/>
      <family val="2"/>
    </font>
    <font>
      <b/>
      <sz val="11"/>
      <color indexed="63"/>
      <name val="VAG Rounded Std Bold"/>
    </font>
    <font>
      <b/>
      <sz val="12"/>
      <color indexed="63"/>
      <name val="VAG Rounded Std Bold"/>
    </font>
    <font>
      <sz val="11"/>
      <color indexed="63"/>
      <name val="VAG Rounded Std Bold"/>
    </font>
    <font>
      <sz val="10"/>
      <color theme="1"/>
      <name val="Open Sans"/>
      <family val="2"/>
    </font>
    <font>
      <b/>
      <sz val="11"/>
      <name val="VAG Rounded Std Bold"/>
    </font>
    <font>
      <b/>
      <sz val="11"/>
      <color indexed="63"/>
      <name val="Open Sans"/>
      <family val="2"/>
    </font>
    <font>
      <sz val="11"/>
      <color indexed="63"/>
      <name val="Open Sans"/>
      <family val="2"/>
    </font>
    <font>
      <sz val="10"/>
      <color indexed="9"/>
      <name val="Open Sans"/>
      <family val="2"/>
    </font>
    <font>
      <sz val="14"/>
      <name val="VAG Rounded Std Light"/>
    </font>
    <font>
      <sz val="20"/>
      <color rgb="FFE26207"/>
      <name val="VAG Rounded Std Bold"/>
    </font>
    <font>
      <sz val="8"/>
      <name val="Open Sans"/>
      <family val="2"/>
    </font>
    <font>
      <sz val="12"/>
      <name val="Calibri"/>
      <family val="2"/>
    </font>
    <font>
      <b/>
      <i/>
      <sz val="14"/>
      <name val="VAGRoundedStd-Thin"/>
    </font>
    <font>
      <b/>
      <sz val="16"/>
      <name val="VAGRoundedStd-Thin"/>
    </font>
    <font>
      <b/>
      <sz val="14"/>
      <name val="VAG Rounded Std Thin"/>
    </font>
    <font>
      <sz val="14"/>
      <color theme="1"/>
      <name val="VAG Rounded Std Bold"/>
    </font>
    <font>
      <sz val="36"/>
      <name val="VAGRoundedStd-Thin"/>
    </font>
    <font>
      <b/>
      <sz val="12"/>
      <color indexed="63"/>
      <name val="VAG Rounded Std Thin"/>
      <family val="2"/>
    </font>
    <font>
      <sz val="14"/>
      <color theme="0" tint="-4.9989318521683403E-2"/>
      <name val="VAGRoundedStd-Thin"/>
    </font>
  </fonts>
  <fills count="13">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
      <patternFill patternType="solid">
        <fgColor theme="2" tint="-4.9989318521683403E-2"/>
        <bgColor indexed="64"/>
      </patternFill>
    </fill>
    <fill>
      <patternFill patternType="solid">
        <fgColor rgb="FFFFCC99"/>
      </patternFill>
    </fill>
    <fill>
      <patternFill patternType="solid">
        <fgColor rgb="FFFFFFCC"/>
      </patternFill>
    </fill>
    <fill>
      <patternFill patternType="solid">
        <fgColor theme="4"/>
      </patternFill>
    </fill>
    <fill>
      <patternFill patternType="solid">
        <fgColor theme="6" tint="0.79998168889431442"/>
        <bgColor indexed="65"/>
      </patternFill>
    </fill>
    <fill>
      <patternFill patternType="solid">
        <fgColor theme="4" tint="0.79998168889431442"/>
        <bgColor indexed="64"/>
      </patternFill>
    </fill>
    <fill>
      <patternFill patternType="solid">
        <fgColor rgb="FFDAEEF3"/>
        <bgColor rgb="FFDAEEF3"/>
      </patternFill>
    </fill>
    <fill>
      <patternFill patternType="solid">
        <fgColor rgb="FFD29902"/>
        <bgColor indexed="64"/>
      </patternFill>
    </fill>
  </fills>
  <borders count="39">
    <border>
      <left/>
      <right/>
      <top/>
      <bottom/>
      <diagonal/>
    </border>
    <border>
      <left/>
      <right/>
      <top/>
      <bottom/>
      <diagonal/>
    </border>
    <border>
      <left style="thin">
        <color indexed="64"/>
      </left>
      <right style="thin">
        <color indexed="64"/>
      </right>
      <top style="thin">
        <color indexed="64"/>
      </top>
      <bottom style="thin">
        <color indexed="64"/>
      </bottom>
      <diagonal/>
    </border>
    <border>
      <left style="hair">
        <color theme="1" tint="0.499984740745262"/>
      </left>
      <right style="hair">
        <color theme="1" tint="0.499984740745262"/>
      </right>
      <top/>
      <bottom style="hair">
        <color theme="1" tint="0.499984740745262"/>
      </bottom>
      <diagonal/>
    </border>
    <border>
      <left style="hair">
        <color theme="1" tint="0.499984740745262"/>
      </left>
      <right style="hair">
        <color theme="1" tint="0.499984740745262"/>
      </right>
      <top style="hair">
        <color theme="1" tint="0.499984740745262"/>
      </top>
      <bottom style="hair">
        <color theme="1" tint="0.499984740745262"/>
      </bottom>
      <diagonal/>
    </border>
    <border>
      <left/>
      <right/>
      <top style="thin">
        <color indexed="64"/>
      </top>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theme="1" tint="0.499984740745262"/>
      </left>
      <right/>
      <top style="thin">
        <color indexed="64"/>
      </top>
      <bottom style="hair">
        <color theme="1" tint="0.499984740745262"/>
      </bottom>
      <diagonal/>
    </border>
    <border>
      <left/>
      <right style="thin">
        <color indexed="64"/>
      </right>
      <top style="thin">
        <color indexed="64"/>
      </top>
      <bottom style="hair">
        <color theme="1" tint="0.499984740745262"/>
      </bottom>
      <diagonal/>
    </border>
    <border>
      <left/>
      <right/>
      <top/>
      <bottom style="medium">
        <color theme="0" tint="-0.499984740745262"/>
      </bottom>
      <diagonal/>
    </border>
    <border>
      <left/>
      <right/>
      <top style="medium">
        <color theme="0" tint="-0.499984740745262"/>
      </top>
      <bottom/>
      <diagonal/>
    </border>
    <border>
      <left/>
      <right/>
      <top/>
      <bottom style="thin">
        <color theme="0" tint="-0.499984740745262"/>
      </bottom>
      <diagonal/>
    </border>
    <border>
      <left/>
      <right/>
      <top style="thin">
        <color theme="0" tint="-0.499984740745262"/>
      </top>
      <bottom/>
      <diagonal/>
    </border>
    <border>
      <left/>
      <right/>
      <top style="double">
        <color theme="0" tint="-0.499984740745262"/>
      </top>
      <bottom/>
      <diagonal/>
    </border>
    <border>
      <left/>
      <right/>
      <top/>
      <bottom style="thin">
        <color rgb="FFE26207"/>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rgb="FFE26207"/>
      </bottom>
      <diagonal/>
    </border>
    <border>
      <left style="thin">
        <color indexed="9"/>
      </left>
      <right/>
      <top style="thin">
        <color indexed="9"/>
      </top>
      <bottom style="thin">
        <color rgb="FFE26207"/>
      </bottom>
      <diagonal/>
    </border>
    <border>
      <left/>
      <right style="thin">
        <color indexed="9"/>
      </right>
      <top style="thin">
        <color indexed="9"/>
      </top>
      <bottom style="thin">
        <color rgb="FFE26207"/>
      </bottom>
      <diagonal/>
    </border>
    <border>
      <left/>
      <right style="thin">
        <color indexed="9"/>
      </right>
      <top/>
      <bottom/>
      <diagonal/>
    </border>
    <border>
      <left/>
      <right/>
      <top style="thick">
        <color rgb="FFE26207"/>
      </top>
      <bottom/>
      <diagonal/>
    </border>
    <border>
      <left/>
      <right/>
      <top style="thin">
        <color indexed="9"/>
      </top>
      <bottom style="medium">
        <color rgb="FFE26207"/>
      </bottom>
      <diagonal/>
    </border>
    <border>
      <left/>
      <right style="thin">
        <color indexed="9"/>
      </right>
      <top style="thin">
        <color indexed="9"/>
      </top>
      <bottom style="medium">
        <color rgb="FFE26207"/>
      </bottom>
      <diagonal/>
    </border>
    <border>
      <left style="thin">
        <color indexed="64"/>
      </left>
      <right style="thin">
        <color rgb="FF86D2ED"/>
      </right>
      <top style="thin">
        <color indexed="64"/>
      </top>
      <bottom style="thin">
        <color indexed="64"/>
      </bottom>
      <diagonal/>
    </border>
    <border>
      <left style="thin">
        <color theme="9" tint="-0.499984740745262"/>
      </left>
      <right style="thin">
        <color theme="9" tint="-0.499984740745262"/>
      </right>
      <top style="thin">
        <color theme="9" tint="-0.499984740745262"/>
      </top>
      <bottom style="thin">
        <color theme="9" tint="-0.499984740745262"/>
      </bottom>
      <diagonal/>
    </border>
    <border>
      <left style="thin">
        <color theme="0"/>
      </left>
      <right style="thin">
        <color theme="0"/>
      </right>
      <top style="thin">
        <color theme="0"/>
      </top>
      <bottom style="thin">
        <color theme="0"/>
      </bottom>
      <diagonal/>
    </border>
    <border>
      <left/>
      <right style="thin">
        <color theme="4" tint="0.79998168889431442"/>
      </right>
      <top style="thin">
        <color theme="4" tint="0.79998168889431442"/>
      </top>
      <bottom style="thin">
        <color theme="4" tint="0.79998168889431442"/>
      </bottom>
      <diagonal/>
    </border>
  </borders>
  <cellStyleXfs count="30">
    <xf numFmtId="0" fontId="0" fillId="0" borderId="0"/>
    <xf numFmtId="0" fontId="3" fillId="0" borderId="1"/>
    <xf numFmtId="0" fontId="3" fillId="0" borderId="1"/>
    <xf numFmtId="0" fontId="4" fillId="0" borderId="1"/>
    <xf numFmtId="165" fontId="5" fillId="0" borderId="1" applyFont="0" applyFill="0" applyBorder="0" applyAlignment="0" applyProtection="0"/>
    <xf numFmtId="9" fontId="4" fillId="0" borderId="1" applyFont="0" applyFill="0" applyBorder="0" applyAlignment="0" applyProtection="0"/>
    <xf numFmtId="0" fontId="5" fillId="0" borderId="1"/>
    <xf numFmtId="44" fontId="5" fillId="0" borderId="1" applyFont="0" applyFill="0" applyBorder="0" applyAlignment="0" applyProtection="0"/>
    <xf numFmtId="171" fontId="3" fillId="0" borderId="1" applyFont="0" applyFill="0" applyBorder="0" applyAlignment="0" applyProtection="0"/>
    <xf numFmtId="9" fontId="3" fillId="0" borderId="1" applyFont="0" applyFill="0" applyBorder="0" applyAlignment="0" applyProtection="0"/>
    <xf numFmtId="0" fontId="6" fillId="0" borderId="1"/>
    <xf numFmtId="166" fontId="5" fillId="0" borderId="1" applyFont="0" applyFill="0" applyBorder="0" applyAlignment="0" applyProtection="0"/>
    <xf numFmtId="166" fontId="5" fillId="0" borderId="1" applyFont="0" applyFill="0" applyBorder="0" applyAlignment="0" applyProtection="0"/>
    <xf numFmtId="9" fontId="5" fillId="0" borderId="1" applyFont="0" applyFill="0" applyBorder="0" applyAlignment="0" applyProtection="0"/>
    <xf numFmtId="43" fontId="7" fillId="0" borderId="0" applyFont="0" applyFill="0" applyBorder="0" applyAlignment="0" applyProtection="0"/>
    <xf numFmtId="170" fontId="3" fillId="0" borderId="1"/>
    <xf numFmtId="170" fontId="3" fillId="0" borderId="1" applyFont="0" applyFill="0" applyBorder="0" applyAlignment="0" applyProtection="0"/>
    <xf numFmtId="165" fontId="8" fillId="0" borderId="0" applyFont="0" applyFill="0" applyBorder="0" applyAlignment="0" applyProtection="0"/>
    <xf numFmtId="9" fontId="8" fillId="0" borderId="0" applyFont="0" applyFill="0" applyBorder="0" applyAlignment="0" applyProtection="0"/>
    <xf numFmtId="0" fontId="9" fillId="6" borderId="7" applyNumberFormat="0" applyAlignment="0" applyProtection="0"/>
    <xf numFmtId="0" fontId="8" fillId="7" borderId="8" applyNumberFormat="0" applyFont="0" applyAlignment="0" applyProtection="0"/>
    <xf numFmtId="0" fontId="10" fillId="8" borderId="0" applyNumberFormat="0" applyBorder="0" applyAlignment="0" applyProtection="0"/>
    <xf numFmtId="0" fontId="2" fillId="9" borderId="0" applyNumberFormat="0" applyBorder="0" applyAlignment="0" applyProtection="0"/>
    <xf numFmtId="0" fontId="1" fillId="0" borderId="1"/>
    <xf numFmtId="0" fontId="11" fillId="0" borderId="1" applyNumberFormat="0" applyFill="0" applyBorder="0" applyAlignment="0" applyProtection="0">
      <alignment vertical="top"/>
      <protection locked="0"/>
    </xf>
    <xf numFmtId="0" fontId="3" fillId="0" borderId="1"/>
    <xf numFmtId="0" fontId="12" fillId="0" borderId="1" applyNumberFormat="0" applyFill="0" applyBorder="0" applyAlignment="0" applyProtection="0">
      <alignment vertical="top"/>
      <protection locked="0"/>
    </xf>
    <xf numFmtId="0" fontId="2" fillId="0" borderId="1"/>
    <xf numFmtId="166" fontId="2" fillId="0" borderId="1" applyFont="0" applyFill="0" applyBorder="0" applyAlignment="0" applyProtection="0"/>
    <xf numFmtId="0" fontId="53" fillId="0" borderId="1"/>
  </cellStyleXfs>
  <cellXfs count="292">
    <xf numFmtId="0" fontId="0" fillId="0" borderId="0" xfId="0"/>
    <xf numFmtId="1" fontId="34" fillId="4" borderId="1" xfId="5" applyNumberFormat="1" applyFont="1" applyFill="1" applyAlignment="1" applyProtection="1">
      <alignment horizontal="center" vertical="center" wrapText="1"/>
    </xf>
    <xf numFmtId="9" fontId="34" fillId="4" borderId="1" xfId="5" applyFont="1" applyFill="1" applyAlignment="1" applyProtection="1">
      <alignment vertical="center" wrapText="1"/>
    </xf>
    <xf numFmtId="1" fontId="34" fillId="0" borderId="1" xfId="5" applyNumberFormat="1" applyFont="1" applyBorder="1" applyAlignment="1" applyProtection="1">
      <alignment horizontal="center" vertical="center" wrapText="1"/>
    </xf>
    <xf numFmtId="9" fontId="34" fillId="0" borderId="1" xfId="5" applyFont="1" applyBorder="1" applyAlignment="1" applyProtection="1">
      <alignment vertical="center" wrapText="1"/>
    </xf>
    <xf numFmtId="9" fontId="21" fillId="0" borderId="1" xfId="5" applyFont="1" applyBorder="1" applyAlignment="1" applyProtection="1">
      <alignment vertical="center" wrapText="1"/>
    </xf>
    <xf numFmtId="1" fontId="34" fillId="4" borderId="1" xfId="5" applyNumberFormat="1" applyFont="1" applyFill="1" applyBorder="1" applyAlignment="1" applyProtection="1">
      <alignment horizontal="center" vertical="center" wrapText="1"/>
    </xf>
    <xf numFmtId="9" fontId="34" fillId="4" borderId="1" xfId="5" applyFont="1" applyFill="1" applyBorder="1" applyAlignment="1" applyProtection="1">
      <alignment vertical="center" wrapText="1"/>
    </xf>
    <xf numFmtId="9" fontId="21" fillId="4" borderId="1" xfId="5" applyFont="1" applyFill="1" applyBorder="1" applyAlignment="1" applyProtection="1">
      <alignment vertical="center" wrapText="1"/>
    </xf>
    <xf numFmtId="165" fontId="13" fillId="0" borderId="1" xfId="17" applyFont="1" applyBorder="1" applyAlignment="1" applyProtection="1">
      <alignment horizontal="center"/>
    </xf>
    <xf numFmtId="165" fontId="39" fillId="2" borderId="1" xfId="17" applyFont="1" applyFill="1" applyBorder="1" applyProtection="1"/>
    <xf numFmtId="0" fontId="42" fillId="2" borderId="2" xfId="21" applyNumberFormat="1" applyFont="1" applyFill="1" applyBorder="1" applyAlignment="1" applyProtection="1">
      <alignment horizontal="center" vertical="top"/>
    </xf>
    <xf numFmtId="0" fontId="42" fillId="2" borderId="2" xfId="21" applyNumberFormat="1" applyFont="1" applyFill="1" applyBorder="1" applyAlignment="1" applyProtection="1">
      <alignment horizontal="center"/>
    </xf>
    <xf numFmtId="173" fontId="39" fillId="2" borderId="2" xfId="19" applyNumberFormat="1" applyFont="1" applyFill="1" applyBorder="1" applyAlignment="1" applyProtection="1"/>
    <xf numFmtId="174" fontId="39" fillId="2" borderId="2" xfId="19" applyNumberFormat="1" applyFont="1" applyFill="1" applyBorder="1" applyAlignment="1" applyProtection="1">
      <alignment horizontal="center"/>
    </xf>
    <xf numFmtId="174" fontId="39" fillId="2" borderId="2" xfId="22" applyNumberFormat="1" applyFont="1" applyFill="1" applyBorder="1" applyProtection="1"/>
    <xf numFmtId="173" fontId="39" fillId="2" borderId="2" xfId="20" applyNumberFormat="1" applyFont="1" applyFill="1" applyBorder="1" applyAlignment="1" applyProtection="1"/>
    <xf numFmtId="165" fontId="29" fillId="2" borderId="1" xfId="17" applyFont="1" applyFill="1" applyBorder="1" applyProtection="1"/>
    <xf numFmtId="9" fontId="39" fillId="2" borderId="1" xfId="18" applyFont="1" applyFill="1" applyBorder="1" applyProtection="1"/>
    <xf numFmtId="9" fontId="34" fillId="0" borderId="1" xfId="5" applyFont="1" applyFill="1" applyAlignment="1" applyProtection="1">
      <alignment vertical="center" wrapText="1"/>
    </xf>
    <xf numFmtId="165" fontId="34" fillId="0" borderId="1" xfId="17" applyFont="1" applyBorder="1" applyAlignment="1" applyProtection="1">
      <alignment horizontal="center"/>
    </xf>
    <xf numFmtId="9" fontId="20" fillId="0" borderId="1" xfId="5" applyFont="1" applyBorder="1" applyAlignment="1" applyProtection="1">
      <alignment vertical="center" wrapText="1"/>
    </xf>
    <xf numFmtId="9" fontId="20" fillId="4" borderId="1" xfId="5" applyFont="1" applyFill="1" applyBorder="1" applyAlignment="1" applyProtection="1">
      <alignment vertical="center" wrapText="1"/>
    </xf>
    <xf numFmtId="9" fontId="20" fillId="0" borderId="1" xfId="5" applyFont="1" applyFill="1" applyAlignment="1" applyProtection="1">
      <alignment vertical="center" wrapText="1"/>
    </xf>
    <xf numFmtId="1" fontId="34" fillId="4" borderId="20" xfId="5" applyNumberFormat="1" applyFont="1" applyFill="1" applyBorder="1" applyAlignment="1" applyProtection="1">
      <alignment horizontal="center" vertical="center" wrapText="1"/>
    </xf>
    <xf numFmtId="9" fontId="34" fillId="4" borderId="20" xfId="5" applyFont="1" applyFill="1" applyBorder="1" applyAlignment="1" applyProtection="1">
      <alignment vertical="center" wrapText="1"/>
    </xf>
    <xf numFmtId="1" fontId="34" fillId="0" borderId="21" xfId="5" applyNumberFormat="1" applyFont="1" applyBorder="1" applyAlignment="1" applyProtection="1">
      <alignment horizontal="center" vertical="center" wrapText="1"/>
    </xf>
    <xf numFmtId="9" fontId="36" fillId="0" borderId="21" xfId="5" applyFont="1" applyBorder="1" applyAlignment="1" applyProtection="1">
      <alignment vertical="center" wrapText="1"/>
    </xf>
    <xf numFmtId="9" fontId="34" fillId="0" borderId="21" xfId="5" applyFont="1" applyBorder="1" applyAlignment="1" applyProtection="1">
      <alignment vertical="center" wrapText="1"/>
    </xf>
    <xf numFmtId="9" fontId="35" fillId="0" borderId="21" xfId="18" applyFont="1" applyBorder="1" applyAlignment="1" applyProtection="1">
      <alignment horizontal="center" vertical="center"/>
    </xf>
    <xf numFmtId="166" fontId="20" fillId="0" borderId="1" xfId="6" applyNumberFormat="1" applyFont="1"/>
    <xf numFmtId="0" fontId="20" fillId="0" borderId="1" xfId="6" applyFont="1"/>
    <xf numFmtId="166" fontId="22" fillId="0" borderId="1" xfId="12" applyFont="1" applyProtection="1"/>
    <xf numFmtId="170" fontId="22" fillId="0" borderId="1" xfId="6" applyNumberFormat="1" applyFont="1"/>
    <xf numFmtId="0" fontId="23" fillId="0" borderId="1" xfId="2" applyFont="1" applyAlignment="1">
      <alignment vertical="center"/>
    </xf>
    <xf numFmtId="0" fontId="21" fillId="0" borderId="0" xfId="0" applyFont="1"/>
    <xf numFmtId="0" fontId="20" fillId="0" borderId="17" xfId="6" applyFont="1" applyBorder="1"/>
    <xf numFmtId="0" fontId="20" fillId="0" borderId="18" xfId="6" applyFont="1" applyBorder="1"/>
    <xf numFmtId="0" fontId="24" fillId="0" borderId="1" xfId="3" applyFont="1" applyAlignment="1">
      <alignment vertical="center"/>
    </xf>
    <xf numFmtId="2" fontId="25" fillId="0" borderId="1" xfId="6" applyNumberFormat="1" applyFont="1" applyAlignment="1">
      <alignment horizontal="left" indent="1"/>
    </xf>
    <xf numFmtId="0" fontId="25" fillId="0" borderId="1" xfId="6" applyFont="1"/>
    <xf numFmtId="0" fontId="26" fillId="0" borderId="1" xfId="6" applyFont="1"/>
    <xf numFmtId="0" fontId="22" fillId="0" borderId="1" xfId="6" applyFont="1" applyAlignment="1">
      <alignment horizontal="right"/>
    </xf>
    <xf numFmtId="168" fontId="20" fillId="0" borderId="1" xfId="13" applyNumberFormat="1" applyFont="1" applyProtection="1"/>
    <xf numFmtId="0" fontId="22" fillId="0" borderId="0" xfId="0" applyFont="1" applyAlignment="1">
      <alignment horizontal="justify" vertical="center"/>
    </xf>
    <xf numFmtId="166" fontId="22" fillId="0" borderId="1" xfId="6" applyNumberFormat="1" applyFont="1"/>
    <xf numFmtId="0" fontId="27" fillId="0" borderId="1" xfId="3" applyFont="1" applyAlignment="1">
      <alignment vertical="center"/>
    </xf>
    <xf numFmtId="0" fontId="28" fillId="0" borderId="1" xfId="3" applyFont="1" applyAlignment="1">
      <alignment vertical="center"/>
    </xf>
    <xf numFmtId="0" fontId="39" fillId="2" borderId="0" xfId="0" applyFont="1" applyFill="1"/>
    <xf numFmtId="0" fontId="40" fillId="0" borderId="1" xfId="0" applyFont="1" applyBorder="1" applyAlignment="1">
      <alignment horizontal="left"/>
    </xf>
    <xf numFmtId="0" fontId="21" fillId="0" borderId="1" xfId="0" applyFont="1" applyBorder="1"/>
    <xf numFmtId="0" fontId="41" fillId="0" borderId="1" xfId="0" applyFont="1" applyBorder="1" applyAlignment="1">
      <alignment vertical="top"/>
    </xf>
    <xf numFmtId="0" fontId="42" fillId="2" borderId="0" xfId="0" applyFont="1" applyFill="1"/>
    <xf numFmtId="0" fontId="42" fillId="2" borderId="10" xfId="0" applyFont="1" applyFill="1" applyBorder="1" applyAlignment="1">
      <alignment horizontal="left" vertical="center" wrapText="1"/>
    </xf>
    <xf numFmtId="9" fontId="42" fillId="2" borderId="5" xfId="0" applyNumberFormat="1" applyFont="1" applyFill="1" applyBorder="1" applyAlignment="1">
      <alignment horizontal="center" vertical="center"/>
    </xf>
    <xf numFmtId="2" fontId="42" fillId="2" borderId="10" xfId="0" applyNumberFormat="1" applyFont="1" applyFill="1" applyBorder="1" applyAlignment="1">
      <alignment horizontal="center" vertical="center"/>
    </xf>
    <xf numFmtId="0" fontId="42" fillId="2" borderId="11" xfId="0" applyFont="1" applyFill="1" applyBorder="1" applyAlignment="1">
      <alignment horizontal="center" vertical="center"/>
    </xf>
    <xf numFmtId="0" fontId="43" fillId="2" borderId="13" xfId="0" applyFont="1" applyFill="1" applyBorder="1" applyAlignment="1">
      <alignment horizontal="left"/>
    </xf>
    <xf numFmtId="167" fontId="39" fillId="2" borderId="0" xfId="0" applyNumberFormat="1" applyFont="1" applyFill="1"/>
    <xf numFmtId="0" fontId="39" fillId="2" borderId="10" xfId="0" applyFont="1" applyFill="1" applyBorder="1"/>
    <xf numFmtId="172" fontId="39" fillId="2" borderId="5" xfId="0" applyNumberFormat="1" applyFont="1" applyFill="1" applyBorder="1"/>
    <xf numFmtId="167" fontId="39" fillId="2" borderId="12" xfId="0" applyNumberFormat="1" applyFont="1" applyFill="1" applyBorder="1" applyAlignment="1">
      <alignment horizontal="right"/>
    </xf>
    <xf numFmtId="167" fontId="39" fillId="2" borderId="6" xfId="0" applyNumberFormat="1" applyFont="1" applyFill="1" applyBorder="1" applyAlignment="1">
      <alignment horizontal="right"/>
    </xf>
    <xf numFmtId="0" fontId="39" fillId="2" borderId="12" xfId="0" applyFont="1" applyFill="1" applyBorder="1"/>
    <xf numFmtId="0" fontId="39" fillId="2" borderId="1" xfId="0" applyFont="1" applyFill="1" applyBorder="1"/>
    <xf numFmtId="0" fontId="39" fillId="2" borderId="6" xfId="0" applyFont="1" applyFill="1" applyBorder="1"/>
    <xf numFmtId="0" fontId="39" fillId="2" borderId="13" xfId="0" applyFont="1" applyFill="1" applyBorder="1" applyAlignment="1">
      <alignment vertical="center"/>
    </xf>
    <xf numFmtId="0" fontId="39" fillId="2" borderId="9" xfId="0" applyFont="1" applyFill="1" applyBorder="1"/>
    <xf numFmtId="0" fontId="39" fillId="2" borderId="13" xfId="0" applyFont="1" applyFill="1" applyBorder="1"/>
    <xf numFmtId="0" fontId="39" fillId="2" borderId="14" xfId="0" applyFont="1" applyFill="1" applyBorder="1"/>
    <xf numFmtId="0" fontId="29" fillId="0" borderId="1" xfId="0" applyFont="1" applyBorder="1"/>
    <xf numFmtId="0" fontId="44" fillId="2" borderId="1" xfId="0" applyFont="1" applyFill="1" applyBorder="1"/>
    <xf numFmtId="0" fontId="39" fillId="2" borderId="2" xfId="0" applyFont="1" applyFill="1" applyBorder="1"/>
    <xf numFmtId="0" fontId="45" fillId="2" borderId="0" xfId="0" applyFont="1" applyFill="1"/>
    <xf numFmtId="2" fontId="39" fillId="2" borderId="10" xfId="0" applyNumberFormat="1" applyFont="1" applyFill="1" applyBorder="1"/>
    <xf numFmtId="0" fontId="39" fillId="2" borderId="2" xfId="0" applyFont="1" applyFill="1" applyBorder="1" applyAlignment="1">
      <alignment horizontal="center"/>
    </xf>
    <xf numFmtId="172" fontId="42" fillId="2" borderId="1" xfId="0" applyNumberFormat="1" applyFont="1" applyFill="1" applyBorder="1" applyAlignment="1">
      <alignment horizontal="right"/>
    </xf>
    <xf numFmtId="2" fontId="39" fillId="2" borderId="2" xfId="0" applyNumberFormat="1" applyFont="1" applyFill="1" applyBorder="1" applyAlignment="1">
      <alignment horizontal="center"/>
    </xf>
    <xf numFmtId="0" fontId="39" fillId="0" borderId="1" xfId="0" applyFont="1" applyBorder="1" applyAlignment="1">
      <alignment horizontal="right"/>
    </xf>
    <xf numFmtId="2" fontId="29" fillId="0" borderId="0" xfId="0" applyNumberFormat="1" applyFont="1" applyAlignment="1">
      <alignment horizontal="center"/>
    </xf>
    <xf numFmtId="0" fontId="39" fillId="0" borderId="1" xfId="0" applyFont="1" applyBorder="1"/>
    <xf numFmtId="0" fontId="29" fillId="2" borderId="1" xfId="0" applyFont="1" applyFill="1" applyBorder="1"/>
    <xf numFmtId="0" fontId="29" fillId="2" borderId="0" xfId="0" applyFont="1" applyFill="1"/>
    <xf numFmtId="0" fontId="46" fillId="2" borderId="1" xfId="0" applyFont="1" applyFill="1" applyBorder="1" applyAlignment="1">
      <alignment horizontal="left"/>
    </xf>
    <xf numFmtId="167" fontId="13" fillId="2" borderId="1" xfId="0" applyNumberFormat="1" applyFont="1" applyFill="1" applyBorder="1" applyAlignment="1">
      <alignment horizontal="left"/>
    </xf>
    <xf numFmtId="0" fontId="13" fillId="2" borderId="1" xfId="0" applyFont="1" applyFill="1" applyBorder="1" applyAlignment="1">
      <alignment horizontal="left"/>
    </xf>
    <xf numFmtId="167" fontId="13" fillId="2" borderId="0" xfId="0" applyNumberFormat="1" applyFont="1" applyFill="1" applyAlignment="1">
      <alignment horizontal="left"/>
    </xf>
    <xf numFmtId="168" fontId="29" fillId="2" borderId="0" xfId="18" applyNumberFormat="1" applyFont="1" applyFill="1" applyProtection="1"/>
    <xf numFmtId="10" fontId="29" fillId="2" borderId="0" xfId="18" applyNumberFormat="1" applyFont="1" applyFill="1" applyProtection="1"/>
    <xf numFmtId="0" fontId="32" fillId="3" borderId="1" xfId="1" applyFont="1" applyFill="1" applyAlignment="1">
      <alignment horizontal="center"/>
    </xf>
    <xf numFmtId="0" fontId="37" fillId="0" borderId="1" xfId="2" applyFont="1" applyAlignment="1">
      <alignment horizontal="left" vertical="center"/>
    </xf>
    <xf numFmtId="0" fontId="32" fillId="3" borderId="1" xfId="1" applyFont="1" applyFill="1"/>
    <xf numFmtId="0" fontId="22" fillId="0" borderId="1" xfId="0" applyFont="1" applyBorder="1" applyAlignment="1">
      <alignment horizontal="center" vertical="top"/>
    </xf>
    <xf numFmtId="0" fontId="22" fillId="0" borderId="1" xfId="0" applyFont="1" applyBorder="1" applyAlignment="1">
      <alignment vertical="top"/>
    </xf>
    <xf numFmtId="0" fontId="20" fillId="0" borderId="1" xfId="0" applyFont="1" applyBorder="1"/>
    <xf numFmtId="0" fontId="20" fillId="0" borderId="1" xfId="3" applyFont="1" applyAlignment="1">
      <alignment horizontal="center"/>
    </xf>
    <xf numFmtId="0" fontId="20" fillId="0" borderId="1" xfId="3" applyFont="1"/>
    <xf numFmtId="0" fontId="22" fillId="0" borderId="1" xfId="3" applyFont="1" applyAlignment="1">
      <alignment horizontal="center" vertical="center"/>
    </xf>
    <xf numFmtId="0" fontId="22" fillId="0" borderId="9" xfId="3" applyFont="1" applyBorder="1" applyAlignment="1">
      <alignment horizontal="center" vertical="center" wrapText="1"/>
    </xf>
    <xf numFmtId="0" fontId="22" fillId="0" borderId="1" xfId="3" applyFont="1" applyAlignment="1">
      <alignment vertical="center"/>
    </xf>
    <xf numFmtId="0" fontId="20" fillId="0" borderId="1" xfId="3" applyFont="1" applyAlignment="1">
      <alignment horizontal="center" vertical="center"/>
    </xf>
    <xf numFmtId="9" fontId="20" fillId="0" borderId="3" xfId="3" applyNumberFormat="1" applyFont="1" applyBorder="1" applyAlignment="1">
      <alignment horizontal="left" vertical="center" wrapText="1" indent="1"/>
    </xf>
    <xf numFmtId="3" fontId="20" fillId="4" borderId="3" xfId="3" applyNumberFormat="1" applyFont="1" applyFill="1" applyBorder="1" applyAlignment="1">
      <alignment horizontal="center" vertical="center"/>
    </xf>
    <xf numFmtId="167" fontId="20" fillId="0" borderId="3" xfId="4" applyNumberFormat="1" applyFont="1" applyFill="1" applyBorder="1" applyAlignment="1" applyProtection="1">
      <alignment horizontal="center" vertical="center"/>
    </xf>
    <xf numFmtId="167" fontId="20" fillId="4" borderId="3" xfId="4" applyNumberFormat="1" applyFont="1" applyFill="1" applyBorder="1" applyAlignment="1" applyProtection="1">
      <alignment horizontal="center" vertical="center"/>
    </xf>
    <xf numFmtId="169" fontId="20" fillId="4" borderId="3" xfId="3" applyNumberFormat="1" applyFont="1" applyFill="1" applyBorder="1" applyAlignment="1">
      <alignment horizontal="center" vertical="center"/>
    </xf>
    <xf numFmtId="0" fontId="20" fillId="0" borderId="1" xfId="3" applyFont="1" applyAlignment="1">
      <alignment vertical="center"/>
    </xf>
    <xf numFmtId="43" fontId="20" fillId="0" borderId="1" xfId="14" applyFont="1" applyBorder="1" applyAlignment="1" applyProtection="1">
      <alignment vertical="center"/>
    </xf>
    <xf numFmtId="43" fontId="20" fillId="0" borderId="1" xfId="3" applyNumberFormat="1" applyFont="1" applyAlignment="1">
      <alignment vertical="center"/>
    </xf>
    <xf numFmtId="9" fontId="20" fillId="0" borderId="4" xfId="3" applyNumberFormat="1" applyFont="1" applyBorder="1" applyAlignment="1">
      <alignment horizontal="left" vertical="center" wrapText="1" indent="1"/>
    </xf>
    <xf numFmtId="3" fontId="20" fillId="2" borderId="3" xfId="3" applyNumberFormat="1" applyFont="1" applyFill="1" applyBorder="1" applyAlignment="1">
      <alignment horizontal="center" vertical="center"/>
    </xf>
    <xf numFmtId="3" fontId="22" fillId="2" borderId="11" xfId="3" applyNumberFormat="1" applyFont="1" applyFill="1" applyBorder="1" applyAlignment="1">
      <alignment horizontal="left" vertical="center"/>
    </xf>
    <xf numFmtId="167" fontId="22" fillId="2" borderId="2" xfId="4" applyNumberFormat="1" applyFont="1" applyFill="1" applyBorder="1" applyAlignment="1" applyProtection="1">
      <alignment horizontal="center" vertical="center"/>
    </xf>
    <xf numFmtId="3" fontId="20" fillId="0" borderId="1" xfId="3" applyNumberFormat="1" applyFont="1" applyAlignment="1">
      <alignment horizontal="center" vertical="top"/>
    </xf>
    <xf numFmtId="3" fontId="22" fillId="0" borderId="1" xfId="3" applyNumberFormat="1" applyFont="1" applyAlignment="1">
      <alignment horizontal="left" vertical="center"/>
    </xf>
    <xf numFmtId="167" fontId="20" fillId="0" borderId="1" xfId="3" applyNumberFormat="1" applyFont="1" applyAlignment="1">
      <alignment horizontal="center"/>
    </xf>
    <xf numFmtId="0" fontId="38" fillId="0" borderId="1" xfId="3" applyFont="1"/>
    <xf numFmtId="167" fontId="20" fillId="0" borderId="1" xfId="3" applyNumberFormat="1" applyFont="1"/>
    <xf numFmtId="0" fontId="52" fillId="0" borderId="1" xfId="3" applyFont="1" applyAlignment="1">
      <alignment vertical="center"/>
    </xf>
    <xf numFmtId="0" fontId="52" fillId="0" borderId="1" xfId="3" applyFont="1"/>
    <xf numFmtId="0" fontId="34" fillId="0" borderId="1" xfId="3" applyFont="1"/>
    <xf numFmtId="9" fontId="35" fillId="0" borderId="1" xfId="3" applyNumberFormat="1" applyFont="1"/>
    <xf numFmtId="9" fontId="48" fillId="0" borderId="1" xfId="3" quotePrefix="1" applyNumberFormat="1" applyFont="1"/>
    <xf numFmtId="0" fontId="34" fillId="0" borderId="1" xfId="3" applyFont="1" applyAlignment="1">
      <alignment horizontal="center"/>
    </xf>
    <xf numFmtId="0" fontId="47" fillId="0" borderId="17" xfId="2" applyFont="1" applyBorder="1" applyAlignment="1">
      <alignment horizontal="left" vertical="center"/>
    </xf>
    <xf numFmtId="0" fontId="49" fillId="0" borderId="17" xfId="2" applyFont="1" applyBorder="1" applyAlignment="1">
      <alignment vertical="center"/>
    </xf>
    <xf numFmtId="0" fontId="34" fillId="0" borderId="18" xfId="3" applyFont="1" applyBorder="1"/>
    <xf numFmtId="0" fontId="19" fillId="0" borderId="1" xfId="3" applyFont="1"/>
    <xf numFmtId="0" fontId="34" fillId="0" borderId="1" xfId="2" applyFont="1" applyAlignment="1">
      <alignment horizontal="left" vertical="center"/>
    </xf>
    <xf numFmtId="0" fontId="50" fillId="0" borderId="1" xfId="3" quotePrefix="1" applyFont="1"/>
    <xf numFmtId="0" fontId="51" fillId="0" borderId="19" xfId="6" applyFont="1" applyBorder="1" applyAlignment="1">
      <alignment horizontal="left" vertical="center"/>
    </xf>
    <xf numFmtId="0" fontId="33" fillId="0" borderId="19" xfId="6" applyFont="1" applyBorder="1" applyAlignment="1">
      <alignment horizontal="left" vertical="center" wrapText="1"/>
    </xf>
    <xf numFmtId="0" fontId="33" fillId="0" borderId="19" xfId="6" applyFont="1" applyBorder="1" applyAlignment="1">
      <alignment horizontal="center" vertical="top" wrapText="1"/>
    </xf>
    <xf numFmtId="0" fontId="34" fillId="0" borderId="1" xfId="3" applyFont="1" applyAlignment="1">
      <alignment vertical="center"/>
    </xf>
    <xf numFmtId="164" fontId="34" fillId="0" borderId="21" xfId="3" applyNumberFormat="1" applyFont="1" applyBorder="1" applyAlignment="1">
      <alignment horizontal="center" vertical="center"/>
    </xf>
    <xf numFmtId="0" fontId="34" fillId="0" borderId="17" xfId="3" applyFont="1" applyBorder="1"/>
    <xf numFmtId="0" fontId="34" fillId="0" borderId="17" xfId="3" applyFont="1" applyBorder="1" applyAlignment="1">
      <alignment horizontal="center"/>
    </xf>
    <xf numFmtId="0" fontId="34" fillId="0" borderId="18" xfId="3" applyFont="1" applyBorder="1" applyAlignment="1">
      <alignment horizontal="center"/>
    </xf>
    <xf numFmtId="0" fontId="19" fillId="0" borderId="1" xfId="3" applyFont="1" applyAlignment="1">
      <alignment vertical="center"/>
    </xf>
    <xf numFmtId="0" fontId="34" fillId="0" borderId="18" xfId="3" applyFont="1" applyBorder="1" applyAlignment="1">
      <alignment vertical="center"/>
    </xf>
    <xf numFmtId="0" fontId="13" fillId="0" borderId="1" xfId="3" applyFont="1"/>
    <xf numFmtId="0" fontId="13" fillId="0" borderId="1" xfId="3" applyFont="1" applyAlignment="1">
      <alignment horizontal="center"/>
    </xf>
    <xf numFmtId="0" fontId="14" fillId="0" borderId="17" xfId="2" applyFont="1" applyBorder="1" applyAlignment="1">
      <alignment horizontal="left" vertical="center"/>
    </xf>
    <xf numFmtId="0" fontId="15" fillId="0" borderId="17" xfId="2" applyFont="1" applyBorder="1" applyAlignment="1">
      <alignment vertical="center"/>
    </xf>
    <xf numFmtId="0" fontId="13" fillId="0" borderId="18" xfId="3" applyFont="1" applyBorder="1"/>
    <xf numFmtId="0" fontId="16" fillId="0" borderId="1" xfId="2" applyFont="1" applyAlignment="1">
      <alignment horizontal="left" vertical="center"/>
    </xf>
    <xf numFmtId="0" fontId="30" fillId="0" borderId="1" xfId="3" quotePrefix="1" applyFont="1"/>
    <xf numFmtId="0" fontId="31" fillId="0" borderId="1" xfId="6" applyFont="1" applyAlignment="1">
      <alignment horizontal="left" vertical="center"/>
    </xf>
    <xf numFmtId="0" fontId="32" fillId="0" borderId="1" xfId="6" applyFont="1" applyAlignment="1">
      <alignment horizontal="left" vertical="center"/>
    </xf>
    <xf numFmtId="0" fontId="33" fillId="0" borderId="1" xfId="6" applyFont="1" applyAlignment="1">
      <alignment horizontal="center" vertical="top" wrapText="1"/>
    </xf>
    <xf numFmtId="0" fontId="21" fillId="0" borderId="1" xfId="3" applyFont="1"/>
    <xf numFmtId="164" fontId="34" fillId="0" borderId="1" xfId="3" applyNumberFormat="1" applyFont="1" applyAlignment="1">
      <alignment horizontal="center" vertical="center"/>
    </xf>
    <xf numFmtId="0" fontId="21" fillId="0" borderId="1" xfId="3" applyFont="1" applyAlignment="1">
      <alignment vertical="center"/>
    </xf>
    <xf numFmtId="164" fontId="34" fillId="4" borderId="1" xfId="3" applyNumberFormat="1" applyFont="1" applyFill="1" applyAlignment="1">
      <alignment horizontal="center" vertical="center"/>
    </xf>
    <xf numFmtId="0" fontId="13" fillId="0" borderId="17" xfId="3" applyFont="1" applyBorder="1"/>
    <xf numFmtId="0" fontId="13" fillId="0" borderId="17" xfId="3" applyFont="1" applyBorder="1" applyAlignment="1">
      <alignment horizontal="center"/>
    </xf>
    <xf numFmtId="0" fontId="13" fillId="0" borderId="18" xfId="3" applyFont="1" applyBorder="1" applyAlignment="1">
      <alignment horizontal="center"/>
    </xf>
    <xf numFmtId="0" fontId="18" fillId="0" borderId="1" xfId="3" applyFont="1" applyAlignment="1">
      <alignment vertical="center"/>
    </xf>
    <xf numFmtId="0" fontId="17" fillId="0" borderId="1" xfId="3" applyFont="1" applyAlignment="1">
      <alignment horizontal="left" vertical="center"/>
    </xf>
    <xf numFmtId="0" fontId="18" fillId="0" borderId="1" xfId="3" applyFont="1" applyAlignment="1">
      <alignment horizontal="center"/>
    </xf>
    <xf numFmtId="0" fontId="13" fillId="0" borderId="1" xfId="3" applyFont="1" applyAlignment="1">
      <alignment horizontal="center" vertical="center" textRotation="90" wrapText="1"/>
    </xf>
    <xf numFmtId="0" fontId="13" fillId="0" borderId="1" xfId="3" applyFont="1" applyAlignment="1">
      <alignment wrapText="1"/>
    </xf>
    <xf numFmtId="0" fontId="18" fillId="0" borderId="1" xfId="3" applyFont="1"/>
    <xf numFmtId="0" fontId="13" fillId="0" borderId="1" xfId="3" applyFont="1" applyAlignment="1">
      <alignment horizontal="center" vertical="top" wrapText="1"/>
    </xf>
    <xf numFmtId="0" fontId="13" fillId="0" borderId="1" xfId="3" applyFont="1" applyAlignment="1">
      <alignment vertical="center"/>
    </xf>
    <xf numFmtId="0" fontId="22" fillId="0" borderId="9" xfId="3" applyFont="1" applyBorder="1" applyAlignment="1">
      <alignment horizontal="left" vertical="center" wrapText="1"/>
    </xf>
    <xf numFmtId="0" fontId="22" fillId="0" borderId="9" xfId="3" applyFont="1" applyBorder="1" applyAlignment="1">
      <alignment horizontal="center" vertical="center"/>
    </xf>
    <xf numFmtId="0" fontId="57" fillId="0" borderId="1" xfId="2" applyFont="1"/>
    <xf numFmtId="0" fontId="59" fillId="0" borderId="22" xfId="26" applyFont="1" applyFill="1" applyBorder="1" applyAlignment="1" applyProtection="1">
      <alignment horizontal="left" vertical="center"/>
    </xf>
    <xf numFmtId="2" fontId="60" fillId="0" borderId="22" xfId="26" applyNumberFormat="1" applyFont="1" applyFill="1" applyBorder="1" applyAlignment="1" applyProtection="1">
      <alignment vertical="center"/>
    </xf>
    <xf numFmtId="0" fontId="61" fillId="0" borderId="22" xfId="26" applyFont="1" applyFill="1" applyBorder="1" applyAlignment="1" applyProtection="1">
      <alignment vertical="center"/>
    </xf>
    <xf numFmtId="0" fontId="62" fillId="0" borderId="22" xfId="26" applyFont="1" applyFill="1" applyBorder="1" applyAlignment="1" applyProtection="1">
      <alignment vertical="center"/>
    </xf>
    <xf numFmtId="2" fontId="63" fillId="0" borderId="22" xfId="26" applyNumberFormat="1" applyFont="1" applyFill="1" applyBorder="1" applyAlignment="1" applyProtection="1">
      <alignment vertical="center"/>
    </xf>
    <xf numFmtId="0" fontId="59" fillId="0" borderId="22" xfId="26" applyFont="1" applyFill="1" applyBorder="1" applyAlignment="1" applyProtection="1">
      <alignment horizontal="right" vertical="center"/>
    </xf>
    <xf numFmtId="0" fontId="57" fillId="0" borderId="1" xfId="2" applyFont="1" applyAlignment="1">
      <alignment vertical="center"/>
    </xf>
    <xf numFmtId="0" fontId="67" fillId="0" borderId="1" xfId="2" applyFont="1"/>
    <xf numFmtId="175" fontId="57" fillId="0" borderId="1" xfId="2" applyNumberFormat="1" applyFont="1"/>
    <xf numFmtId="167" fontId="74" fillId="0" borderId="1" xfId="8" applyNumberFormat="1" applyFont="1" applyFill="1" applyBorder="1" applyAlignment="1" applyProtection="1">
      <alignment horizontal="center" vertical="center"/>
    </xf>
    <xf numFmtId="167" fontId="75" fillId="2" borderId="25" xfId="8" applyNumberFormat="1" applyFont="1" applyFill="1" applyBorder="1" applyAlignment="1" applyProtection="1">
      <alignment horizontal="center" vertical="center"/>
    </xf>
    <xf numFmtId="167" fontId="74" fillId="2" borderId="1" xfId="8" applyNumberFormat="1" applyFont="1" applyFill="1" applyBorder="1" applyAlignment="1" applyProtection="1">
      <alignment horizontal="center" vertical="center"/>
    </xf>
    <xf numFmtId="2" fontId="76" fillId="0" borderId="1" xfId="9" applyNumberFormat="1" applyFont="1" applyFill="1" applyBorder="1" applyAlignment="1" applyProtection="1">
      <alignment vertical="center" wrapText="1"/>
    </xf>
    <xf numFmtId="175" fontId="72" fillId="0" borderId="1" xfId="8" applyNumberFormat="1" applyFont="1" applyFill="1" applyBorder="1" applyAlignment="1" applyProtection="1">
      <alignment horizontal="right" vertical="center"/>
    </xf>
    <xf numFmtId="175" fontId="57" fillId="0" borderId="1" xfId="2" applyNumberFormat="1" applyFont="1" applyAlignment="1">
      <alignment vertical="center"/>
    </xf>
    <xf numFmtId="167" fontId="74" fillId="4" borderId="1" xfId="8" applyNumberFormat="1" applyFont="1" applyFill="1" applyBorder="1" applyAlignment="1" applyProtection="1">
      <alignment horizontal="center" vertical="center"/>
    </xf>
    <xf numFmtId="167" fontId="75" fillId="2" borderId="27" xfId="8" applyNumberFormat="1" applyFont="1" applyFill="1" applyBorder="1" applyAlignment="1" applyProtection="1">
      <alignment horizontal="center" vertical="center"/>
    </xf>
    <xf numFmtId="167" fontId="68" fillId="2" borderId="27" xfId="8" applyNumberFormat="1" applyFont="1" applyFill="1" applyBorder="1" applyAlignment="1" applyProtection="1">
      <alignment horizontal="center" vertical="center"/>
    </xf>
    <xf numFmtId="176" fontId="79" fillId="0" borderId="1" xfId="8" applyNumberFormat="1" applyFont="1" applyFill="1" applyBorder="1" applyAlignment="1" applyProtection="1">
      <alignment horizontal="right" vertical="center"/>
    </xf>
    <xf numFmtId="175" fontId="79" fillId="0" borderId="1" xfId="8" applyNumberFormat="1" applyFont="1" applyFill="1" applyBorder="1" applyAlignment="1" applyProtection="1">
      <alignment horizontal="right" vertical="center"/>
    </xf>
    <xf numFmtId="9" fontId="80" fillId="0" borderId="1" xfId="9" applyFont="1" applyFill="1" applyBorder="1" applyAlignment="1" applyProtection="1">
      <alignment vertical="center" wrapText="1"/>
    </xf>
    <xf numFmtId="0" fontId="57" fillId="0" borderId="32" xfId="2" applyFont="1" applyBorder="1"/>
    <xf numFmtId="0" fontId="81" fillId="0" borderId="22" xfId="2" applyFont="1" applyBorder="1" applyAlignment="1" applyProtection="1">
      <alignment vertical="center"/>
      <protection locked="0"/>
    </xf>
    <xf numFmtId="0" fontId="83" fillId="0" borderId="1" xfId="2" applyFont="1"/>
    <xf numFmtId="0" fontId="20" fillId="0" borderId="0" xfId="0" applyFont="1"/>
    <xf numFmtId="0" fontId="18" fillId="0" borderId="1" xfId="3" quotePrefix="1" applyFont="1" applyAlignment="1">
      <alignment vertical="center"/>
    </xf>
    <xf numFmtId="0" fontId="34" fillId="0" borderId="0" xfId="0" applyFont="1" applyAlignment="1">
      <alignment vertical="center"/>
    </xf>
    <xf numFmtId="0" fontId="84" fillId="0" borderId="1" xfId="0" applyFont="1" applyBorder="1"/>
    <xf numFmtId="0" fontId="20" fillId="0" borderId="0" xfId="0" applyFont="1" applyAlignment="1">
      <alignment horizontal="left" vertical="center"/>
    </xf>
    <xf numFmtId="0" fontId="20" fillId="0" borderId="0" xfId="0" applyFont="1" applyAlignment="1">
      <alignment vertical="center"/>
    </xf>
    <xf numFmtId="0" fontId="20" fillId="11" borderId="1" xfId="0" applyFont="1" applyFill="1" applyBorder="1" applyAlignment="1" applyProtection="1">
      <alignment vertical="center" wrapText="1"/>
      <protection locked="0"/>
    </xf>
    <xf numFmtId="14" fontId="20" fillId="11" borderId="1" xfId="0" applyNumberFormat="1" applyFont="1" applyFill="1" applyBorder="1" applyAlignment="1" applyProtection="1">
      <alignment horizontal="left" vertical="center"/>
      <protection locked="0"/>
    </xf>
    <xf numFmtId="0" fontId="64" fillId="0" borderId="1" xfId="2" applyFont="1" applyAlignment="1">
      <alignment horizontal="center"/>
    </xf>
    <xf numFmtId="0" fontId="18" fillId="0" borderId="1" xfId="3" applyFont="1" applyAlignment="1">
      <alignment horizontal="center" vertical="center" wrapText="1"/>
    </xf>
    <xf numFmtId="1" fontId="34" fillId="0" borderId="1" xfId="5" applyNumberFormat="1" applyFont="1" applyFill="1" applyAlignment="1" applyProtection="1">
      <alignment horizontal="center" vertical="center" wrapText="1"/>
    </xf>
    <xf numFmtId="9" fontId="21" fillId="0" borderId="1" xfId="5" applyFont="1" applyAlignment="1" applyProtection="1">
      <alignment vertical="center" wrapText="1"/>
    </xf>
    <xf numFmtId="0" fontId="34" fillId="0" borderId="1" xfId="3" applyFont="1" applyAlignment="1">
      <alignment wrapText="1"/>
    </xf>
    <xf numFmtId="8" fontId="20" fillId="0" borderId="1" xfId="3" applyNumberFormat="1" applyFont="1" applyAlignment="1">
      <alignment vertical="center"/>
    </xf>
    <xf numFmtId="4" fontId="20" fillId="0" borderId="1" xfId="3" applyNumberFormat="1" applyFont="1" applyAlignment="1">
      <alignment vertical="center"/>
    </xf>
    <xf numFmtId="165" fontId="44" fillId="0" borderId="1" xfId="17" applyFont="1" applyFill="1" applyBorder="1" applyAlignment="1" applyProtection="1">
      <alignment horizontal="center"/>
    </xf>
    <xf numFmtId="178" fontId="45" fillId="2" borderId="0" xfId="17" applyNumberFormat="1" applyFont="1" applyFill="1"/>
    <xf numFmtId="178" fontId="39" fillId="2" borderId="0" xfId="17" applyNumberFormat="1" applyFont="1" applyFill="1"/>
    <xf numFmtId="178" fontId="45" fillId="2" borderId="0" xfId="17" applyNumberFormat="1" applyFont="1" applyFill="1" applyProtection="1"/>
    <xf numFmtId="178" fontId="13" fillId="2" borderId="0" xfId="0" applyNumberFormat="1" applyFont="1" applyFill="1"/>
    <xf numFmtId="0" fontId="58" fillId="0" borderId="22" xfId="0" applyFont="1" applyBorder="1"/>
    <xf numFmtId="0" fontId="65" fillId="0" borderId="0" xfId="0" applyFont="1"/>
    <xf numFmtId="2" fontId="66" fillId="0" borderId="23" xfId="0" applyNumberFormat="1" applyFont="1" applyBorder="1" applyAlignment="1">
      <alignment horizontal="center" vertical="center"/>
    </xf>
    <xf numFmtId="0" fontId="66" fillId="0" borderId="24" xfId="0" applyFont="1" applyBorder="1" applyAlignment="1">
      <alignment horizontal="center" vertical="center"/>
    </xf>
    <xf numFmtId="0" fontId="66" fillId="0" borderId="25" xfId="0" applyFont="1" applyBorder="1" applyAlignment="1">
      <alignment horizontal="center" vertical="center"/>
    </xf>
    <xf numFmtId="0" fontId="66" fillId="0" borderId="0" xfId="0" applyFont="1" applyAlignment="1">
      <alignment vertical="center"/>
    </xf>
    <xf numFmtId="0" fontId="66" fillId="0" borderId="0" xfId="0" applyFont="1" applyAlignment="1">
      <alignment horizontal="center" vertical="center" wrapText="1"/>
    </xf>
    <xf numFmtId="0" fontId="67" fillId="0" borderId="0" xfId="0" applyFont="1"/>
    <xf numFmtId="2" fontId="66" fillId="0" borderId="24" xfId="0" applyNumberFormat="1" applyFont="1" applyBorder="1" applyAlignment="1">
      <alignment horizontal="center"/>
    </xf>
    <xf numFmtId="0" fontId="69" fillId="0" borderId="0" xfId="0" applyFont="1"/>
    <xf numFmtId="0" fontId="68" fillId="0" borderId="0" xfId="0" applyFont="1" applyAlignment="1">
      <alignment horizontal="center"/>
    </xf>
    <xf numFmtId="0" fontId="66" fillId="0" borderId="0" xfId="0" applyFont="1" applyAlignment="1">
      <alignment horizontal="center" wrapText="1"/>
    </xf>
    <xf numFmtId="0" fontId="57" fillId="0" borderId="0" xfId="0" applyFont="1" applyAlignment="1">
      <alignment horizontal="center"/>
    </xf>
    <xf numFmtId="0" fontId="70" fillId="0" borderId="28" xfId="0" applyFont="1" applyBorder="1" applyAlignment="1">
      <alignment horizontal="center" vertical="center" wrapText="1"/>
    </xf>
    <xf numFmtId="0" fontId="70" fillId="0" borderId="29" xfId="0" applyFont="1" applyBorder="1" applyAlignment="1">
      <alignment horizontal="center" vertical="center" wrapText="1"/>
    </xf>
    <xf numFmtId="0" fontId="70" fillId="0" borderId="0" xfId="0" applyFont="1" applyAlignment="1">
      <alignment horizontal="center" vertical="center" wrapText="1"/>
    </xf>
    <xf numFmtId="0" fontId="70" fillId="0" borderId="30" xfId="0" applyFont="1" applyBorder="1" applyAlignment="1">
      <alignment horizontal="center" vertical="center" wrapText="1"/>
    </xf>
    <xf numFmtId="0" fontId="72" fillId="0" borderId="0" xfId="0" applyFont="1" applyAlignment="1">
      <alignment horizontal="center" vertical="center" wrapText="1"/>
    </xf>
    <xf numFmtId="0" fontId="57" fillId="0" borderId="0" xfId="0" applyFont="1" applyAlignment="1">
      <alignment vertical="center"/>
    </xf>
    <xf numFmtId="0" fontId="73" fillId="0" borderId="31" xfId="0" applyFont="1" applyBorder="1" applyAlignment="1">
      <alignment horizontal="center" vertical="center" wrapText="1"/>
    </xf>
    <xf numFmtId="167" fontId="73" fillId="2" borderId="25" xfId="0" applyNumberFormat="1" applyFont="1" applyFill="1" applyBorder="1" applyAlignment="1">
      <alignment horizontal="center" vertical="center" wrapText="1"/>
    </xf>
    <xf numFmtId="0" fontId="73" fillId="4" borderId="0" xfId="0" applyFont="1" applyFill="1" applyAlignment="1">
      <alignment horizontal="center" vertical="center" wrapText="1"/>
    </xf>
    <xf numFmtId="167" fontId="73" fillId="2" borderId="27" xfId="0" applyNumberFormat="1" applyFont="1" applyFill="1" applyBorder="1" applyAlignment="1">
      <alignment horizontal="center" vertical="center" wrapText="1"/>
    </xf>
    <xf numFmtId="0" fontId="73" fillId="0" borderId="0" xfId="0" applyFont="1" applyAlignment="1">
      <alignment horizontal="center" vertical="center" wrapText="1"/>
    </xf>
    <xf numFmtId="167" fontId="77" fillId="2" borderId="27" xfId="0" applyNumberFormat="1" applyFont="1" applyFill="1" applyBorder="1" applyAlignment="1">
      <alignment horizontal="center" vertical="center" wrapText="1"/>
    </xf>
    <xf numFmtId="0" fontId="57" fillId="0" borderId="0" xfId="0" applyFont="1" applyAlignment="1">
      <alignment horizontal="center" vertical="center" wrapText="1"/>
    </xf>
    <xf numFmtId="0" fontId="57" fillId="0" borderId="0" xfId="0" applyFont="1"/>
    <xf numFmtId="0" fontId="78" fillId="0" borderId="31" xfId="0" applyFont="1" applyBorder="1" applyAlignment="1">
      <alignment horizontal="center" vertical="center" wrapText="1"/>
    </xf>
    <xf numFmtId="0" fontId="78" fillId="0" borderId="0" xfId="0" applyFont="1" applyAlignment="1">
      <alignment horizontal="center" vertical="center" wrapText="1"/>
    </xf>
    <xf numFmtId="0" fontId="86" fillId="0" borderId="0" xfId="0" applyFont="1"/>
    <xf numFmtId="0" fontId="62" fillId="0" borderId="22" xfId="26" applyFont="1" applyFill="1" applyBorder="1" applyAlignment="1" applyProtection="1">
      <alignment horizontal="left" vertical="center"/>
    </xf>
    <xf numFmtId="3" fontId="20" fillId="0" borderId="1" xfId="3" applyNumberFormat="1" applyFont="1" applyAlignment="1">
      <alignment vertical="center"/>
    </xf>
    <xf numFmtId="9" fontId="20" fillId="0" borderId="1" xfId="18" applyFont="1" applyBorder="1" applyAlignment="1">
      <alignment vertical="center"/>
    </xf>
    <xf numFmtId="8" fontId="13" fillId="0" borderId="12" xfId="3" applyNumberFormat="1" applyFont="1" applyBorder="1" applyAlignment="1">
      <alignment vertical="center"/>
    </xf>
    <xf numFmtId="8" fontId="13" fillId="0" borderId="6" xfId="3" applyNumberFormat="1" applyFont="1" applyBorder="1" applyAlignment="1">
      <alignment vertical="center"/>
    </xf>
    <xf numFmtId="0" fontId="85" fillId="0" borderId="1" xfId="6" applyFont="1" applyAlignment="1">
      <alignment horizontal="left" vertical="center"/>
    </xf>
    <xf numFmtId="10" fontId="34" fillId="4" borderId="20" xfId="18" applyNumberFormat="1" applyFont="1" applyFill="1" applyBorder="1" applyAlignment="1" applyProtection="1">
      <alignment horizontal="center" vertical="center"/>
    </xf>
    <xf numFmtId="10" fontId="34" fillId="0" borderId="1" xfId="18" applyNumberFormat="1" applyFont="1" applyBorder="1" applyAlignment="1" applyProtection="1">
      <alignment horizontal="center" vertical="center"/>
    </xf>
    <xf numFmtId="10" fontId="34" fillId="4" borderId="1" xfId="18" applyNumberFormat="1" applyFont="1" applyFill="1" applyBorder="1" applyAlignment="1" applyProtection="1">
      <alignment horizontal="center" vertical="center"/>
    </xf>
    <xf numFmtId="0" fontId="34" fillId="0" borderId="17" xfId="2" applyFont="1" applyBorder="1" applyAlignment="1">
      <alignment vertical="center"/>
    </xf>
    <xf numFmtId="0" fontId="34" fillId="0" borderId="19" xfId="6" applyFont="1" applyBorder="1" applyAlignment="1">
      <alignment horizontal="center" vertical="top" wrapText="1"/>
    </xf>
    <xf numFmtId="179" fontId="35" fillId="0" borderId="1" xfId="18" applyNumberFormat="1" applyFont="1" applyBorder="1" applyAlignment="1" applyProtection="1">
      <alignment horizontal="center" vertical="center"/>
    </xf>
    <xf numFmtId="164" fontId="33" fillId="10" borderId="38" xfId="3" applyNumberFormat="1" applyFont="1" applyFill="1" applyBorder="1" applyAlignment="1">
      <alignment horizontal="center" vertical="center"/>
    </xf>
    <xf numFmtId="9" fontId="34" fillId="10" borderId="37" xfId="18" applyFont="1" applyFill="1" applyBorder="1" applyAlignment="1" applyProtection="1">
      <alignment horizontal="center" vertical="center"/>
      <protection locked="0"/>
    </xf>
    <xf numFmtId="2" fontId="20" fillId="0" borderId="1" xfId="18" applyNumberFormat="1" applyFont="1" applyBorder="1" applyAlignment="1">
      <alignment vertical="center"/>
    </xf>
    <xf numFmtId="0" fontId="89" fillId="0" borderId="0" xfId="0" applyFont="1"/>
    <xf numFmtId="0" fontId="39" fillId="0" borderId="0" xfId="0" applyFont="1"/>
    <xf numFmtId="177" fontId="20" fillId="0" borderId="1" xfId="3" applyNumberFormat="1" applyFont="1" applyAlignment="1">
      <alignment vertical="center"/>
    </xf>
    <xf numFmtId="164" fontId="34" fillId="10" borderId="37" xfId="3" applyNumberFormat="1" applyFont="1" applyFill="1" applyBorder="1" applyAlignment="1" applyProtection="1">
      <alignment horizontal="center" vertical="center"/>
      <protection locked="0"/>
    </xf>
    <xf numFmtId="9" fontId="54" fillId="12" borderId="35" xfId="3" applyNumberFormat="1" applyFont="1" applyFill="1" applyBorder="1" applyAlignment="1">
      <alignment horizontal="center" vertical="center" wrapText="1"/>
    </xf>
    <xf numFmtId="169" fontId="54" fillId="12" borderId="36" xfId="3" applyNumberFormat="1" applyFont="1" applyFill="1" applyBorder="1" applyAlignment="1">
      <alignment horizontal="center" vertical="center"/>
    </xf>
    <xf numFmtId="0" fontId="55" fillId="12" borderId="1" xfId="0" applyFont="1" applyFill="1" applyBorder="1" applyAlignment="1">
      <alignment horizontal="left" vertical="center"/>
    </xf>
    <xf numFmtId="0" fontId="56" fillId="12" borderId="1" xfId="0" applyFont="1" applyFill="1" applyBorder="1" applyAlignment="1">
      <alignment horizontal="left"/>
    </xf>
    <xf numFmtId="0" fontId="88" fillId="0" borderId="22" xfId="26" applyFont="1" applyFill="1" applyBorder="1" applyAlignment="1" applyProtection="1">
      <alignment vertical="center"/>
    </xf>
    <xf numFmtId="0" fontId="90" fillId="0" borderId="28" xfId="0" applyFont="1" applyBorder="1" applyAlignment="1">
      <alignment horizontal="center" vertical="center" wrapText="1"/>
    </xf>
    <xf numFmtId="179" fontId="91" fillId="4" borderId="20" xfId="18" applyNumberFormat="1" applyFont="1" applyFill="1" applyBorder="1" applyAlignment="1" applyProtection="1">
      <alignment horizontal="center" vertical="center"/>
    </xf>
    <xf numFmtId="179" fontId="91" fillId="4" borderId="1" xfId="18" applyNumberFormat="1" applyFont="1" applyFill="1" applyBorder="1" applyAlignment="1" applyProtection="1">
      <alignment horizontal="center" vertical="center"/>
    </xf>
    <xf numFmtId="9" fontId="35" fillId="12" borderId="21" xfId="5" applyFont="1" applyFill="1" applyBorder="1" applyAlignment="1" applyProtection="1">
      <alignment horizontal="center" vertical="center" wrapText="1"/>
    </xf>
    <xf numFmtId="0" fontId="20" fillId="11" borderId="1" xfId="0" applyFont="1" applyFill="1" applyBorder="1" applyAlignment="1" applyProtection="1">
      <alignment horizontal="left" vertical="center" wrapText="1"/>
      <protection locked="0"/>
    </xf>
    <xf numFmtId="0" fontId="20" fillId="0" borderId="0" xfId="0" applyFont="1" applyAlignment="1">
      <alignment horizontal="justify" vertical="center"/>
    </xf>
    <xf numFmtId="0" fontId="20" fillId="0" borderId="0" xfId="0" applyFont="1"/>
    <xf numFmtId="0" fontId="13" fillId="0" borderId="0" xfId="0" applyFont="1" applyAlignment="1">
      <alignment horizontal="justify" vertical="center"/>
    </xf>
    <xf numFmtId="0" fontId="13" fillId="0" borderId="0" xfId="0" applyFont="1"/>
    <xf numFmtId="0" fontId="21" fillId="0" borderId="1" xfId="3" applyFont="1" applyAlignment="1">
      <alignment horizontal="center" vertical="center" textRotation="90"/>
    </xf>
    <xf numFmtId="0" fontId="18" fillId="0" borderId="5" xfId="3" applyFont="1" applyBorder="1" applyAlignment="1">
      <alignment horizontal="center" vertical="center" wrapText="1"/>
    </xf>
    <xf numFmtId="0" fontId="13" fillId="0" borderId="6" xfId="3" applyFont="1" applyBorder="1" applyAlignment="1">
      <alignment horizontal="center" vertical="center" textRotation="90"/>
    </xf>
    <xf numFmtId="0" fontId="20" fillId="5" borderId="2" xfId="3" applyFont="1" applyFill="1" applyBorder="1" applyAlignment="1">
      <alignment horizontal="center" vertical="top" wrapText="1"/>
    </xf>
    <xf numFmtId="0" fontId="20" fillId="5" borderId="2" xfId="3" applyFont="1" applyFill="1" applyBorder="1" applyAlignment="1">
      <alignment horizontal="center" vertical="top"/>
    </xf>
    <xf numFmtId="0" fontId="54" fillId="12" borderId="1" xfId="0" applyFont="1" applyFill="1" applyBorder="1" applyAlignment="1">
      <alignment horizontal="left" vertical="center" wrapText="1"/>
    </xf>
    <xf numFmtId="0" fontId="38" fillId="12" borderId="1" xfId="0" applyFont="1" applyFill="1" applyBorder="1" applyAlignment="1">
      <alignment horizontal="left"/>
    </xf>
    <xf numFmtId="0" fontId="20" fillId="0" borderId="1" xfId="3" applyFont="1" applyAlignment="1">
      <alignment horizontal="left" vertical="top" wrapText="1"/>
    </xf>
    <xf numFmtId="3" fontId="22" fillId="2" borderId="15" xfId="3" applyNumberFormat="1" applyFont="1" applyFill="1" applyBorder="1" applyAlignment="1">
      <alignment horizontal="center" vertical="center"/>
    </xf>
    <xf numFmtId="3" fontId="22" fillId="2" borderId="16" xfId="3" applyNumberFormat="1" applyFont="1" applyFill="1" applyBorder="1" applyAlignment="1">
      <alignment horizontal="center" vertical="center"/>
    </xf>
    <xf numFmtId="0" fontId="42" fillId="2" borderId="9" xfId="0" applyFont="1" applyFill="1" applyBorder="1" applyAlignment="1">
      <alignment horizontal="center"/>
    </xf>
    <xf numFmtId="0" fontId="82" fillId="0" borderId="33" xfId="2" applyFont="1" applyBorder="1" applyAlignment="1">
      <alignment horizontal="center" vertical="center"/>
    </xf>
    <xf numFmtId="0" fontId="82" fillId="0" borderId="34" xfId="2" applyFont="1" applyBorder="1" applyAlignment="1">
      <alignment horizontal="center" vertical="center"/>
    </xf>
    <xf numFmtId="0" fontId="66" fillId="0" borderId="0" xfId="0" applyFont="1" applyAlignment="1">
      <alignment horizontal="center" vertical="center" wrapText="1"/>
    </xf>
    <xf numFmtId="0" fontId="68" fillId="0" borderId="26" xfId="0" applyFont="1" applyBorder="1" applyAlignment="1">
      <alignment horizontal="center"/>
    </xf>
    <xf numFmtId="0" fontId="68" fillId="0" borderId="27" xfId="0" applyFont="1" applyBorder="1" applyAlignment="1">
      <alignment horizontal="center"/>
    </xf>
    <xf numFmtId="0" fontId="71" fillId="0" borderId="0" xfId="0" applyFont="1" applyAlignment="1">
      <alignment horizontal="center" vertical="center" wrapText="1"/>
    </xf>
  </cellXfs>
  <cellStyles count="30">
    <cellStyle name="20% - Accent3" xfId="22" builtinId="38"/>
    <cellStyle name="Accent1" xfId="21" builtinId="29"/>
    <cellStyle name="Euro" xfId="16" xr:uid="{D10398C4-B398-409C-A681-18A91C9E6DB4}"/>
    <cellStyle name="Hyperlink 2" xfId="24" xr:uid="{C0D3CC91-E483-4947-B5E4-015BADECC2AC}"/>
    <cellStyle name="Hyperlink 2 2" xfId="26" xr:uid="{2F218232-923C-C948-91D3-316A4B6C0728}"/>
    <cellStyle name="Invoer" xfId="19" builtinId="20"/>
    <cellStyle name="Komma" xfId="14" builtinId="3"/>
    <cellStyle name="Komma 2" xfId="8" xr:uid="{215746C4-3698-2D4F-B4A8-6026C76B9931}"/>
    <cellStyle name="Komma 2 2" xfId="11" xr:uid="{7F6D3981-E042-2D40-B49E-F8973043965E}"/>
    <cellStyle name="Komma 2 2 2" xfId="12" xr:uid="{84BD4265-9576-A048-B6CD-87391F833A6F}"/>
    <cellStyle name="Komma 2 2 3" xfId="28" xr:uid="{82BAD5A3-89E4-0D40-85FB-92FBEF26100A}"/>
    <cellStyle name="Normaal 2 2" xfId="1" xr:uid="{FE0CFE1D-1274-7F49-A07C-CFBA336B5A63}"/>
    <cellStyle name="Normaal 3" xfId="15" xr:uid="{E93A7BB5-A91A-4EAE-9EBB-0AAAA5A00A27}"/>
    <cellStyle name="Notitie" xfId="20" builtinId="10"/>
    <cellStyle name="Procent" xfId="18" builtinId="5"/>
    <cellStyle name="Procent 2" xfId="5" xr:uid="{8B19CF99-D0E2-E344-888D-4C8EDAAE792B}"/>
    <cellStyle name="Procent 2 2" xfId="9" xr:uid="{36D329F3-5C55-FA45-ACE1-F5E5E89BD2FB}"/>
    <cellStyle name="Procent 2 2 2" xfId="13" xr:uid="{39B6466D-F383-2946-96E8-8D7EC7368878}"/>
    <cellStyle name="Standaard" xfId="0" builtinId="0"/>
    <cellStyle name="Standaard 2" xfId="2" xr:uid="{36191832-9E05-2B4B-A279-4A136E773C21}"/>
    <cellStyle name="Standaard 2 2 2" xfId="6" xr:uid="{E96A5303-F4D4-544B-8AF9-C811F88A3AB2}"/>
    <cellStyle name="Standaard 2 2 2 2" xfId="27" xr:uid="{84C1ED80-5626-9A4B-BB26-E526D4A400BE}"/>
    <cellStyle name="Standaard 3" xfId="3" xr:uid="{0A6C18CD-47C5-7848-A747-2935C9FAD241}"/>
    <cellStyle name="Standaard 3 2" xfId="25" xr:uid="{EA6FCB27-3934-7A46-9281-5D208EFCCCED}"/>
    <cellStyle name="Standaard 4" xfId="10" xr:uid="{4A869D4C-8062-8C4D-9AC8-32D8A417FCE0}"/>
    <cellStyle name="Standaard 5" xfId="23" xr:uid="{3439C512-BEFE-2C4D-9C5E-68495B5587CC}"/>
    <cellStyle name="Standaard 6" xfId="29" xr:uid="{36AF4CBE-6E37-D54B-847A-EDA44C82E3AE}"/>
    <cellStyle name="Valuta" xfId="17" builtinId="4"/>
    <cellStyle name="Valuta 2" xfId="4" xr:uid="{1833ECE1-D50C-9747-9E3C-4DA7663E8F0F}"/>
    <cellStyle name="Valuta 3" xfId="7" xr:uid="{435F0E8D-5E43-6942-BB74-19272F53CE95}"/>
  </cellStyles>
  <dxfs count="0"/>
  <tableStyles count="0" defaultTableStyle="TableStyleMedium2" defaultPivotStyle="PivotStyleLight16"/>
  <colors>
    <mruColors>
      <color rgb="FFD29902"/>
      <color rgb="FFDF6C00"/>
      <color rgb="FF0B2074"/>
      <color rgb="FF86D2ED"/>
      <color rgb="FFE3001B"/>
      <color rgb="FFC81946"/>
      <color rgb="FFFFBD04"/>
      <color rgb="FFE66E00"/>
      <color rgb="FF004B8D"/>
      <color rgb="FF6490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228158085090946E-2"/>
          <c:y val="4.5345685012723805E-2"/>
          <c:w val="0.91158271551907211"/>
          <c:h val="0.91821226947388568"/>
        </c:manualLayout>
      </c:layout>
      <c:scatterChart>
        <c:scatterStyle val="lineMarker"/>
        <c:varyColors val="0"/>
        <c:ser>
          <c:idx val="0"/>
          <c:order val="0"/>
          <c:tx>
            <c:strRef>
              <c:f>'5. Prijsscore'!$C$22</c:f>
              <c:strCache>
                <c:ptCount val="1"/>
                <c:pt idx="0">
                  <c:v>Punten</c:v>
                </c:pt>
              </c:strCache>
            </c:strRef>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bg1">
                    <a:lumMod val="50000"/>
                  </a:schemeClr>
                </a:solidFill>
                <a:prstDash val="sysDot"/>
              </a:ln>
              <a:effectLst/>
            </c:spPr>
            <c:trendlineType val="linear"/>
            <c:dispRSqr val="0"/>
            <c:dispEq val="0"/>
          </c:trendline>
          <c:xVal>
            <c:numRef>
              <c:f>'5. Prijsscore'!$B$23:$B$28</c:f>
              <c:numCache>
                <c:formatCode>"€"\ #,##0.00</c:formatCode>
                <c:ptCount val="6"/>
                <c:pt idx="0">
                  <c:v>42412893.265000001</c:v>
                </c:pt>
                <c:pt idx="1">
                  <c:v>44060327.0405</c:v>
                </c:pt>
                <c:pt idx="2">
                  <c:v>45707760.816</c:v>
                </c:pt>
                <c:pt idx="3">
                  <c:v>47355194.591499999</c:v>
                </c:pt>
                <c:pt idx="4">
                  <c:v>49002628.366999999</c:v>
                </c:pt>
                <c:pt idx="5">
                  <c:v>50650062.142499998</c:v>
                </c:pt>
              </c:numCache>
            </c:numRef>
          </c:xVal>
          <c:yVal>
            <c:numRef>
              <c:f>'5. Prijsscore'!$C$23:$C$28</c:f>
              <c:numCache>
                <c:formatCode>General</c:formatCode>
                <c:ptCount val="6"/>
                <c:pt idx="0">
                  <c:v>25</c:v>
                </c:pt>
                <c:pt idx="1">
                  <c:v>20</c:v>
                </c:pt>
                <c:pt idx="2">
                  <c:v>15</c:v>
                </c:pt>
                <c:pt idx="3">
                  <c:v>10</c:v>
                </c:pt>
                <c:pt idx="4">
                  <c:v>5</c:v>
                </c:pt>
                <c:pt idx="5">
                  <c:v>0</c:v>
                </c:pt>
              </c:numCache>
            </c:numRef>
          </c:yVal>
          <c:smooth val="0"/>
          <c:extLst>
            <c:ext xmlns:c16="http://schemas.microsoft.com/office/drawing/2014/chart" uri="{C3380CC4-5D6E-409C-BE32-E72D297353CC}">
              <c16:uniqueId val="{00000000-26B0-4BFA-9CE6-4829C7CFBFDE}"/>
            </c:ext>
          </c:extLst>
        </c:ser>
        <c:ser>
          <c:idx val="1"/>
          <c:order val="1"/>
          <c:tx>
            <c:v>Score inschrijver</c:v>
          </c:tx>
          <c:spPr>
            <a:ln w="25400" cap="rnd">
              <a:noFill/>
              <a:round/>
            </a:ln>
            <a:effectLst/>
          </c:spPr>
          <c:marker>
            <c:symbol val="square"/>
            <c:size val="5"/>
            <c:spPr>
              <a:solidFill>
                <a:schemeClr val="accent2"/>
              </a:solidFill>
              <a:ln w="57150">
                <a:solidFill>
                  <a:schemeClr val="accent2"/>
                </a:solidFill>
              </a:ln>
              <a:effectLst/>
            </c:spPr>
          </c:marker>
          <c:dLbls>
            <c:dLbl>
              <c:idx val="0"/>
              <c:dLblPos val="r"/>
              <c:showLegendKey val="0"/>
              <c:showVal val="0"/>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5997-774C-8A0E-5CDB6B795D0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nl-NL"/>
              </a:p>
            </c:txPr>
            <c:dLblPos val="t"/>
            <c:showLegendKey val="0"/>
            <c:showVal val="0"/>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'5. Prijsscore'!$C$19</c:f>
              <c:strCache>
                <c:ptCount val="1"/>
                <c:pt idx="0">
                  <c:v> Prijs is buiten de bandbreedte en is een ongeldige Inschrijving </c:v>
                </c:pt>
              </c:strCache>
            </c:strRef>
          </c:xVal>
          <c:yVal>
            <c:numRef>
              <c:f>'5. Prijsscore'!$D$19</c:f>
              <c:numCache>
                <c:formatCode>0.00</c:formatCode>
                <c:ptCount val="1"/>
                <c:pt idx="0">
                  <c:v>0</c:v>
                </c:pt>
              </c:numCache>
            </c:numRef>
          </c:yVal>
          <c:smooth val="0"/>
          <c:extLst>
            <c:ext xmlns:c16="http://schemas.microsoft.com/office/drawing/2014/chart" uri="{C3380CC4-5D6E-409C-BE32-E72D297353CC}">
              <c16:uniqueId val="{00000006-5997-774C-8A0E-5CDB6B795D06}"/>
            </c:ext>
          </c:extLst>
        </c:ser>
        <c:dLbls>
          <c:showLegendKey val="0"/>
          <c:showVal val="0"/>
          <c:showCatName val="0"/>
          <c:showSerName val="0"/>
          <c:showPercent val="0"/>
          <c:showBubbleSize val="0"/>
        </c:dLbls>
        <c:axId val="1217824496"/>
        <c:axId val="1217833648"/>
      </c:scatterChart>
      <c:valAx>
        <c:axId val="1217824496"/>
        <c:scaling>
          <c:orientation val="minMax"/>
          <c:max val="50650062.140000001"/>
          <c:min val="42412893.270000003"/>
        </c:scaling>
        <c:delete val="0"/>
        <c:axPos val="b"/>
        <c:majorGridlines>
          <c:spPr>
            <a:ln w="9525" cap="flat" cmpd="sng" algn="ctr">
              <a:solidFill>
                <a:schemeClr val="tx1">
                  <a:lumMod val="15000"/>
                  <a:lumOff val="85000"/>
                </a:schemeClr>
              </a:solidFill>
              <a:round/>
            </a:ln>
            <a:effectLst/>
          </c:spPr>
        </c:majorGridlines>
        <c:numFmt formatCode="&quot;€&quot;\ #,##0" sourceLinked="0"/>
        <c:majorTickMark val="none"/>
        <c:minorTickMark val="none"/>
        <c:tickLblPos val="nextTo"/>
        <c:spPr>
          <a:noFill/>
          <a:ln w="9525" cap="flat" cmpd="sng" algn="ctr">
            <a:solidFill>
              <a:schemeClr val="tx1">
                <a:lumMod val="25000"/>
                <a:lumOff val="75000"/>
              </a:schemeClr>
            </a:solidFill>
            <a:round/>
          </a:ln>
          <a:effectLst/>
        </c:spPr>
        <c:txPr>
          <a:bodyPr rot="-27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nl-NL"/>
          </a:p>
        </c:txPr>
        <c:crossAx val="1217833648"/>
        <c:crosses val="autoZero"/>
        <c:crossBetween val="midCat"/>
      </c:valAx>
      <c:valAx>
        <c:axId val="1217833648"/>
        <c:scaling>
          <c:orientation val="minMax"/>
          <c:max val="25"/>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nl-NL"/>
          </a:p>
        </c:txPr>
        <c:crossAx val="121782449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63500</xdr:colOff>
      <xdr:row>1</xdr:row>
      <xdr:rowOff>127000</xdr:rowOff>
    </xdr:from>
    <xdr:to>
      <xdr:col>2</xdr:col>
      <xdr:colOff>737235</xdr:colOff>
      <xdr:row>4</xdr:row>
      <xdr:rowOff>374650</xdr:rowOff>
    </xdr:to>
    <xdr:pic>
      <xdr:nvPicPr>
        <xdr:cNvPr id="3" name="Afbeelding 2">
          <a:extLst>
            <a:ext uri="{FF2B5EF4-FFF2-40B4-BE49-F238E27FC236}">
              <a16:creationId xmlns:a16="http://schemas.microsoft.com/office/drawing/2014/main" id="{BAFF7401-1691-815A-A773-48587131A9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4500" y="330200"/>
          <a:ext cx="4051935" cy="9207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546100</xdr:colOff>
      <xdr:row>5</xdr:row>
      <xdr:rowOff>152400</xdr:rowOff>
    </xdr:from>
    <xdr:to>
      <xdr:col>1</xdr:col>
      <xdr:colOff>546100</xdr:colOff>
      <xdr:row>6</xdr:row>
      <xdr:rowOff>1422400</xdr:rowOff>
    </xdr:to>
    <xdr:cxnSp macro="">
      <xdr:nvCxnSpPr>
        <xdr:cNvPr id="9" name="Rechte verbindingslijn met pijl 8">
          <a:extLst>
            <a:ext uri="{FF2B5EF4-FFF2-40B4-BE49-F238E27FC236}">
              <a16:creationId xmlns:a16="http://schemas.microsoft.com/office/drawing/2014/main" id="{00000000-0008-0000-0100-000009000000}"/>
            </a:ext>
          </a:extLst>
        </xdr:cNvPr>
        <xdr:cNvCxnSpPr/>
      </xdr:nvCxnSpPr>
      <xdr:spPr>
        <a:xfrm flipV="1">
          <a:off x="546100" y="1866900"/>
          <a:ext cx="0" cy="14351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533400</xdr:colOff>
      <xdr:row>6</xdr:row>
      <xdr:rowOff>1485900</xdr:rowOff>
    </xdr:from>
    <xdr:to>
      <xdr:col>1</xdr:col>
      <xdr:colOff>546100</xdr:colOff>
      <xdr:row>15</xdr:row>
      <xdr:rowOff>0</xdr:rowOff>
    </xdr:to>
    <xdr:cxnSp macro="">
      <xdr:nvCxnSpPr>
        <xdr:cNvPr id="13" name="Rechte verbindingslijn met pijl 12">
          <a:extLst>
            <a:ext uri="{FF2B5EF4-FFF2-40B4-BE49-F238E27FC236}">
              <a16:creationId xmlns:a16="http://schemas.microsoft.com/office/drawing/2014/main" id="{00000000-0008-0000-0100-00000D000000}"/>
            </a:ext>
          </a:extLst>
        </xdr:cNvPr>
        <xdr:cNvCxnSpPr/>
      </xdr:nvCxnSpPr>
      <xdr:spPr>
        <a:xfrm flipV="1">
          <a:off x="533400" y="3365500"/>
          <a:ext cx="12700" cy="25527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179724</xdr:colOff>
      <xdr:row>6</xdr:row>
      <xdr:rowOff>41180</xdr:rowOff>
    </xdr:from>
    <xdr:to>
      <xdr:col>5</xdr:col>
      <xdr:colOff>206278</xdr:colOff>
      <xdr:row>14</xdr:row>
      <xdr:rowOff>294794</xdr:rowOff>
    </xdr:to>
    <xdr:cxnSp macro="">
      <xdr:nvCxnSpPr>
        <xdr:cNvPr id="8" name="Rechte verbindingslijn met pijl 7">
          <a:extLst>
            <a:ext uri="{FF2B5EF4-FFF2-40B4-BE49-F238E27FC236}">
              <a16:creationId xmlns:a16="http://schemas.microsoft.com/office/drawing/2014/main" id="{00000000-0008-0000-0100-000008000000}"/>
            </a:ext>
          </a:extLst>
        </xdr:cNvPr>
        <xdr:cNvCxnSpPr/>
      </xdr:nvCxnSpPr>
      <xdr:spPr>
        <a:xfrm flipV="1">
          <a:off x="13463924" y="1971580"/>
          <a:ext cx="26554" cy="400434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668867</xdr:colOff>
      <xdr:row>15</xdr:row>
      <xdr:rowOff>220133</xdr:rowOff>
    </xdr:from>
    <xdr:to>
      <xdr:col>5</xdr:col>
      <xdr:colOff>8467</xdr:colOff>
      <xdr:row>15</xdr:row>
      <xdr:rowOff>228600</xdr:rowOff>
    </xdr:to>
    <xdr:cxnSp macro="">
      <xdr:nvCxnSpPr>
        <xdr:cNvPr id="6" name="Rechte verbindingslijn met pijl 5">
          <a:extLst>
            <a:ext uri="{FF2B5EF4-FFF2-40B4-BE49-F238E27FC236}">
              <a16:creationId xmlns:a16="http://schemas.microsoft.com/office/drawing/2014/main" id="{C3BF8F1F-0972-C840-8B5D-18110298DB82}"/>
            </a:ext>
          </a:extLst>
        </xdr:cNvPr>
        <xdr:cNvCxnSpPr/>
      </xdr:nvCxnSpPr>
      <xdr:spPr>
        <a:xfrm>
          <a:off x="1143000" y="6223000"/>
          <a:ext cx="12149667" cy="846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609600</xdr:colOff>
      <xdr:row>0</xdr:row>
      <xdr:rowOff>114481</xdr:rowOff>
    </xdr:from>
    <xdr:to>
      <xdr:col>2</xdr:col>
      <xdr:colOff>2846324</xdr:colOff>
      <xdr:row>0</xdr:row>
      <xdr:rowOff>786178</xdr:rowOff>
    </xdr:to>
    <xdr:pic>
      <xdr:nvPicPr>
        <xdr:cNvPr id="2" name="Afbeelding 1">
          <a:extLst>
            <a:ext uri="{FF2B5EF4-FFF2-40B4-BE49-F238E27FC236}">
              <a16:creationId xmlns:a16="http://schemas.microsoft.com/office/drawing/2014/main" id="{A4C08291-F7CA-D345-9769-B6E1DDA063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079500" y="114481"/>
          <a:ext cx="2935224" cy="671697"/>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26308</xdr:rowOff>
    </xdr:from>
    <xdr:to>
      <xdr:col>2</xdr:col>
      <xdr:colOff>2539719</xdr:colOff>
      <xdr:row>1</xdr:row>
      <xdr:rowOff>697591</xdr:rowOff>
    </xdr:to>
    <xdr:pic>
      <xdr:nvPicPr>
        <xdr:cNvPr id="2" name="Afbeelding 1">
          <a:extLst>
            <a:ext uri="{FF2B5EF4-FFF2-40B4-BE49-F238E27FC236}">
              <a16:creationId xmlns:a16="http://schemas.microsoft.com/office/drawing/2014/main" id="{ECB26B59-D79A-1344-8D80-547D74613CD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203200" y="191408"/>
          <a:ext cx="2933419" cy="671283"/>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26171</xdr:rowOff>
    </xdr:from>
    <xdr:to>
      <xdr:col>2</xdr:col>
      <xdr:colOff>2540918</xdr:colOff>
      <xdr:row>1</xdr:row>
      <xdr:rowOff>697729</xdr:rowOff>
    </xdr:to>
    <xdr:pic>
      <xdr:nvPicPr>
        <xdr:cNvPr id="2" name="Afbeelding 1">
          <a:extLst>
            <a:ext uri="{FF2B5EF4-FFF2-40B4-BE49-F238E27FC236}">
              <a16:creationId xmlns:a16="http://schemas.microsoft.com/office/drawing/2014/main" id="{89B31C7C-9851-954A-A238-A5D63D13F6A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203200" y="280171"/>
          <a:ext cx="2934618" cy="671558"/>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26413</xdr:rowOff>
    </xdr:from>
    <xdr:to>
      <xdr:col>1</xdr:col>
      <xdr:colOff>2932502</xdr:colOff>
      <xdr:row>0</xdr:row>
      <xdr:rowOff>697487</xdr:rowOff>
    </xdr:to>
    <xdr:pic>
      <xdr:nvPicPr>
        <xdr:cNvPr id="2" name="Afbeelding 1">
          <a:extLst>
            <a:ext uri="{FF2B5EF4-FFF2-40B4-BE49-F238E27FC236}">
              <a16:creationId xmlns:a16="http://schemas.microsoft.com/office/drawing/2014/main" id="{94EF0A60-17CA-7D48-AAA7-917643A9F9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228600" y="26413"/>
          <a:ext cx="2932502" cy="671074"/>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21167</xdr:colOff>
      <xdr:row>19</xdr:row>
      <xdr:rowOff>105834</xdr:rowOff>
    </xdr:from>
    <xdr:to>
      <xdr:col>4</xdr:col>
      <xdr:colOff>139699</xdr:colOff>
      <xdr:row>40</xdr:row>
      <xdr:rowOff>63501</xdr:rowOff>
    </xdr:to>
    <xdr:graphicFrame macro="">
      <xdr:nvGraphicFramePr>
        <xdr:cNvPr id="3" name="Grafiek 2">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1</xdr:row>
      <xdr:rowOff>27683</xdr:rowOff>
    </xdr:from>
    <xdr:to>
      <xdr:col>1</xdr:col>
      <xdr:colOff>2932502</xdr:colOff>
      <xdr:row>2</xdr:row>
      <xdr:rowOff>533657</xdr:rowOff>
    </xdr:to>
    <xdr:pic>
      <xdr:nvPicPr>
        <xdr:cNvPr id="2" name="Afbeelding 1">
          <a:extLst>
            <a:ext uri="{FF2B5EF4-FFF2-40B4-BE49-F238E27FC236}">
              <a16:creationId xmlns:a16="http://schemas.microsoft.com/office/drawing/2014/main" id="{9A9A5A6F-F4F5-6442-A3A2-730F1346770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330200" y="192783"/>
          <a:ext cx="2932502" cy="671074"/>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139700</xdr:colOff>
      <xdr:row>4</xdr:row>
      <xdr:rowOff>139700</xdr:rowOff>
    </xdr:from>
    <xdr:to>
      <xdr:col>4</xdr:col>
      <xdr:colOff>0</xdr:colOff>
      <xdr:row>5</xdr:row>
      <xdr:rowOff>534762</xdr:rowOff>
    </xdr:to>
    <xdr:pic>
      <xdr:nvPicPr>
        <xdr:cNvPr id="2" name="Afbeelding 1">
          <a:extLst>
            <a:ext uri="{FF2B5EF4-FFF2-40B4-BE49-F238E27FC236}">
              <a16:creationId xmlns:a16="http://schemas.microsoft.com/office/drawing/2014/main" id="{AA1B7229-5941-B04F-AF3B-FB543A8D05BD}"/>
            </a:ext>
          </a:extLst>
        </xdr:cNvPr>
        <xdr:cNvPicPr>
          <a:picLocks noChangeAspect="1"/>
        </xdr:cNvPicPr>
      </xdr:nvPicPr>
      <xdr:blipFill>
        <a:blip xmlns:r="http://schemas.openxmlformats.org/officeDocument/2006/relationships" r:embed="rId1"/>
        <a:stretch>
          <a:fillRect/>
        </a:stretch>
      </xdr:blipFill>
      <xdr:spPr>
        <a:xfrm>
          <a:off x="139700" y="1485900"/>
          <a:ext cx="2298700" cy="572862"/>
        </a:xfrm>
        <a:prstGeom prst="rect">
          <a:avLst/>
        </a:prstGeom>
      </xdr:spPr>
    </xdr:pic>
    <xdr:clientData/>
  </xdr:twoCellAnchor>
  <xdr:twoCellAnchor editAs="oneCell">
    <xdr:from>
      <xdr:col>1</xdr:col>
      <xdr:colOff>38100</xdr:colOff>
      <xdr:row>1</xdr:row>
      <xdr:rowOff>39113</xdr:rowOff>
    </xdr:from>
    <xdr:to>
      <xdr:col>4</xdr:col>
      <xdr:colOff>824302</xdr:colOff>
      <xdr:row>2</xdr:row>
      <xdr:rowOff>545087</xdr:rowOff>
    </xdr:to>
    <xdr:pic>
      <xdr:nvPicPr>
        <xdr:cNvPr id="4" name="Afbeelding 3">
          <a:extLst>
            <a:ext uri="{FF2B5EF4-FFF2-40B4-BE49-F238E27FC236}">
              <a16:creationId xmlns:a16="http://schemas.microsoft.com/office/drawing/2014/main" id="{81237AB4-70A8-CE4C-9EA0-492BC590254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330200" y="204213"/>
          <a:ext cx="2932502" cy="671074"/>
        </a:xfrm>
        <a:prstGeom prst="rect">
          <a:avLst/>
        </a:prstGeom>
        <a:noFill/>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36B5D-FF78-9643-85F9-CC151EC13485}">
  <sheetPr>
    <tabColor rgb="FFD29902"/>
    <pageSetUpPr fitToPage="1"/>
  </sheetPr>
  <dimension ref="B1:J30"/>
  <sheetViews>
    <sheetView showGridLines="0" showRowColHeaders="0" tabSelected="1" zoomScaleNormal="100" workbookViewId="0">
      <selection activeCell="B26" sqref="B26"/>
    </sheetView>
  </sheetViews>
  <sheetFormatPr baseColWidth="10" defaultColWidth="8.83203125" defaultRowHeight="16"/>
  <cols>
    <col min="1" max="1" width="5" style="31" bestFit="1" customWidth="1"/>
    <col min="2" max="2" width="44.33203125" style="31" customWidth="1"/>
    <col min="3" max="3" width="23.6640625" style="31" customWidth="1"/>
    <col min="4" max="5" width="18" style="31" bestFit="1" customWidth="1"/>
    <col min="6" max="6" width="14.1640625" style="31" bestFit="1" customWidth="1"/>
    <col min="7" max="7" width="9" style="31" customWidth="1"/>
    <col min="8" max="8" width="11" style="31" bestFit="1" customWidth="1"/>
    <col min="9" max="16384" width="8.83203125" style="31"/>
  </cols>
  <sheetData>
    <row r="1" spans="2:10">
      <c r="B1"/>
      <c r="C1" s="30"/>
      <c r="E1" s="32"/>
      <c r="F1" s="33"/>
      <c r="H1" s="30"/>
    </row>
    <row r="2" spans="2:10">
      <c r="C2" s="30"/>
      <c r="E2" s="32"/>
      <c r="F2" s="33"/>
      <c r="H2" s="30"/>
    </row>
    <row r="3" spans="2:10">
      <c r="C3" s="30"/>
      <c r="E3" s="32"/>
      <c r="F3" s="33"/>
      <c r="H3" s="30"/>
    </row>
    <row r="4" spans="2:10" ht="21" customHeight="1">
      <c r="B4" s="34"/>
      <c r="C4" s="34"/>
      <c r="D4" s="34"/>
      <c r="E4" s="34"/>
      <c r="F4" s="33"/>
      <c r="H4" s="35"/>
    </row>
    <row r="5" spans="2:10" ht="48" customHeight="1" thickBot="1">
      <c r="B5" s="36"/>
      <c r="C5" s="36"/>
      <c r="D5" s="36"/>
      <c r="E5" s="36"/>
      <c r="J5"/>
    </row>
    <row r="6" spans="2:10" ht="29" customHeight="1">
      <c r="B6" s="37"/>
      <c r="C6" s="37"/>
      <c r="D6" s="37"/>
      <c r="E6" s="37"/>
    </row>
    <row r="7" spans="2:10" s="41" customFormat="1" ht="28">
      <c r="B7" s="38" t="s">
        <v>92</v>
      </c>
      <c r="C7" s="39"/>
      <c r="D7" s="40"/>
      <c r="E7" s="40"/>
      <c r="F7" s="40"/>
    </row>
    <row r="8" spans="2:10" s="41" customFormat="1" ht="28">
      <c r="B8" s="38" t="s">
        <v>78</v>
      </c>
      <c r="C8" s="40"/>
      <c r="D8" s="40"/>
      <c r="E8" s="40"/>
      <c r="F8" s="40"/>
    </row>
    <row r="9" spans="2:10" s="38" customFormat="1" ht="28">
      <c r="B9" s="241" t="s">
        <v>93</v>
      </c>
      <c r="C9" s="241"/>
    </row>
    <row r="10" spans="2:10" ht="61" customHeight="1">
      <c r="B10" s="271"/>
      <c r="C10" s="272"/>
      <c r="D10" s="272"/>
      <c r="E10" s="272"/>
      <c r="F10" s="42"/>
    </row>
    <row r="11" spans="2:10">
      <c r="B11" s="31" t="s">
        <v>0</v>
      </c>
    </row>
    <row r="12" spans="2:10">
      <c r="B12" s="31" t="s">
        <v>1</v>
      </c>
    </row>
    <row r="13" spans="2:10">
      <c r="B13" s="31" t="s">
        <v>2</v>
      </c>
    </row>
    <row r="14" spans="2:10">
      <c r="B14" s="31" t="s">
        <v>58</v>
      </c>
      <c r="E14" s="30"/>
      <c r="F14" s="43"/>
    </row>
    <row r="15" spans="2:10">
      <c r="B15" s="31" t="s">
        <v>3</v>
      </c>
      <c r="E15" s="30"/>
      <c r="F15" s="43"/>
    </row>
    <row r="16" spans="2:10">
      <c r="B16" s="31" t="s">
        <v>4</v>
      </c>
      <c r="E16" s="30"/>
      <c r="F16" s="43"/>
    </row>
    <row r="17" spans="2:8">
      <c r="E17" s="30"/>
      <c r="F17" s="43"/>
    </row>
    <row r="18" spans="2:8" ht="17">
      <c r="B18" s="44" t="s">
        <v>76</v>
      </c>
      <c r="E18" s="45"/>
    </row>
    <row r="19" spans="2:8" ht="61" customHeight="1">
      <c r="B19" s="273" t="s">
        <v>77</v>
      </c>
      <c r="C19" s="274"/>
      <c r="D19" s="274"/>
      <c r="E19" s="274"/>
    </row>
    <row r="20" spans="2:8">
      <c r="B20" s="46"/>
    </row>
    <row r="21" spans="2:8">
      <c r="B21" s="47" t="s">
        <v>5</v>
      </c>
    </row>
    <row r="22" spans="2:8">
      <c r="B22" s="46"/>
    </row>
    <row r="25" spans="2:8" ht="20">
      <c r="B25" s="196" t="s">
        <v>6</v>
      </c>
      <c r="C25" s="196"/>
      <c r="D25" s="197" t="s">
        <v>7</v>
      </c>
      <c r="E25" s="197"/>
      <c r="H25" s="194"/>
    </row>
    <row r="26" spans="2:8" ht="17">
      <c r="B26" s="198" t="s">
        <v>8</v>
      </c>
      <c r="C26" s="195"/>
      <c r="D26" s="270" t="s">
        <v>8</v>
      </c>
      <c r="E26" s="270"/>
      <c r="H26" s="195"/>
    </row>
    <row r="27" spans="2:8" ht="20">
      <c r="B27" s="196"/>
      <c r="C27" s="196"/>
      <c r="D27" s="197"/>
      <c r="E27" s="197"/>
      <c r="H27" s="194"/>
    </row>
    <row r="28" spans="2:8" ht="20">
      <c r="B28" s="196" t="s">
        <v>9</v>
      </c>
      <c r="C28" s="196"/>
      <c r="D28" s="197" t="s">
        <v>10</v>
      </c>
      <c r="E28" s="197"/>
      <c r="H28" s="194"/>
    </row>
    <row r="29" spans="2:8" ht="20">
      <c r="B29" s="199" t="s">
        <v>11</v>
      </c>
      <c r="C29" s="196"/>
      <c r="D29" s="270"/>
      <c r="E29" s="270"/>
      <c r="H29" s="194"/>
    </row>
    <row r="30" spans="2:8" ht="20">
      <c r="B30" s="197"/>
      <c r="C30" s="197"/>
      <c r="D30" s="197"/>
      <c r="E30" s="197"/>
      <c r="F30" s="192"/>
      <c r="G30" s="194"/>
      <c r="H30" s="194"/>
    </row>
  </sheetData>
  <sheetProtection algorithmName="SHA-512" hashValue="+SU1nTQrRMlizlGF294BxHJzeMnP+vDVwMdM54BsoqE08pu1nU/MYgeoSZG0mLkrxIQgS/7EzJMMrPV9ANyfRw==" saltValue="st3lnyDxaMBlyiyPH71RYA==" spinCount="100000" sheet="1" objects="1" scenarios="1" selectLockedCells="1"/>
  <mergeCells count="4">
    <mergeCell ref="D29:E29"/>
    <mergeCell ref="B10:E10"/>
    <mergeCell ref="B19:E19"/>
    <mergeCell ref="D26:E26"/>
  </mergeCells>
  <pageMargins left="0.7" right="0.7" top="0.75" bottom="0.75" header="0.3" footer="0.3"/>
  <pageSetup paperSize="9" scale="69" orientation="portrait" r:id="rId1"/>
  <headerFooter>
    <oddFooter>&amp;R&amp;K000000pagina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D7E9C-BC41-0943-933C-EFD5AE2644BF}">
  <sheetPr>
    <tabColor rgb="FFD29902"/>
  </sheetPr>
  <dimension ref="B1:G31"/>
  <sheetViews>
    <sheetView showGridLines="0" showRowColHeaders="0" zoomScaleNormal="100" workbookViewId="0">
      <selection activeCell="E20" sqref="E20"/>
    </sheetView>
  </sheetViews>
  <sheetFormatPr baseColWidth="10" defaultColWidth="10.6640625" defaultRowHeight="13"/>
  <cols>
    <col min="1" max="1" width="6.1640625" style="140" customWidth="1"/>
    <col min="2" max="2" width="9.1640625" style="140" customWidth="1"/>
    <col min="3" max="3" width="37.5" style="140" customWidth="1"/>
    <col min="4" max="5" width="35.83203125" style="140" customWidth="1"/>
    <col min="6" max="6" width="4" style="140" customWidth="1"/>
    <col min="7" max="7" width="3.83203125" style="140" customWidth="1"/>
    <col min="8" max="16384" width="10.6640625" style="140"/>
  </cols>
  <sheetData>
    <row r="1" spans="2:7" ht="75" customHeight="1" thickBot="1">
      <c r="C1" s="142"/>
      <c r="D1" s="143"/>
      <c r="E1" s="143"/>
    </row>
    <row r="2" spans="2:7" ht="13" customHeight="1">
      <c r="C2" s="144"/>
      <c r="D2" s="144"/>
      <c r="E2" s="144"/>
    </row>
    <row r="3" spans="2:7" ht="23">
      <c r="C3" s="145" t="s">
        <v>12</v>
      </c>
    </row>
    <row r="4" spans="2:7" ht="13" customHeight="1">
      <c r="C4" s="158"/>
    </row>
    <row r="5" spans="2:7" ht="13" customHeight="1">
      <c r="C5" s="159">
        <v>1</v>
      </c>
      <c r="D5" s="159">
        <v>2</v>
      </c>
      <c r="E5" s="159">
        <v>3</v>
      </c>
    </row>
    <row r="6" spans="2:7" ht="13" customHeight="1">
      <c r="C6" s="141"/>
      <c r="D6" s="141"/>
      <c r="E6" s="141"/>
    </row>
    <row r="7" spans="2:7" s="161" customFormat="1" ht="118" customHeight="1">
      <c r="B7" s="160" t="s">
        <v>57</v>
      </c>
      <c r="C7" s="261" t="str">
        <f>'2. Prijsopgaaf Broker opslagen'!C7</f>
        <v>Opslag per uur, Intermediaire dienstverlening 
(incl contract service) - Toeleveranciers</v>
      </c>
      <c r="D7" s="261" t="str">
        <f>'2. Prijsopgaaf Broker opslagen'!C8</f>
        <v>Opslag per uur, Intermediaire dienstverlening 
(incl contract service) - Zzp</v>
      </c>
      <c r="E7" s="261" t="str">
        <f>'2. Prijsopgaaf Broker opslagen'!C9</f>
        <v>Opslag per uur voor te migreren contracten 
(zowel Toeleveranciers als Zzp)</v>
      </c>
      <c r="G7" s="275" t="s">
        <v>13</v>
      </c>
    </row>
    <row r="8" spans="2:7" ht="25" customHeight="1">
      <c r="B8" s="277" t="s">
        <v>56</v>
      </c>
      <c r="C8" s="278" t="s">
        <v>14</v>
      </c>
      <c r="D8" s="278" t="s">
        <v>15</v>
      </c>
      <c r="E8" s="278" t="s">
        <v>55</v>
      </c>
      <c r="G8" s="275"/>
    </row>
    <row r="9" spans="2:7" ht="25" customHeight="1">
      <c r="B9" s="277"/>
      <c r="C9" s="279"/>
      <c r="D9" s="279"/>
      <c r="E9" s="279"/>
      <c r="G9" s="275"/>
    </row>
    <row r="10" spans="2:7" ht="25" customHeight="1">
      <c r="B10" s="277"/>
      <c r="C10" s="279"/>
      <c r="D10" s="279"/>
      <c r="E10" s="279"/>
      <c r="G10" s="275"/>
    </row>
    <row r="11" spans="2:7" ht="25" customHeight="1">
      <c r="B11" s="277"/>
      <c r="C11" s="279"/>
      <c r="D11" s="279"/>
      <c r="E11" s="279"/>
      <c r="G11" s="275"/>
    </row>
    <row r="12" spans="2:7" ht="25" customHeight="1">
      <c r="B12" s="277"/>
      <c r="C12" s="279"/>
      <c r="D12" s="279"/>
      <c r="E12" s="279"/>
      <c r="G12" s="275"/>
    </row>
    <row r="13" spans="2:7" ht="25" customHeight="1">
      <c r="B13" s="277"/>
      <c r="C13" s="279"/>
      <c r="D13" s="279"/>
      <c r="E13" s="279"/>
      <c r="G13" s="275"/>
    </row>
    <row r="14" spans="2:7" ht="25" customHeight="1">
      <c r="B14" s="277"/>
      <c r="C14" s="279"/>
      <c r="D14" s="279"/>
      <c r="E14" s="279"/>
      <c r="G14" s="275"/>
    </row>
    <row r="15" spans="2:7" ht="25" customHeight="1">
      <c r="B15" s="277"/>
      <c r="C15" s="279"/>
      <c r="D15" s="279"/>
      <c r="E15" s="279"/>
      <c r="G15" s="275"/>
    </row>
    <row r="16" spans="2:7" s="162" customFormat="1" ht="28" customHeight="1">
      <c r="C16" s="276" t="s">
        <v>16</v>
      </c>
      <c r="D16" s="276"/>
      <c r="E16" s="201"/>
    </row>
    <row r="17" spans="3:5" ht="19" customHeight="1">
      <c r="C17" s="163"/>
      <c r="D17" s="163"/>
      <c r="E17" s="163"/>
    </row>
    <row r="18" spans="3:5" ht="31" customHeight="1">
      <c r="C18" s="96" t="s">
        <v>79</v>
      </c>
    </row>
    <row r="19" spans="3:5" ht="31" customHeight="1">
      <c r="C19" s="150"/>
    </row>
    <row r="20" spans="3:5" s="164" customFormat="1" ht="24" customHeight="1">
      <c r="C20" s="118" t="s">
        <v>80</v>
      </c>
      <c r="D20" s="120"/>
      <c r="E20" s="120"/>
    </row>
    <row r="21" spans="3:5" ht="21" customHeight="1"/>
    <row r="22" spans="3:5" ht="40" customHeight="1"/>
    <row r="23" spans="3:5" ht="60" customHeight="1"/>
    <row r="24" spans="3:5" ht="93" customHeight="1"/>
    <row r="25" spans="3:5" ht="112" customHeight="1"/>
    <row r="26" spans="3:5" ht="32" customHeight="1"/>
    <row r="28" spans="3:5" ht="21" customHeight="1"/>
    <row r="29" spans="3:5" ht="33" customHeight="1"/>
    <row r="30" spans="3:5" ht="43" customHeight="1"/>
    <row r="31" spans="3:5" ht="22" customHeight="1"/>
  </sheetData>
  <sheetProtection algorithmName="SHA-512" hashValue="l/i/Q9ZfQyaxToNKV1XUrKSEFVZHYFB+8ytDp+s66vCHgXh0IwgiRPugOwovOuHqSSODK482LAQHDQ5S8RVdMA==" saltValue="H9qf7YZ0ATwciNx3jWkqCA==" spinCount="100000" sheet="1" objects="1" scenarios="1"/>
  <mergeCells count="6">
    <mergeCell ref="G7:G15"/>
    <mergeCell ref="C16:D16"/>
    <mergeCell ref="B8:B15"/>
    <mergeCell ref="C8:C15"/>
    <mergeCell ref="D8:D15"/>
    <mergeCell ref="E8:E15"/>
  </mergeCells>
  <pageMargins left="0.7" right="0.7" top="0.75" bottom="0.75" header="0.3" footer="0.3"/>
  <pageSetup paperSize="9" scale="57" orientation="portrait" r:id="rId1"/>
  <headerFooter>
    <oddFooter>&amp;R&amp;K000000pagina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E156A-DE35-B247-8012-DE469AB21029}">
  <sheetPr>
    <tabColor rgb="FFD29902"/>
  </sheetPr>
  <dimension ref="B2:H15"/>
  <sheetViews>
    <sheetView showGridLines="0" showRowColHeaders="0" zoomScaleNormal="100" zoomScalePageLayoutView="125" workbookViewId="0">
      <selection activeCell="D19" sqref="D19"/>
    </sheetView>
  </sheetViews>
  <sheetFormatPr baseColWidth="10" defaultColWidth="8.83203125" defaultRowHeight="13"/>
  <cols>
    <col min="1" max="1" width="2.6640625" style="140" customWidth="1"/>
    <col min="2" max="2" width="5.1640625" style="140" customWidth="1"/>
    <col min="3" max="3" width="68.5" style="140" customWidth="1"/>
    <col min="4" max="4" width="63" style="140" customWidth="1"/>
    <col min="5" max="5" width="19" style="141" customWidth="1"/>
    <col min="6" max="6" width="19" style="141" hidden="1" customWidth="1"/>
    <col min="7" max="7" width="31.33203125" style="141" bestFit="1" customWidth="1"/>
    <col min="8" max="8" width="31.33203125" style="141" customWidth="1"/>
    <col min="9" max="16384" width="8.83203125" style="140"/>
  </cols>
  <sheetData>
    <row r="2" spans="2:8" ht="70" customHeight="1"/>
    <row r="3" spans="2:8" ht="26" thickBot="1">
      <c r="B3" s="142" t="s">
        <v>59</v>
      </c>
      <c r="C3" s="143"/>
      <c r="D3" s="143"/>
      <c r="E3" s="143"/>
      <c r="F3" s="143"/>
      <c r="G3" s="143"/>
      <c r="H3" s="143"/>
    </row>
    <row r="4" spans="2:8">
      <c r="B4" s="144"/>
      <c r="C4" s="144"/>
      <c r="D4" s="144"/>
      <c r="E4" s="144"/>
      <c r="F4" s="144"/>
      <c r="G4" s="144"/>
      <c r="H4" s="144"/>
    </row>
    <row r="5" spans="2:8" ht="23">
      <c r="B5" s="145"/>
      <c r="E5" s="140"/>
      <c r="F5" s="140"/>
      <c r="G5" s="146"/>
      <c r="H5" s="146"/>
    </row>
    <row r="6" spans="2:8" s="150" customFormat="1" ht="63">
      <c r="B6" s="147" t="s">
        <v>17</v>
      </c>
      <c r="C6" s="148"/>
      <c r="D6" s="148" t="s">
        <v>18</v>
      </c>
      <c r="E6" s="149" t="s">
        <v>52</v>
      </c>
      <c r="F6" s="149" t="s">
        <v>19</v>
      </c>
      <c r="G6" s="149" t="s">
        <v>53</v>
      </c>
      <c r="H6" s="149" t="s">
        <v>54</v>
      </c>
    </row>
    <row r="7" spans="2:8" s="152" customFormat="1" ht="88.75" customHeight="1">
      <c r="B7" s="3">
        <v>1</v>
      </c>
      <c r="C7" s="4" t="s">
        <v>62</v>
      </c>
      <c r="D7" s="5" t="s">
        <v>65</v>
      </c>
      <c r="E7" s="260"/>
      <c r="F7" s="254">
        <f>ROUND(E7,2)</f>
        <v>0</v>
      </c>
      <c r="G7" s="151">
        <v>1</v>
      </c>
      <c r="H7" s="151">
        <v>4.5</v>
      </c>
    </row>
    <row r="8" spans="2:8" s="152" customFormat="1" ht="88.75" customHeight="1">
      <c r="B8" s="1">
        <v>2</v>
      </c>
      <c r="C8" s="2" t="s">
        <v>63</v>
      </c>
      <c r="D8" s="8" t="s">
        <v>66</v>
      </c>
      <c r="E8" s="260"/>
      <c r="F8" s="254">
        <f>ROUND(E8,2)</f>
        <v>0</v>
      </c>
      <c r="G8" s="153">
        <v>1</v>
      </c>
      <c r="H8" s="153">
        <v>4.5</v>
      </c>
    </row>
    <row r="9" spans="2:8" s="152" customFormat="1" ht="88.75" customHeight="1">
      <c r="B9" s="202">
        <v>3</v>
      </c>
      <c r="C9" s="19" t="s">
        <v>64</v>
      </c>
      <c r="D9" s="203" t="s">
        <v>67</v>
      </c>
      <c r="E9" s="260"/>
      <c r="F9" s="254">
        <f>ROUND(E9,2)</f>
        <v>0</v>
      </c>
      <c r="G9" s="151">
        <v>0.5</v>
      </c>
      <c r="H9" s="151">
        <v>2.5</v>
      </c>
    </row>
    <row r="10" spans="2:8" ht="14" thickBot="1">
      <c r="B10" s="154"/>
      <c r="C10" s="154"/>
      <c r="D10" s="154"/>
      <c r="E10" s="155"/>
      <c r="F10" s="155"/>
      <c r="G10" s="155"/>
      <c r="H10" s="155"/>
    </row>
    <row r="11" spans="2:8">
      <c r="B11" s="144"/>
      <c r="C11" s="144"/>
      <c r="D11" s="144"/>
      <c r="E11" s="156"/>
      <c r="F11" s="156"/>
      <c r="G11" s="156"/>
      <c r="H11" s="156"/>
    </row>
    <row r="12" spans="2:8">
      <c r="C12" s="193" t="s">
        <v>20</v>
      </c>
      <c r="D12" s="157"/>
    </row>
    <row r="13" spans="2:8" ht="16">
      <c r="C13" s="96" t="s">
        <v>21</v>
      </c>
      <c r="E13" s="9"/>
      <c r="F13" s="9"/>
    </row>
    <row r="15" spans="2:8" ht="20">
      <c r="B15" s="119"/>
      <c r="C15" s="118" t="s">
        <v>80</v>
      </c>
      <c r="D15" s="120"/>
    </row>
  </sheetData>
  <sheetProtection algorithmName="SHA-512" hashValue="3VQsRiL49s+uSALwI4jFIQk2IfpOs6/MQq2FnOKJtr9jwQozyjDLonQeldE4oiO7brM3/heYLQElXIoIqH8UNQ==" saltValue="8K0CPjS8TqdqJ3DupAft5A==" spinCount="100000" sheet="1" objects="1" scenarios="1"/>
  <dataValidations count="1">
    <dataValidation type="decimal" allowBlank="1" showInputMessage="1" showErrorMessage="1" sqref="F7:F9" xr:uid="{9296769B-0D95-D44F-91B0-CDA707774398}">
      <formula1>G7</formula1>
      <formula2>H7</formula2>
    </dataValidation>
  </dataValidations>
  <pageMargins left="0.7" right="0.7" top="0.75" bottom="0.75" header="0.3" footer="0.3"/>
  <pageSetup paperSize="9" scale="36" orientation="portrait" horizontalDpi="300" verticalDpi="300" r:id="rId1"/>
  <headerFooter>
    <oddFooter>&amp;R&amp;K000000pagina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53961-0DED-D144-8FC4-C991E22D2C5E}">
  <sheetPr>
    <tabColor rgb="FFD29902"/>
  </sheetPr>
  <dimension ref="B2:O24"/>
  <sheetViews>
    <sheetView showGridLines="0" showRowColHeaders="0" zoomScaleNormal="100" zoomScalePageLayoutView="125" workbookViewId="0">
      <selection activeCell="C7" sqref="C7"/>
    </sheetView>
  </sheetViews>
  <sheetFormatPr baseColWidth="10" defaultColWidth="8.83203125" defaultRowHeight="20"/>
  <cols>
    <col min="1" max="1" width="2.6640625" style="120" customWidth="1"/>
    <col min="2" max="2" width="5.1640625" style="120" customWidth="1"/>
    <col min="3" max="3" width="68.5" style="120" customWidth="1"/>
    <col min="4" max="4" width="75" style="120" customWidth="1"/>
    <col min="5" max="5" width="19" style="123" customWidth="1"/>
    <col min="6" max="6" width="31.33203125" style="123" bestFit="1" customWidth="1"/>
    <col min="7" max="7" width="31.33203125" style="123" customWidth="1"/>
    <col min="8" max="16384" width="8.83203125" style="120"/>
  </cols>
  <sheetData>
    <row r="2" spans="2:15" ht="70" customHeight="1">
      <c r="E2" s="121">
        <v>-0.10000001</v>
      </c>
      <c r="F2" s="122">
        <v>5.0000000099999997E-2</v>
      </c>
    </row>
    <row r="3" spans="2:15" ht="21" thickBot="1">
      <c r="B3" s="124" t="s">
        <v>60</v>
      </c>
      <c r="C3" s="125"/>
      <c r="D3" s="125"/>
      <c r="E3" s="125"/>
      <c r="F3" s="125"/>
      <c r="G3" s="251"/>
    </row>
    <row r="4" spans="2:15">
      <c r="B4" s="126"/>
      <c r="C4" s="126"/>
      <c r="D4" s="126"/>
      <c r="E4" s="126"/>
      <c r="F4" s="126"/>
      <c r="G4" s="126"/>
    </row>
    <row r="5" spans="2:15">
      <c r="B5" s="127" t="s">
        <v>22</v>
      </c>
      <c r="E5" s="120"/>
      <c r="F5" s="120"/>
      <c r="G5" s="120"/>
    </row>
    <row r="6" spans="2:15">
      <c r="B6" s="120" t="s">
        <v>81</v>
      </c>
      <c r="E6" s="120"/>
      <c r="F6" s="120"/>
      <c r="G6" s="120"/>
    </row>
    <row r="7" spans="2:15">
      <c r="B7" s="128" t="s">
        <v>94</v>
      </c>
      <c r="E7" s="120"/>
      <c r="F7" s="129"/>
      <c r="G7" s="129"/>
    </row>
    <row r="8" spans="2:15">
      <c r="B8" s="128" t="s">
        <v>74</v>
      </c>
      <c r="E8" s="120"/>
      <c r="F8" s="129"/>
      <c r="G8" s="129"/>
    </row>
    <row r="9" spans="2:15">
      <c r="B9" s="128" t="s">
        <v>23</v>
      </c>
      <c r="E9" s="120"/>
      <c r="F9" s="129"/>
      <c r="G9" s="129"/>
    </row>
    <row r="10" spans="2:15">
      <c r="B10" s="128" t="s">
        <v>91</v>
      </c>
      <c r="E10" s="120"/>
      <c r="F10" s="129"/>
      <c r="G10" s="129"/>
    </row>
    <row r="11" spans="2:15">
      <c r="B11" s="128"/>
      <c r="E11" s="120"/>
      <c r="F11" s="129"/>
      <c r="G11" s="129"/>
      <c r="O11" s="204"/>
    </row>
    <row r="12" spans="2:15">
      <c r="B12" s="247" t="s">
        <v>24</v>
      </c>
      <c r="E12" s="120"/>
      <c r="F12" s="120"/>
      <c r="G12" s="129"/>
    </row>
    <row r="13" spans="2:15" ht="79" customHeight="1">
      <c r="B13" s="130"/>
      <c r="C13" s="131" t="s">
        <v>46</v>
      </c>
      <c r="D13" s="131" t="s">
        <v>25</v>
      </c>
      <c r="E13" s="132" t="s">
        <v>61</v>
      </c>
      <c r="F13" s="132" t="s">
        <v>26</v>
      </c>
      <c r="G13" s="252"/>
    </row>
    <row r="14" spans="2:15" s="133" customFormat="1" ht="72" customHeight="1">
      <c r="B14" s="24">
        <v>1</v>
      </c>
      <c r="C14" s="25" t="s">
        <v>73</v>
      </c>
      <c r="D14" s="22" t="s">
        <v>85</v>
      </c>
      <c r="E14" s="255"/>
      <c r="F14" s="248">
        <v>0.53</v>
      </c>
      <c r="G14" s="267">
        <f t="shared" ref="G14:G17" si="0">F14*E14</f>
        <v>0</v>
      </c>
    </row>
    <row r="15" spans="2:15" s="133" customFormat="1" ht="72" customHeight="1">
      <c r="B15" s="3">
        <v>2</v>
      </c>
      <c r="C15" s="4" t="s">
        <v>75</v>
      </c>
      <c r="D15" s="23" t="s">
        <v>86</v>
      </c>
      <c r="E15" s="255"/>
      <c r="F15" s="249">
        <v>0.12</v>
      </c>
      <c r="G15" s="253">
        <f t="shared" si="0"/>
        <v>0</v>
      </c>
    </row>
    <row r="16" spans="2:15" s="133" customFormat="1" ht="72" customHeight="1">
      <c r="B16" s="6">
        <v>3</v>
      </c>
      <c r="C16" s="7" t="s">
        <v>82</v>
      </c>
      <c r="D16" s="22" t="s">
        <v>88</v>
      </c>
      <c r="E16" s="255"/>
      <c r="F16" s="250">
        <v>0.28000000000000003</v>
      </c>
      <c r="G16" s="268">
        <f t="shared" si="0"/>
        <v>0</v>
      </c>
    </row>
    <row r="17" spans="2:7" s="133" customFormat="1" ht="72" customHeight="1" thickBot="1">
      <c r="B17" s="3">
        <v>4</v>
      </c>
      <c r="C17" s="4" t="s">
        <v>83</v>
      </c>
      <c r="D17" s="21" t="s">
        <v>87</v>
      </c>
      <c r="E17" s="255"/>
      <c r="F17" s="249">
        <v>7.0000000000000007E-2</v>
      </c>
      <c r="G17" s="253">
        <f t="shared" si="0"/>
        <v>0</v>
      </c>
    </row>
    <row r="18" spans="2:7" s="133" customFormat="1" ht="72" customHeight="1" thickTop="1">
      <c r="B18" s="26"/>
      <c r="C18" s="27" t="s">
        <v>27</v>
      </c>
      <c r="D18" s="28"/>
      <c r="E18" s="269">
        <f>SUM(G14:G17)</f>
        <v>0</v>
      </c>
      <c r="F18" s="29">
        <f>SUM(F14:F17)</f>
        <v>1</v>
      </c>
      <c r="G18" s="134"/>
    </row>
    <row r="19" spans="2:7" ht="21" thickBot="1">
      <c r="B19" s="135"/>
      <c r="C19" s="135"/>
      <c r="D19" s="135"/>
      <c r="E19" s="136"/>
      <c r="F19" s="136"/>
      <c r="G19" s="136"/>
    </row>
    <row r="20" spans="2:7">
      <c r="B20" s="126"/>
      <c r="C20" s="126"/>
      <c r="D20" s="126"/>
      <c r="E20" s="137"/>
      <c r="F20" s="137"/>
      <c r="G20" s="137"/>
    </row>
    <row r="21" spans="2:7">
      <c r="C21" s="138" t="s">
        <v>90</v>
      </c>
      <c r="D21" s="138"/>
    </row>
    <row r="22" spans="2:7" ht="19" customHeight="1">
      <c r="C22" s="127" t="s">
        <v>89</v>
      </c>
      <c r="E22" s="20"/>
    </row>
    <row r="23" spans="2:7" ht="21" thickBot="1">
      <c r="B23" s="135"/>
      <c r="C23" s="135"/>
      <c r="D23" s="135"/>
      <c r="E23" s="136"/>
      <c r="F23" s="136"/>
      <c r="G23" s="136"/>
    </row>
    <row r="24" spans="2:7">
      <c r="B24" s="126"/>
      <c r="C24" s="139" t="s">
        <v>80</v>
      </c>
      <c r="D24" s="126"/>
      <c r="E24" s="137"/>
      <c r="F24" s="137"/>
      <c r="G24" s="137"/>
    </row>
  </sheetData>
  <sheetProtection algorithmName="SHA-512" hashValue="G4JV5DfrSR5g7D8MJkJbjLptr6jlF22esjsrfohkOt1s9fsMB/uDyb3lMCFvsrY54oPJrIugwYRkPcbCu8NToQ==" saltValue="3/25iKpWoCHSy0EIYYRHog==" spinCount="100000" sheet="1" objects="1" scenarios="1"/>
  <dataValidations count="1">
    <dataValidation type="decimal" allowBlank="1" showInputMessage="1" showErrorMessage="1" sqref="E14:E18" xr:uid="{3142E661-8B92-FB48-A43D-6AC6508BFF80}">
      <formula1>$E$2</formula1>
      <formula2>$F$2</formula2>
    </dataValidation>
  </dataValidations>
  <pageMargins left="0.7" right="0.7" top="0.75" bottom="0.75" header="0.3" footer="0.3"/>
  <pageSetup paperSize="9" scale="37" orientation="portrait" horizontalDpi="300" verticalDpi="300" r:id="rId1"/>
  <headerFooter>
    <oddFooter>&amp;R&amp;K000000pagina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62D16-34D3-0945-857D-9F72D9CFF555}">
  <sheetPr>
    <tabColor rgb="FFD29902"/>
    <pageSetUpPr fitToPage="1"/>
  </sheetPr>
  <dimension ref="A1:M18"/>
  <sheetViews>
    <sheetView showGridLines="0" zoomScaleNormal="100" zoomScaleSheetLayoutView="100" workbookViewId="0">
      <selection activeCell="G11" sqref="G11"/>
    </sheetView>
  </sheetViews>
  <sheetFormatPr baseColWidth="10" defaultColWidth="10.83203125" defaultRowHeight="16"/>
  <cols>
    <col min="1" max="1" width="3" style="95" customWidth="1"/>
    <col min="2" max="2" width="78.5" style="96" customWidth="1"/>
    <col min="3" max="5" width="20" style="96" customWidth="1"/>
    <col min="6" max="6" width="27" style="96" customWidth="1"/>
    <col min="7" max="7" width="26.33203125" style="96" customWidth="1"/>
    <col min="8" max="8" width="16.5" style="96" bestFit="1" customWidth="1"/>
    <col min="9" max="9" width="15.1640625" style="96" bestFit="1" customWidth="1"/>
    <col min="10" max="11" width="10.83203125" style="96"/>
    <col min="12" max="12" width="15.1640625" style="96" bestFit="1" customWidth="1"/>
    <col min="13" max="13" width="11.6640625" style="96" bestFit="1" customWidth="1"/>
    <col min="14" max="16384" width="10.83203125" style="96"/>
  </cols>
  <sheetData>
    <row r="1" spans="1:13" s="91" customFormat="1" ht="76" customHeight="1">
      <c r="A1" s="89"/>
      <c r="B1" s="90"/>
      <c r="C1" s="34"/>
      <c r="D1" s="34"/>
      <c r="E1" s="34"/>
      <c r="F1" s="34"/>
      <c r="G1" s="34"/>
      <c r="H1" s="34"/>
      <c r="I1" s="34"/>
      <c r="J1" s="34"/>
      <c r="K1" s="34"/>
      <c r="L1" s="34"/>
    </row>
    <row r="2" spans="1:13" s="94" customFormat="1" ht="31" customHeight="1">
      <c r="A2" s="92"/>
      <c r="B2" s="280" t="s">
        <v>28</v>
      </c>
      <c r="C2" s="281"/>
      <c r="D2" s="281"/>
      <c r="E2" s="281"/>
      <c r="F2" s="281"/>
      <c r="G2" s="281"/>
      <c r="H2" s="93"/>
      <c r="I2" s="93"/>
      <c r="J2" s="93"/>
      <c r="K2" s="93"/>
      <c r="L2" s="93"/>
    </row>
    <row r="3" spans="1:13" ht="22" customHeight="1"/>
    <row r="4" spans="1:13" s="99" customFormat="1" ht="34">
      <c r="A4" s="97"/>
      <c r="B4" s="165" t="s">
        <v>29</v>
      </c>
      <c r="C4" s="166" t="s">
        <v>30</v>
      </c>
      <c r="D4" s="166" t="s">
        <v>31</v>
      </c>
      <c r="E4" s="98" t="s">
        <v>71</v>
      </c>
      <c r="F4" s="98" t="s">
        <v>32</v>
      </c>
      <c r="G4" s="98" t="s">
        <v>28</v>
      </c>
    </row>
    <row r="5" spans="1:13" s="106" customFormat="1" ht="51.5" customHeight="1">
      <c r="A5" s="100"/>
      <c r="B5" s="101" t="str">
        <f>'2. Prijsopgaaf Broker opslagen'!C7</f>
        <v>Opslag per uur, Intermediaire dienstverlening 
(incl contract service) - Toeleveranciers</v>
      </c>
      <c r="C5" s="102">
        <v>205934</v>
      </c>
      <c r="D5" s="103">
        <v>120.48</v>
      </c>
      <c r="E5" s="104">
        <f>'2. Prijsopgaaf Broker opslagen'!F7</f>
        <v>0</v>
      </c>
      <c r="F5" s="103">
        <f>D5*(1+'3. % doelstelling per doelgroep'!$E$18)</f>
        <v>120.48</v>
      </c>
      <c r="G5" s="105">
        <f>IF(E5=0,0,(C5*F5)+(C5*E5))</f>
        <v>0</v>
      </c>
      <c r="H5" s="256"/>
      <c r="I5" s="244"/>
      <c r="J5" s="206"/>
      <c r="K5" s="206"/>
      <c r="L5" s="107"/>
      <c r="M5" s="108"/>
    </row>
    <row r="6" spans="1:13" s="106" customFormat="1" ht="51.5" customHeight="1">
      <c r="A6" s="100"/>
      <c r="B6" s="101" t="str">
        <f>'2. Prijsopgaaf Broker opslagen'!C8</f>
        <v>Opslag per uur, Intermediaire dienstverlening 
(incl contract service) - Zzp</v>
      </c>
      <c r="C6" s="102">
        <v>101447</v>
      </c>
      <c r="D6" s="103">
        <v>125.99</v>
      </c>
      <c r="E6" s="104">
        <f>'2. Prijsopgaaf Broker opslagen'!F8</f>
        <v>0</v>
      </c>
      <c r="F6" s="103">
        <f>D6*(1+'3. % doelstelling per doelgroep'!$E$18)</f>
        <v>125.99</v>
      </c>
      <c r="G6" s="105">
        <f>IF(E6=0,0,(C6*F6)+(C6*E6))</f>
        <v>0</v>
      </c>
      <c r="H6" s="256"/>
      <c r="I6" s="244"/>
      <c r="J6" s="206"/>
      <c r="K6" s="206"/>
      <c r="L6" s="107"/>
      <c r="M6" s="108"/>
    </row>
    <row r="7" spans="1:13" s="106" customFormat="1" ht="51.5" customHeight="1">
      <c r="A7" s="100"/>
      <c r="B7" s="101" t="str">
        <f>'2. Prijsopgaaf Broker opslagen'!C9</f>
        <v>Opslag per uur voor te migreren contracten 
(zowel Toeleveranciers als Zzp)</v>
      </c>
      <c r="C7" s="102">
        <v>75000</v>
      </c>
      <c r="D7" s="103">
        <v>122</v>
      </c>
      <c r="E7" s="104">
        <f>'2. Prijsopgaaf Broker opslagen'!F9</f>
        <v>0</v>
      </c>
      <c r="F7" s="103">
        <f>D7*(1+'3. % doelstelling per doelgroep'!$E$18)</f>
        <v>122</v>
      </c>
      <c r="G7" s="105">
        <f>IF(E7=0,0,(C7*F7)+(C7*E7))</f>
        <v>0</v>
      </c>
      <c r="H7" s="244"/>
      <c r="I7" s="206"/>
      <c r="J7" s="206"/>
      <c r="K7" s="206"/>
      <c r="L7" s="107"/>
      <c r="M7" s="108"/>
    </row>
    <row r="8" spans="1:13" s="106" customFormat="1" ht="43.5" customHeight="1">
      <c r="A8" s="100"/>
      <c r="B8" s="109"/>
      <c r="C8" s="110"/>
      <c r="D8" s="283" t="s">
        <v>72</v>
      </c>
      <c r="E8" s="284"/>
      <c r="F8" s="111"/>
      <c r="G8" s="112">
        <f>SUM(G5:G7)</f>
        <v>0</v>
      </c>
      <c r="H8" s="205"/>
    </row>
    <row r="9" spans="1:13" s="106" customFormat="1" ht="51.5" customHeight="1">
      <c r="A9" s="100"/>
      <c r="B9" s="243"/>
      <c r="G9" s="259"/>
    </row>
    <row r="10" spans="1:13" ht="22" customHeight="1">
      <c r="D10" s="113"/>
      <c r="G10" s="106"/>
    </row>
    <row r="11" spans="1:13" ht="37.75" customHeight="1">
      <c r="C11" s="114" t="s">
        <v>28</v>
      </c>
      <c r="D11" s="114"/>
      <c r="G11" s="262">
        <f>SUM(G8:G9)</f>
        <v>0</v>
      </c>
    </row>
    <row r="12" spans="1:13" ht="22" customHeight="1">
      <c r="G12" s="115"/>
    </row>
    <row r="13" spans="1:13">
      <c r="B13" s="96" t="s">
        <v>33</v>
      </c>
    </row>
    <row r="14" spans="1:13">
      <c r="B14" s="116"/>
      <c r="F14" s="117"/>
      <c r="G14" s="117"/>
    </row>
    <row r="15" spans="1:13">
      <c r="B15" s="282"/>
      <c r="C15" s="282"/>
      <c r="D15" s="282"/>
      <c r="E15" s="282"/>
      <c r="F15" s="282"/>
      <c r="G15" s="282"/>
    </row>
    <row r="16" spans="1:13" ht="17.5" customHeight="1">
      <c r="B16" s="282"/>
      <c r="C16" s="282"/>
      <c r="D16" s="282"/>
      <c r="E16" s="282"/>
      <c r="F16" s="282"/>
      <c r="G16" s="282"/>
    </row>
    <row r="18" spans="2:3">
      <c r="B18" s="118" t="s">
        <v>80</v>
      </c>
      <c r="C18" s="119"/>
    </row>
  </sheetData>
  <sheetProtection algorithmName="SHA-512" hashValue="1lj/h55aQ2atjnaXSWnENnhiQ8sYqhihPQkNsAyHLy9HnW5Bigf4J7fxoHErcbf/DZ1qXq6tiubBuOkwAIdw8A==" saltValue="wn3BK/9cxTU1GjkxVW/4Mw==" spinCount="100000" sheet="1" objects="1" scenarios="1"/>
  <mergeCells count="3">
    <mergeCell ref="B2:G2"/>
    <mergeCell ref="B15:G16"/>
    <mergeCell ref="D8:E8"/>
  </mergeCells>
  <pageMargins left="0.7" right="0.7" top="0.75" bottom="0.75" header="0.3" footer="0.3"/>
  <pageSetup paperSize="9" scale="42" orientation="portrait" r:id="rId1"/>
  <headerFooter>
    <oddFooter>&amp;R&amp;K000000pagina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4A0C5-46CD-4ACB-9697-51653B4F3E8F}">
  <sheetPr>
    <tabColor rgb="FFD29902"/>
    <pageSetUpPr fitToPage="1"/>
  </sheetPr>
  <dimension ref="B3:L42"/>
  <sheetViews>
    <sheetView showGridLines="0" zoomScaleNormal="100" zoomScaleSheetLayoutView="110" workbookViewId="0">
      <selection activeCell="I29" sqref="I29"/>
    </sheetView>
  </sheetViews>
  <sheetFormatPr baseColWidth="10" defaultColWidth="8.1640625" defaultRowHeight="13"/>
  <cols>
    <col min="1" max="1" width="4.33203125" style="48" customWidth="1"/>
    <col min="2" max="2" width="50.5" style="48" customWidth="1"/>
    <col min="3" max="3" width="48.33203125" style="48" customWidth="1"/>
    <col min="4" max="4" width="18" style="48" bestFit="1" customWidth="1"/>
    <col min="5" max="5" width="18.33203125" style="48" bestFit="1" customWidth="1"/>
    <col min="6" max="6" width="8.1640625" style="48"/>
    <col min="7" max="7" width="11.33203125" style="48" bestFit="1" customWidth="1"/>
    <col min="8" max="8" width="8.1640625" style="48"/>
    <col min="9" max="10" width="13.33203125" style="48" bestFit="1" customWidth="1"/>
    <col min="11" max="16384" width="8.1640625" style="48"/>
  </cols>
  <sheetData>
    <row r="3" spans="2:12" ht="49" customHeight="1"/>
    <row r="4" spans="2:12" s="50" customFormat="1" ht="31" customHeight="1">
      <c r="B4" s="263" t="s">
        <v>34</v>
      </c>
      <c r="C4" s="264"/>
      <c r="D4" s="264"/>
      <c r="E4" s="264"/>
      <c r="F4" s="49"/>
      <c r="H4" s="51"/>
      <c r="I4" s="51"/>
      <c r="J4" s="51"/>
      <c r="K4" s="51"/>
      <c r="L4" s="51"/>
    </row>
    <row r="5" spans="2:12">
      <c r="B5" s="52"/>
    </row>
    <row r="6" spans="2:12">
      <c r="D6" s="285"/>
      <c r="E6" s="285"/>
    </row>
    <row r="7" spans="2:12" ht="14">
      <c r="B7" s="53" t="s">
        <v>28</v>
      </c>
      <c r="C7" s="54" t="s">
        <v>35</v>
      </c>
      <c r="D7" s="55" t="s">
        <v>36</v>
      </c>
      <c r="E7" s="56" t="s">
        <v>37</v>
      </c>
    </row>
    <row r="8" spans="2:12">
      <c r="B8" s="57" t="s">
        <v>38</v>
      </c>
      <c r="C8" s="207">
        <f>'4. Berekening Inschrijfprijs'!G11</f>
        <v>0</v>
      </c>
      <c r="D8" s="245">
        <v>42412893.265000001</v>
      </c>
      <c r="E8" s="246">
        <v>50650062.142499998</v>
      </c>
      <c r="G8" s="58"/>
    </row>
    <row r="9" spans="2:12">
      <c r="B9" s="59" t="s">
        <v>39</v>
      </c>
      <c r="C9" s="60" t="str">
        <f>IF(C8&gt;E8,"Prijs is buiten de bandbreedte en is een ongeldige Inschrijving",IF(C8&lt;D8,"Prijs is buiten de bandbreedte en is een ongeldige Inschrijving",C8:C8))</f>
        <v>Prijs is buiten de bandbreedte en is een ongeldige Inschrijving</v>
      </c>
      <c r="D9" s="61"/>
      <c r="E9" s="62"/>
    </row>
    <row r="10" spans="2:12">
      <c r="B10" s="63"/>
      <c r="C10" s="64"/>
      <c r="D10" s="63"/>
      <c r="E10" s="65"/>
    </row>
    <row r="11" spans="2:12" ht="24.25" customHeight="1">
      <c r="B11" s="66"/>
      <c r="C11" s="67"/>
      <c r="D11" s="68"/>
      <c r="E11" s="69"/>
    </row>
    <row r="12" spans="2:12">
      <c r="B12" s="70"/>
      <c r="C12" s="64"/>
      <c r="D12" s="10"/>
      <c r="E12" s="10"/>
    </row>
    <row r="13" spans="2:12">
      <c r="B13" s="71"/>
      <c r="C13" s="64"/>
      <c r="D13" s="10"/>
      <c r="E13" s="10"/>
    </row>
    <row r="14" spans="2:12">
      <c r="B14" s="71"/>
      <c r="C14" s="64"/>
      <c r="D14" s="10"/>
      <c r="E14" s="10"/>
    </row>
    <row r="15" spans="2:12">
      <c r="B15" s="11" t="s">
        <v>40</v>
      </c>
      <c r="C15" s="12" t="s">
        <v>41</v>
      </c>
      <c r="D15" s="12" t="s">
        <v>42</v>
      </c>
      <c r="E15" s="10"/>
    </row>
    <row r="16" spans="2:12">
      <c r="B16" s="72" t="s">
        <v>37</v>
      </c>
      <c r="C16" s="13">
        <f>E8</f>
        <v>50650062.142499998</v>
      </c>
      <c r="D16" s="14">
        <v>0</v>
      </c>
      <c r="E16" s="10"/>
      <c r="F16" s="73"/>
      <c r="G16" s="73"/>
      <c r="H16" s="73"/>
      <c r="I16" s="208"/>
      <c r="J16" s="209"/>
    </row>
    <row r="17" spans="2:10">
      <c r="B17" s="74" t="s">
        <v>36</v>
      </c>
      <c r="C17" s="13">
        <f>D8</f>
        <v>42412893.265000001</v>
      </c>
      <c r="D17" s="14">
        <v>25</v>
      </c>
      <c r="E17" s="10"/>
      <c r="F17" s="73"/>
      <c r="G17" s="73"/>
      <c r="H17" s="73"/>
      <c r="I17" s="210"/>
      <c r="J17" s="209"/>
    </row>
    <row r="18" spans="2:10">
      <c r="B18" s="72"/>
      <c r="C18" s="72"/>
      <c r="D18" s="75"/>
      <c r="E18" s="76"/>
      <c r="F18" s="73"/>
      <c r="G18" s="73"/>
      <c r="H18" s="73"/>
      <c r="I18" s="210"/>
      <c r="J18" s="209"/>
    </row>
    <row r="19" spans="2:10">
      <c r="B19" s="15" t="s">
        <v>43</v>
      </c>
      <c r="C19" s="16" t="str">
        <f>C9</f>
        <v>Prijs is buiten de bandbreedte en is een ongeldige Inschrijving</v>
      </c>
      <c r="D19" s="77">
        <f xml:space="preserve"> IFERROR(D17 - (C19 - C17)/(C16-C17)*(D17),0)</f>
        <v>0</v>
      </c>
      <c r="E19" s="64"/>
      <c r="F19" s="73"/>
      <c r="G19" s="73"/>
      <c r="H19" s="73"/>
      <c r="I19" s="210"/>
      <c r="J19" s="209"/>
    </row>
    <row r="20" spans="2:10">
      <c r="C20" s="78"/>
      <c r="D20" s="79"/>
      <c r="E20" s="80"/>
      <c r="F20" s="73"/>
      <c r="G20" s="73"/>
      <c r="H20" s="73"/>
      <c r="I20" s="210"/>
      <c r="J20" s="209"/>
    </row>
    <row r="21" spans="2:10" s="82" customFormat="1">
      <c r="B21" s="81"/>
      <c r="D21" s="17"/>
      <c r="E21" s="48"/>
      <c r="F21" s="73"/>
      <c r="G21" s="73"/>
      <c r="H21" s="73"/>
      <c r="I21" s="210"/>
      <c r="J21" s="209"/>
    </row>
    <row r="22" spans="2:10" s="82" customFormat="1">
      <c r="B22" s="83" t="s">
        <v>28</v>
      </c>
      <c r="C22" s="83" t="s">
        <v>44</v>
      </c>
      <c r="D22" s="17"/>
      <c r="E22" s="64"/>
      <c r="F22" s="73"/>
      <c r="G22" s="73"/>
      <c r="H22" s="73"/>
      <c r="I22" s="210"/>
      <c r="J22" s="209"/>
    </row>
    <row r="23" spans="2:10" s="82" customFormat="1">
      <c r="B23" s="84">
        <f>D8</f>
        <v>42412893.265000001</v>
      </c>
      <c r="C23" s="85">
        <f t="shared" ref="C23:C28" si="0" xml:space="preserve"> $D$17 - (B23 - $C$17)/($C$16-$C$17)*($D$17)</f>
        <v>25</v>
      </c>
      <c r="D23" s="17"/>
      <c r="E23" s="64"/>
      <c r="F23" s="73"/>
      <c r="G23" s="73"/>
      <c r="H23" s="73"/>
      <c r="I23" s="210"/>
      <c r="J23" s="209"/>
    </row>
    <row r="24" spans="2:10" s="82" customFormat="1">
      <c r="B24" s="84">
        <f>B23+($B$28-$B$23)/5</f>
        <v>44060327.0405</v>
      </c>
      <c r="C24" s="85">
        <f t="shared" si="0"/>
        <v>20</v>
      </c>
      <c r="D24" s="18"/>
      <c r="E24" s="18"/>
      <c r="F24" s="73"/>
      <c r="G24" s="73"/>
      <c r="H24" s="73"/>
      <c r="I24" s="211"/>
      <c r="J24" s="211"/>
    </row>
    <row r="25" spans="2:10" s="82" customFormat="1">
      <c r="B25" s="84">
        <f>B24+($B$28-$B$23)/5</f>
        <v>45707760.816</v>
      </c>
      <c r="C25" s="85">
        <f t="shared" si="0"/>
        <v>15</v>
      </c>
      <c r="D25" s="18"/>
      <c r="E25" s="18"/>
      <c r="F25" s="73"/>
      <c r="G25" s="73"/>
      <c r="H25" s="73"/>
      <c r="I25" s="73"/>
    </row>
    <row r="26" spans="2:10" s="82" customFormat="1">
      <c r="B26" s="84">
        <f>B25+($B$28-$B$23)/5</f>
        <v>47355194.591499999</v>
      </c>
      <c r="C26" s="85">
        <f t="shared" si="0"/>
        <v>10</v>
      </c>
      <c r="D26" s="18"/>
      <c r="E26" s="18"/>
      <c r="F26" s="73"/>
      <c r="G26" s="73"/>
      <c r="H26" s="73"/>
      <c r="I26" s="73"/>
    </row>
    <row r="27" spans="2:10" s="82" customFormat="1">
      <c r="B27" s="84">
        <f>B26+($B$28-$B$23)/5</f>
        <v>49002628.366999999</v>
      </c>
      <c r="C27" s="85">
        <f t="shared" si="0"/>
        <v>5</v>
      </c>
      <c r="D27" s="18"/>
      <c r="E27" s="18"/>
    </row>
    <row r="28" spans="2:10" s="82" customFormat="1">
      <c r="B28" s="86">
        <f>E8</f>
        <v>50650062.142499998</v>
      </c>
      <c r="C28" s="85">
        <f t="shared" si="0"/>
        <v>0</v>
      </c>
      <c r="D28" s="18"/>
      <c r="E28" s="18"/>
      <c r="F28" s="87"/>
      <c r="H28" s="88"/>
    </row>
    <row r="29" spans="2:10" s="82" customFormat="1"/>
    <row r="42" spans="2:3">
      <c r="B42" s="82">
        <v>104256928.93000001</v>
      </c>
      <c r="C42" s="82">
        <v>107816531.14</v>
      </c>
    </row>
  </sheetData>
  <sheetProtection algorithmName="SHA-512" hashValue="ivsCV4eaGR7HgPo1m3Ur6SDiOxrinVHErFa3Wj7pqK64uoReZvjGKRsPytEaq9Pk41r7BO5FmUogFDEiwcjT6Q==" saltValue="BRqgCJhuG6NJdAJxYoWqdg==" spinCount="100000" sheet="1" objects="1" scenarios="1"/>
  <mergeCells count="1">
    <mergeCell ref="D6:E6"/>
  </mergeCells>
  <pageMargins left="0.7" right="0.7" top="0.75" bottom="0.75" header="0.3" footer="0.3"/>
  <pageSetup paperSize="9" scale="60" orientation="portrait" horizontalDpi="0" verticalDpi="0"/>
  <headerFooter>
    <oddFooter>&amp;R&amp;K000000pagina &amp;P</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25EA7-B88E-9E4A-8FC6-BAE4588C7D25}">
  <sheetPr>
    <tabColor rgb="FFD29902"/>
    <pageSetUpPr autoPageBreaks="0"/>
  </sheetPr>
  <dimension ref="B1:T54"/>
  <sheetViews>
    <sheetView showGridLines="0" showZeros="0" showOutlineSymbols="0" topLeftCell="A3" zoomScaleNormal="100" zoomScalePageLayoutView="140" workbookViewId="0">
      <selection activeCell="S61" sqref="S61"/>
    </sheetView>
  </sheetViews>
  <sheetFormatPr baseColWidth="10" defaultColWidth="8.83203125" defaultRowHeight="14"/>
  <cols>
    <col min="1" max="1" width="3.83203125" style="167" customWidth="1"/>
    <col min="2" max="2" width="1.83203125" style="167" customWidth="1"/>
    <col min="3" max="3" width="14.5" style="167" customWidth="1"/>
    <col min="4" max="4" width="11.83203125" style="167" customWidth="1"/>
    <col min="5" max="5" width="12" style="167" customWidth="1"/>
    <col min="6" max="6" width="4.33203125" style="167" customWidth="1"/>
    <col min="7" max="7" width="13.33203125" style="167" customWidth="1"/>
    <col min="8" max="8" width="12.5" style="167" customWidth="1"/>
    <col min="9" max="9" width="4.5" style="167" customWidth="1"/>
    <col min="10" max="10" width="15.5" style="167" customWidth="1"/>
    <col min="11" max="11" width="13.1640625" style="167" customWidth="1"/>
    <col min="12" max="12" width="3.83203125" style="167" customWidth="1"/>
    <col min="13" max="13" width="10.33203125" style="167" customWidth="1"/>
    <col min="14" max="15" width="10.1640625" style="167" customWidth="1"/>
    <col min="16" max="16" width="3.5" style="167" customWidth="1"/>
    <col min="17" max="17" width="3.33203125" style="167" customWidth="1"/>
    <col min="18" max="18" width="10.5" style="167" bestFit="1" customWidth="1"/>
    <col min="19" max="16384" width="8.83203125" style="167"/>
  </cols>
  <sheetData>
    <row r="1" spans="2:20" s="48" customFormat="1" ht="13"/>
    <row r="2" spans="2:20" s="48" customFormat="1" ht="13"/>
    <row r="3" spans="2:20" s="48" customFormat="1" ht="49" customHeight="1">
      <c r="J3" s="257"/>
      <c r="K3" s="258"/>
      <c r="L3" s="258"/>
      <c r="M3" s="258"/>
      <c r="N3" s="258"/>
    </row>
    <row r="4" spans="2:20" s="50" customFormat="1" ht="31" customHeight="1">
      <c r="B4" s="263" t="s">
        <v>68</v>
      </c>
      <c r="C4" s="264"/>
      <c r="D4" s="264"/>
      <c r="E4" s="264"/>
      <c r="F4" s="264"/>
      <c r="G4" s="264"/>
      <c r="H4" s="264"/>
      <c r="I4" s="264"/>
      <c r="J4" s="264"/>
      <c r="K4" s="264"/>
      <c r="L4" s="264"/>
      <c r="M4" s="264"/>
      <c r="N4" s="264"/>
      <c r="O4" s="264"/>
    </row>
    <row r="6" spans="2:20" s="191" customFormat="1" ht="50" customHeight="1" thickBot="1">
      <c r="B6" s="286" t="s">
        <v>70</v>
      </c>
      <c r="C6" s="286"/>
      <c r="D6" s="286"/>
      <c r="E6" s="286"/>
      <c r="F6" s="286"/>
      <c r="G6" s="286"/>
      <c r="H6" s="286"/>
      <c r="I6" s="286"/>
      <c r="J6" s="286"/>
      <c r="K6" s="286"/>
      <c r="L6" s="286"/>
      <c r="M6" s="286"/>
      <c r="N6" s="286"/>
      <c r="O6" s="287"/>
    </row>
    <row r="7" spans="2:20" ht="15" thickTop="1">
      <c r="B7" s="189"/>
      <c r="C7" s="189"/>
      <c r="D7" s="189"/>
      <c r="E7" s="189"/>
      <c r="F7" s="189"/>
      <c r="G7" s="189"/>
      <c r="H7" s="189"/>
      <c r="I7" s="189"/>
      <c r="J7" s="189"/>
      <c r="K7" s="189"/>
      <c r="L7" s="189"/>
      <c r="M7" s="189"/>
      <c r="N7" s="189"/>
      <c r="O7" s="189"/>
    </row>
    <row r="8" spans="2:20" ht="36" customHeight="1">
      <c r="B8" s="212"/>
      <c r="C8" s="168" t="s">
        <v>45</v>
      </c>
      <c r="D8" s="169"/>
      <c r="E8" s="170"/>
      <c r="F8" s="170"/>
      <c r="G8" s="171" t="s">
        <v>46</v>
      </c>
      <c r="H8" s="172"/>
      <c r="I8" s="190"/>
      <c r="J8" s="242" t="s">
        <v>73</v>
      </c>
      <c r="K8" s="190"/>
      <c r="L8" s="170"/>
      <c r="M8" s="170"/>
      <c r="N8" s="265"/>
      <c r="O8" s="173"/>
      <c r="R8" s="200"/>
    </row>
    <row r="9" spans="2:20" ht="6.75" customHeight="1">
      <c r="B9" s="213"/>
      <c r="C9" s="214"/>
      <c r="D9" s="215"/>
      <c r="E9" s="216"/>
      <c r="F9" s="217"/>
      <c r="G9" s="288"/>
      <c r="H9" s="288"/>
      <c r="I9" s="175"/>
      <c r="J9" s="175"/>
      <c r="K9" s="218"/>
      <c r="L9" s="218"/>
      <c r="M9" s="218"/>
      <c r="N9" s="218"/>
      <c r="O9" s="219"/>
    </row>
    <row r="10" spans="2:20" ht="24" customHeight="1">
      <c r="B10" s="213"/>
      <c r="C10" s="220"/>
      <c r="D10" s="289" t="s">
        <v>47</v>
      </c>
      <c r="E10" s="290"/>
      <c r="F10" s="221"/>
      <c r="G10" s="289" t="s">
        <v>48</v>
      </c>
      <c r="H10" s="290"/>
      <c r="I10" s="175"/>
      <c r="J10" s="289" t="s">
        <v>49</v>
      </c>
      <c r="K10" s="290"/>
      <c r="L10" s="222"/>
      <c r="M10" s="223"/>
      <c r="N10" s="223"/>
      <c r="O10" s="219"/>
    </row>
    <row r="11" spans="2:20" ht="53" customHeight="1">
      <c r="B11" s="224"/>
      <c r="C11" s="266" t="s">
        <v>84</v>
      </c>
      <c r="D11" s="225" t="s">
        <v>50</v>
      </c>
      <c r="E11" s="226" t="s">
        <v>51</v>
      </c>
      <c r="F11" s="227"/>
      <c r="G11" s="228" t="s">
        <v>50</v>
      </c>
      <c r="H11" s="226" t="s">
        <v>51</v>
      </c>
      <c r="I11" s="227"/>
      <c r="J11" s="228" t="s">
        <v>50</v>
      </c>
      <c r="K11" s="225" t="s">
        <v>51</v>
      </c>
      <c r="L11" s="227"/>
      <c r="N11" s="291" t="s">
        <v>69</v>
      </c>
      <c r="O11" s="291"/>
      <c r="R11" s="229"/>
      <c r="S11" s="176"/>
      <c r="T11" s="176"/>
    </row>
    <row r="12" spans="2:20" s="174" customFormat="1" ht="24" customHeight="1">
      <c r="B12" s="230"/>
      <c r="C12" s="231">
        <v>8</v>
      </c>
      <c r="D12" s="177">
        <v>75</v>
      </c>
      <c r="E12" s="177">
        <v>83.25</v>
      </c>
      <c r="F12" s="178"/>
      <c r="G12" s="177">
        <v>85.25</v>
      </c>
      <c r="H12" s="177">
        <v>93.75</v>
      </c>
      <c r="I12" s="232"/>
      <c r="J12" s="177">
        <v>96</v>
      </c>
      <c r="K12" s="177">
        <v>104.5</v>
      </c>
      <c r="L12" s="179"/>
      <c r="M12" s="180"/>
      <c r="N12" s="291"/>
      <c r="O12" s="291"/>
      <c r="R12" s="181"/>
      <c r="S12" s="182"/>
      <c r="T12" s="182"/>
    </row>
    <row r="13" spans="2:20" s="174" customFormat="1" ht="24" customHeight="1">
      <c r="B13" s="230"/>
      <c r="C13" s="233">
        <v>9</v>
      </c>
      <c r="D13" s="183">
        <v>83</v>
      </c>
      <c r="E13" s="183">
        <v>92.5</v>
      </c>
      <c r="F13" s="184"/>
      <c r="G13" s="183">
        <v>94.75</v>
      </c>
      <c r="H13" s="183">
        <v>104.25</v>
      </c>
      <c r="I13" s="234"/>
      <c r="J13" s="183">
        <v>106.5</v>
      </c>
      <c r="K13" s="183">
        <v>115</v>
      </c>
      <c r="L13" s="179"/>
      <c r="M13" s="180"/>
      <c r="N13" s="291"/>
      <c r="O13" s="291"/>
      <c r="R13" s="181"/>
      <c r="S13" s="182"/>
      <c r="T13" s="182"/>
    </row>
    <row r="14" spans="2:20" s="174" customFormat="1" ht="24" customHeight="1">
      <c r="B14" s="230"/>
      <c r="C14" s="235">
        <v>10</v>
      </c>
      <c r="D14" s="177">
        <v>94</v>
      </c>
      <c r="E14" s="177">
        <v>103.25</v>
      </c>
      <c r="F14" s="185"/>
      <c r="G14" s="177">
        <v>105.5</v>
      </c>
      <c r="H14" s="177">
        <v>114</v>
      </c>
      <c r="I14" s="236"/>
      <c r="J14" s="177">
        <v>116.5</v>
      </c>
      <c r="K14" s="177">
        <v>124.5</v>
      </c>
      <c r="L14" s="179"/>
      <c r="M14" s="180"/>
      <c r="N14" s="291"/>
      <c r="O14" s="291"/>
      <c r="R14" s="181"/>
      <c r="S14" s="182"/>
      <c r="T14" s="182"/>
    </row>
    <row r="15" spans="2:20" s="174" customFormat="1" ht="24" customHeight="1">
      <c r="B15" s="230"/>
      <c r="C15" s="233">
        <v>11</v>
      </c>
      <c r="D15" s="183">
        <v>107.5</v>
      </c>
      <c r="E15" s="183">
        <v>116.5</v>
      </c>
      <c r="F15" s="184"/>
      <c r="G15" s="183">
        <v>118.75</v>
      </c>
      <c r="H15" s="183">
        <v>127.5</v>
      </c>
      <c r="I15" s="234"/>
      <c r="J15" s="183">
        <v>130.25</v>
      </c>
      <c r="K15" s="183">
        <v>138.75</v>
      </c>
      <c r="L15" s="179"/>
      <c r="M15" s="180"/>
      <c r="N15" s="291"/>
      <c r="O15" s="291"/>
      <c r="R15" s="181"/>
      <c r="S15" s="182"/>
      <c r="T15" s="182"/>
    </row>
    <row r="16" spans="2:20" s="174" customFormat="1" ht="24" customHeight="1">
      <c r="B16" s="230"/>
      <c r="C16" s="235">
        <v>12</v>
      </c>
      <c r="D16" s="177">
        <v>118.75</v>
      </c>
      <c r="E16" s="177">
        <v>128.5</v>
      </c>
      <c r="F16" s="184"/>
      <c r="G16" s="177">
        <v>131</v>
      </c>
      <c r="H16" s="177">
        <v>140.75</v>
      </c>
      <c r="I16" s="234"/>
      <c r="J16" s="177">
        <v>143.75</v>
      </c>
      <c r="K16" s="177">
        <v>153.25</v>
      </c>
      <c r="L16" s="179"/>
      <c r="M16" s="180"/>
      <c r="N16" s="291"/>
      <c r="O16" s="291"/>
      <c r="R16" s="181"/>
      <c r="S16" s="182"/>
      <c r="T16" s="182"/>
    </row>
    <row r="17" spans="2:20" s="174" customFormat="1" ht="24" customHeight="1">
      <c r="B17" s="230"/>
      <c r="C17" s="233">
        <v>13</v>
      </c>
      <c r="D17" s="183">
        <v>128.5</v>
      </c>
      <c r="E17" s="183">
        <v>140.25</v>
      </c>
      <c r="F17" s="184"/>
      <c r="G17" s="183">
        <v>143.25</v>
      </c>
      <c r="H17" s="183">
        <v>154.75</v>
      </c>
      <c r="I17" s="234"/>
      <c r="J17" s="183">
        <v>158.25</v>
      </c>
      <c r="K17" s="183">
        <v>168.5</v>
      </c>
      <c r="L17" s="179"/>
      <c r="M17" s="180"/>
      <c r="N17" s="291"/>
      <c r="O17" s="291"/>
      <c r="R17" s="181"/>
      <c r="S17" s="182"/>
      <c r="T17" s="182"/>
    </row>
    <row r="18" spans="2:20" ht="15" customHeight="1" thickBot="1">
      <c r="B18" s="238"/>
      <c r="C18" s="239"/>
      <c r="D18" s="186"/>
      <c r="E18" s="186"/>
      <c r="F18" s="187"/>
      <c r="G18" s="187"/>
      <c r="H18" s="187"/>
      <c r="I18" s="240"/>
      <c r="J18" s="181"/>
      <c r="K18" s="181"/>
      <c r="L18" s="181"/>
      <c r="M18" s="188"/>
      <c r="N18" s="237"/>
      <c r="O18" s="237"/>
      <c r="R18" s="181"/>
    </row>
    <row r="19" spans="2:20" ht="15" thickTop="1">
      <c r="B19" s="189"/>
      <c r="C19" s="189"/>
      <c r="D19" s="189"/>
      <c r="E19" s="189"/>
      <c r="F19" s="189"/>
      <c r="G19" s="189"/>
      <c r="H19" s="189"/>
      <c r="I19" s="189"/>
      <c r="J19" s="189"/>
      <c r="K19" s="189"/>
      <c r="L19" s="189"/>
      <c r="M19" s="189"/>
      <c r="N19" s="189"/>
      <c r="O19" s="189"/>
    </row>
    <row r="20" spans="2:20" ht="36" customHeight="1">
      <c r="B20" s="212"/>
      <c r="C20" s="168" t="s">
        <v>45</v>
      </c>
      <c r="D20" s="169"/>
      <c r="E20" s="170"/>
      <c r="F20" s="170"/>
      <c r="G20" s="171" t="s">
        <v>46</v>
      </c>
      <c r="H20" s="172"/>
      <c r="I20" s="190"/>
      <c r="J20" s="242" t="s">
        <v>75</v>
      </c>
      <c r="K20" s="190"/>
      <c r="L20" s="170"/>
      <c r="M20" s="170"/>
      <c r="N20" s="170"/>
      <c r="O20" s="173"/>
      <c r="R20" s="200"/>
    </row>
    <row r="21" spans="2:20" ht="6.75" customHeight="1">
      <c r="B21" s="213"/>
      <c r="C21" s="214"/>
      <c r="D21" s="215"/>
      <c r="E21" s="216"/>
      <c r="F21" s="217"/>
      <c r="G21" s="288"/>
      <c r="H21" s="288"/>
      <c r="I21" s="175"/>
      <c r="J21" s="175"/>
      <c r="K21" s="218"/>
      <c r="L21" s="218"/>
      <c r="M21" s="218"/>
      <c r="N21" s="218"/>
      <c r="O21" s="219"/>
    </row>
    <row r="22" spans="2:20" ht="24" customHeight="1">
      <c r="B22" s="213"/>
      <c r="C22" s="220"/>
      <c r="D22" s="289" t="s">
        <v>47</v>
      </c>
      <c r="E22" s="290"/>
      <c r="F22" s="221"/>
      <c r="G22" s="289" t="s">
        <v>48</v>
      </c>
      <c r="H22" s="290"/>
      <c r="I22" s="175"/>
      <c r="J22" s="289" t="s">
        <v>49</v>
      </c>
      <c r="K22" s="290"/>
      <c r="L22" s="222"/>
      <c r="M22" s="223"/>
      <c r="N22" s="223"/>
      <c r="O22" s="219"/>
    </row>
    <row r="23" spans="2:20" ht="53" customHeight="1">
      <c r="B23" s="224"/>
      <c r="C23" s="266" t="s">
        <v>84</v>
      </c>
      <c r="D23" s="225" t="s">
        <v>50</v>
      </c>
      <c r="E23" s="226" t="s">
        <v>51</v>
      </c>
      <c r="F23" s="227"/>
      <c r="G23" s="228" t="s">
        <v>50</v>
      </c>
      <c r="H23" s="226" t="s">
        <v>51</v>
      </c>
      <c r="I23" s="227"/>
      <c r="J23" s="228" t="s">
        <v>50</v>
      </c>
      <c r="K23" s="225" t="s">
        <v>51</v>
      </c>
      <c r="L23" s="227"/>
      <c r="N23" s="291" t="s">
        <v>69</v>
      </c>
      <c r="O23" s="291"/>
      <c r="R23" s="229"/>
      <c r="S23" s="176"/>
      <c r="T23" s="176"/>
    </row>
    <row r="24" spans="2:20" s="174" customFormat="1" ht="24" customHeight="1">
      <c r="B24" s="230"/>
      <c r="C24" s="231">
        <v>8</v>
      </c>
      <c r="D24" s="177">
        <v>77.5</v>
      </c>
      <c r="E24" s="177">
        <v>86</v>
      </c>
      <c r="F24" s="178"/>
      <c r="G24" s="177">
        <v>88.25</v>
      </c>
      <c r="H24" s="177">
        <v>96.5</v>
      </c>
      <c r="I24" s="232"/>
      <c r="J24" s="177">
        <v>99.25</v>
      </c>
      <c r="K24" s="177">
        <v>107.75</v>
      </c>
      <c r="L24" s="179"/>
      <c r="M24" s="180"/>
      <c r="N24" s="291"/>
      <c r="O24" s="291"/>
      <c r="R24" s="181"/>
      <c r="S24" s="182"/>
      <c r="T24" s="182"/>
    </row>
    <row r="25" spans="2:20" s="174" customFormat="1" ht="24" customHeight="1">
      <c r="B25" s="230"/>
      <c r="C25" s="233">
        <v>9</v>
      </c>
      <c r="D25" s="183">
        <v>86</v>
      </c>
      <c r="E25" s="183">
        <v>95.5</v>
      </c>
      <c r="F25" s="184"/>
      <c r="G25" s="183">
        <v>98</v>
      </c>
      <c r="H25" s="183">
        <v>107.5</v>
      </c>
      <c r="I25" s="234"/>
      <c r="J25" s="183">
        <v>110.25</v>
      </c>
      <c r="K25" s="183">
        <v>118.75</v>
      </c>
      <c r="L25" s="179"/>
      <c r="M25" s="180"/>
      <c r="N25" s="291"/>
      <c r="O25" s="291"/>
      <c r="R25" s="181"/>
      <c r="S25" s="182"/>
      <c r="T25" s="182"/>
    </row>
    <row r="26" spans="2:20" s="174" customFormat="1" ht="24" customHeight="1">
      <c r="B26" s="230"/>
      <c r="C26" s="235">
        <v>10</v>
      </c>
      <c r="D26" s="177">
        <v>96.25</v>
      </c>
      <c r="E26" s="177">
        <v>105.5</v>
      </c>
      <c r="F26" s="185"/>
      <c r="G26" s="177">
        <v>108</v>
      </c>
      <c r="H26" s="177">
        <v>116.5</v>
      </c>
      <c r="I26" s="236"/>
      <c r="J26" s="177">
        <v>119.25</v>
      </c>
      <c r="K26" s="177">
        <v>127.25</v>
      </c>
      <c r="L26" s="179"/>
      <c r="M26" s="180"/>
      <c r="N26" s="291"/>
      <c r="O26" s="291"/>
      <c r="R26" s="181"/>
      <c r="S26" s="182"/>
      <c r="T26" s="182"/>
    </row>
    <row r="27" spans="2:20" s="174" customFormat="1" ht="24" customHeight="1">
      <c r="B27" s="230"/>
      <c r="C27" s="233">
        <v>11</v>
      </c>
      <c r="D27" s="183">
        <v>109.25</v>
      </c>
      <c r="E27" s="183">
        <v>118</v>
      </c>
      <c r="F27" s="184"/>
      <c r="G27" s="183">
        <v>120.75</v>
      </c>
      <c r="H27" s="183">
        <v>129.25</v>
      </c>
      <c r="I27" s="234"/>
      <c r="J27" s="183">
        <v>132.25</v>
      </c>
      <c r="K27" s="183">
        <v>141</v>
      </c>
      <c r="L27" s="179"/>
      <c r="M27" s="180"/>
      <c r="N27" s="291"/>
      <c r="O27" s="291"/>
      <c r="R27" s="181"/>
      <c r="S27" s="182"/>
      <c r="T27" s="182"/>
    </row>
    <row r="28" spans="2:20" s="174" customFormat="1" ht="24" customHeight="1">
      <c r="B28" s="230"/>
      <c r="C28" s="235">
        <v>12</v>
      </c>
      <c r="D28" s="177">
        <v>120</v>
      </c>
      <c r="E28" s="177">
        <v>129.75</v>
      </c>
      <c r="F28" s="184"/>
      <c r="G28" s="177">
        <v>132.5</v>
      </c>
      <c r="H28" s="177">
        <v>142</v>
      </c>
      <c r="I28" s="234"/>
      <c r="J28" s="177">
        <v>145.25</v>
      </c>
      <c r="K28" s="177">
        <v>154.75</v>
      </c>
      <c r="L28" s="179"/>
      <c r="M28" s="180"/>
      <c r="N28" s="291"/>
      <c r="O28" s="291"/>
      <c r="R28" s="181"/>
      <c r="S28" s="182"/>
      <c r="T28" s="182"/>
    </row>
    <row r="29" spans="2:20" s="174" customFormat="1" ht="24" customHeight="1">
      <c r="B29" s="230"/>
      <c r="C29" s="233">
        <v>13</v>
      </c>
      <c r="D29" s="183">
        <v>129.5</v>
      </c>
      <c r="E29" s="183">
        <v>141.25</v>
      </c>
      <c r="F29" s="184"/>
      <c r="G29" s="183">
        <v>144.25</v>
      </c>
      <c r="H29" s="183">
        <v>156</v>
      </c>
      <c r="I29" s="234"/>
      <c r="J29" s="183">
        <v>159.5</v>
      </c>
      <c r="K29" s="183">
        <v>169.75</v>
      </c>
      <c r="L29" s="179"/>
      <c r="M29" s="180"/>
      <c r="N29" s="291"/>
      <c r="O29" s="291"/>
      <c r="R29" s="181"/>
      <c r="S29" s="182"/>
      <c r="T29" s="182"/>
    </row>
    <row r="30" spans="2:20" ht="15" customHeight="1" thickBot="1">
      <c r="B30" s="238"/>
      <c r="C30" s="239"/>
      <c r="D30" s="186"/>
      <c r="E30" s="186"/>
      <c r="F30" s="187"/>
      <c r="G30" s="187"/>
      <c r="H30" s="187"/>
      <c r="I30" s="240"/>
      <c r="J30" s="181"/>
      <c r="K30" s="181"/>
      <c r="L30" s="181"/>
      <c r="M30" s="188"/>
      <c r="N30" s="237"/>
      <c r="O30" s="237"/>
      <c r="R30" s="181"/>
    </row>
    <row r="31" spans="2:20" ht="15" thickTop="1">
      <c r="B31" s="189"/>
      <c r="C31" s="189"/>
      <c r="D31" s="189"/>
      <c r="E31" s="189"/>
      <c r="F31" s="189"/>
      <c r="G31" s="189"/>
      <c r="H31" s="189"/>
      <c r="I31" s="189"/>
      <c r="J31" s="189"/>
      <c r="K31" s="189"/>
      <c r="L31" s="189"/>
      <c r="M31" s="189"/>
      <c r="N31" s="189"/>
      <c r="O31" s="189"/>
    </row>
    <row r="32" spans="2:20" ht="36" customHeight="1">
      <c r="B32" s="212"/>
      <c r="C32" s="168" t="s">
        <v>45</v>
      </c>
      <c r="D32" s="169"/>
      <c r="E32" s="170"/>
      <c r="F32" s="170"/>
      <c r="G32" s="171" t="s">
        <v>46</v>
      </c>
      <c r="H32" s="172"/>
      <c r="I32" s="190"/>
      <c r="J32" s="242" t="s">
        <v>82</v>
      </c>
      <c r="K32" s="190"/>
      <c r="L32" s="170"/>
      <c r="M32" s="170"/>
      <c r="N32" s="170"/>
      <c r="O32" s="173"/>
      <c r="R32" s="200"/>
    </row>
    <row r="33" spans="2:20" ht="6.75" customHeight="1">
      <c r="B33" s="213"/>
      <c r="C33" s="214"/>
      <c r="D33" s="215"/>
      <c r="E33" s="216"/>
      <c r="F33" s="217"/>
      <c r="G33" s="288"/>
      <c r="H33" s="288"/>
      <c r="I33" s="175"/>
      <c r="J33" s="175"/>
      <c r="K33" s="218"/>
      <c r="L33" s="218"/>
      <c r="M33" s="218"/>
      <c r="N33" s="218"/>
      <c r="O33" s="219"/>
    </row>
    <row r="34" spans="2:20" ht="24" customHeight="1">
      <c r="B34" s="213"/>
      <c r="C34" s="220"/>
      <c r="D34" s="289" t="s">
        <v>47</v>
      </c>
      <c r="E34" s="290"/>
      <c r="F34" s="221"/>
      <c r="G34" s="289" t="s">
        <v>48</v>
      </c>
      <c r="H34" s="290"/>
      <c r="I34" s="175"/>
      <c r="J34" s="289" t="s">
        <v>49</v>
      </c>
      <c r="K34" s="290"/>
      <c r="L34" s="222"/>
      <c r="M34" s="223"/>
      <c r="N34" s="223"/>
      <c r="O34" s="219"/>
    </row>
    <row r="35" spans="2:20" ht="53" customHeight="1">
      <c r="B35" s="224"/>
      <c r="C35" s="266" t="s">
        <v>84</v>
      </c>
      <c r="D35" s="225" t="s">
        <v>50</v>
      </c>
      <c r="E35" s="226" t="s">
        <v>51</v>
      </c>
      <c r="F35" s="227"/>
      <c r="G35" s="228" t="s">
        <v>50</v>
      </c>
      <c r="H35" s="226" t="s">
        <v>51</v>
      </c>
      <c r="I35" s="227"/>
      <c r="J35" s="228" t="s">
        <v>50</v>
      </c>
      <c r="K35" s="225" t="s">
        <v>51</v>
      </c>
      <c r="L35" s="227"/>
      <c r="N35" s="291" t="s">
        <v>69</v>
      </c>
      <c r="O35" s="291"/>
      <c r="R35" s="229"/>
      <c r="S35" s="176"/>
      <c r="T35" s="176"/>
    </row>
    <row r="36" spans="2:20" s="174" customFormat="1" ht="24" customHeight="1">
      <c r="B36" s="230"/>
      <c r="C36" s="231">
        <v>8</v>
      </c>
      <c r="D36" s="177">
        <v>80</v>
      </c>
      <c r="E36" s="177">
        <v>88.5</v>
      </c>
      <c r="F36" s="178"/>
      <c r="G36" s="177">
        <v>91</v>
      </c>
      <c r="H36" s="177">
        <v>99.5</v>
      </c>
      <c r="I36" s="232"/>
      <c r="J36" s="177">
        <v>102.25</v>
      </c>
      <c r="K36" s="177">
        <v>110.75</v>
      </c>
      <c r="L36" s="179"/>
      <c r="M36" s="180"/>
      <c r="N36" s="291"/>
      <c r="O36" s="291"/>
      <c r="R36" s="181"/>
      <c r="S36" s="182"/>
      <c r="T36" s="182"/>
    </row>
    <row r="37" spans="2:20" s="174" customFormat="1" ht="24" customHeight="1">
      <c r="B37" s="230"/>
      <c r="C37" s="233">
        <v>9</v>
      </c>
      <c r="D37" s="183">
        <v>88.75</v>
      </c>
      <c r="E37" s="183">
        <v>98.25</v>
      </c>
      <c r="F37" s="184"/>
      <c r="G37" s="183">
        <v>101</v>
      </c>
      <c r="H37" s="183">
        <v>110.5</v>
      </c>
      <c r="I37" s="234"/>
      <c r="J37" s="183">
        <v>113.75</v>
      </c>
      <c r="K37" s="183">
        <v>122.25</v>
      </c>
      <c r="L37" s="179"/>
      <c r="M37" s="180"/>
      <c r="N37" s="291"/>
      <c r="O37" s="291"/>
      <c r="R37" s="181"/>
      <c r="S37" s="182"/>
      <c r="T37" s="182"/>
    </row>
    <row r="38" spans="2:20" s="174" customFormat="1" ht="24" customHeight="1">
      <c r="B38" s="230"/>
      <c r="C38" s="235">
        <v>10</v>
      </c>
      <c r="D38" s="177">
        <v>98.5</v>
      </c>
      <c r="E38" s="177">
        <v>107.75</v>
      </c>
      <c r="F38" s="185"/>
      <c r="G38" s="177">
        <v>110.5</v>
      </c>
      <c r="H38" s="177">
        <v>118.75</v>
      </c>
      <c r="I38" s="236"/>
      <c r="J38" s="177">
        <v>122</v>
      </c>
      <c r="K38" s="177">
        <v>130</v>
      </c>
      <c r="L38" s="179"/>
      <c r="M38" s="180"/>
      <c r="N38" s="291"/>
      <c r="O38" s="291"/>
      <c r="R38" s="181"/>
      <c r="S38" s="182"/>
      <c r="T38" s="182"/>
    </row>
    <row r="39" spans="2:20" s="174" customFormat="1" ht="24" customHeight="1">
      <c r="B39" s="230"/>
      <c r="C39" s="233">
        <v>11</v>
      </c>
      <c r="D39" s="183">
        <v>111</v>
      </c>
      <c r="E39" s="183">
        <v>119.75</v>
      </c>
      <c r="F39" s="184"/>
      <c r="G39" s="183">
        <v>122.5</v>
      </c>
      <c r="H39" s="183">
        <v>131</v>
      </c>
      <c r="I39" s="234"/>
      <c r="J39" s="183">
        <v>134.25</v>
      </c>
      <c r="K39" s="183">
        <v>143</v>
      </c>
      <c r="L39" s="179"/>
      <c r="M39" s="180"/>
      <c r="N39" s="291"/>
      <c r="O39" s="291"/>
      <c r="R39" s="181"/>
      <c r="S39" s="182"/>
      <c r="T39" s="182"/>
    </row>
    <row r="40" spans="2:20" s="174" customFormat="1" ht="24" customHeight="1">
      <c r="B40" s="230"/>
      <c r="C40" s="235">
        <v>12</v>
      </c>
      <c r="D40" s="177">
        <v>121.25</v>
      </c>
      <c r="E40" s="177">
        <v>130.75</v>
      </c>
      <c r="F40" s="184"/>
      <c r="G40" s="177">
        <v>133.75</v>
      </c>
      <c r="H40" s="177">
        <v>143.5</v>
      </c>
      <c r="I40" s="234"/>
      <c r="J40" s="177">
        <v>146.75</v>
      </c>
      <c r="K40" s="177">
        <v>156.25</v>
      </c>
      <c r="L40" s="179"/>
      <c r="M40" s="180"/>
      <c r="N40" s="291"/>
      <c r="O40" s="291"/>
      <c r="R40" s="181"/>
      <c r="S40" s="182"/>
      <c r="T40" s="182"/>
    </row>
    <row r="41" spans="2:20" s="174" customFormat="1" ht="24" customHeight="1">
      <c r="B41" s="230"/>
      <c r="C41" s="233">
        <v>13</v>
      </c>
      <c r="D41" s="183">
        <v>130.5</v>
      </c>
      <c r="E41" s="183">
        <v>142.25</v>
      </c>
      <c r="F41" s="184"/>
      <c r="G41" s="183">
        <v>145.25</v>
      </c>
      <c r="H41" s="183">
        <v>157</v>
      </c>
      <c r="I41" s="234"/>
      <c r="J41" s="183">
        <v>160.75</v>
      </c>
      <c r="K41" s="183">
        <v>171</v>
      </c>
      <c r="L41" s="179"/>
      <c r="M41" s="180"/>
      <c r="N41" s="291"/>
      <c r="O41" s="291"/>
      <c r="R41" s="181"/>
      <c r="S41" s="182"/>
      <c r="T41" s="182"/>
    </row>
    <row r="42" spans="2:20" ht="15" customHeight="1" thickBot="1">
      <c r="B42" s="238"/>
      <c r="C42" s="239"/>
      <c r="D42" s="186"/>
      <c r="E42" s="186"/>
      <c r="F42" s="187"/>
      <c r="G42" s="187"/>
      <c r="H42" s="187"/>
      <c r="I42" s="240"/>
      <c r="J42" s="181"/>
      <c r="K42" s="181"/>
      <c r="L42" s="181"/>
      <c r="M42" s="188"/>
      <c r="N42" s="237"/>
      <c r="O42" s="237"/>
      <c r="R42" s="181"/>
    </row>
    <row r="43" spans="2:20" ht="15" thickTop="1">
      <c r="B43" s="189"/>
      <c r="C43" s="189"/>
      <c r="D43" s="189"/>
      <c r="E43" s="189"/>
      <c r="F43" s="189"/>
      <c r="G43" s="189"/>
      <c r="H43" s="189"/>
      <c r="I43" s="189"/>
      <c r="J43" s="189"/>
      <c r="K43" s="189"/>
      <c r="L43" s="189"/>
      <c r="M43" s="189"/>
      <c r="N43" s="189"/>
      <c r="O43" s="189"/>
    </row>
    <row r="44" spans="2:20" ht="36" customHeight="1">
      <c r="B44" s="212"/>
      <c r="C44" s="168" t="s">
        <v>45</v>
      </c>
      <c r="D44" s="169"/>
      <c r="E44" s="170"/>
      <c r="F44" s="170"/>
      <c r="G44" s="171" t="s">
        <v>46</v>
      </c>
      <c r="H44" s="172"/>
      <c r="I44" s="190"/>
      <c r="J44" s="242" t="s">
        <v>83</v>
      </c>
      <c r="K44" s="190"/>
      <c r="L44" s="170"/>
      <c r="M44" s="170"/>
      <c r="N44" s="170"/>
      <c r="O44" s="173"/>
      <c r="R44" s="200"/>
    </row>
    <row r="45" spans="2:20" ht="6.75" customHeight="1">
      <c r="B45" s="213"/>
      <c r="C45" s="214"/>
      <c r="D45" s="215"/>
      <c r="E45" s="216"/>
      <c r="F45" s="217"/>
      <c r="G45" s="288"/>
      <c r="H45" s="288"/>
      <c r="I45" s="175"/>
      <c r="J45" s="175"/>
      <c r="K45" s="218"/>
      <c r="L45" s="218"/>
      <c r="M45" s="218"/>
      <c r="N45" s="218"/>
      <c r="O45" s="219"/>
    </row>
    <row r="46" spans="2:20" ht="24" customHeight="1">
      <c r="B46" s="213"/>
      <c r="C46" s="220"/>
      <c r="D46" s="289" t="s">
        <v>47</v>
      </c>
      <c r="E46" s="290"/>
      <c r="F46" s="221"/>
      <c r="G46" s="289" t="s">
        <v>48</v>
      </c>
      <c r="H46" s="290"/>
      <c r="I46" s="175"/>
      <c r="J46" s="289" t="s">
        <v>49</v>
      </c>
      <c r="K46" s="290"/>
      <c r="L46" s="222"/>
      <c r="M46" s="223"/>
      <c r="N46" s="223"/>
      <c r="O46" s="219"/>
    </row>
    <row r="47" spans="2:20" ht="53" customHeight="1">
      <c r="B47" s="224"/>
      <c r="C47" s="266" t="s">
        <v>84</v>
      </c>
      <c r="D47" s="225" t="s">
        <v>50</v>
      </c>
      <c r="E47" s="226" t="s">
        <v>51</v>
      </c>
      <c r="F47" s="227"/>
      <c r="G47" s="228" t="s">
        <v>50</v>
      </c>
      <c r="H47" s="226" t="s">
        <v>51</v>
      </c>
      <c r="I47" s="227"/>
      <c r="J47" s="228" t="s">
        <v>50</v>
      </c>
      <c r="K47" s="225" t="s">
        <v>51</v>
      </c>
      <c r="L47" s="227"/>
      <c r="N47" s="291" t="s">
        <v>69</v>
      </c>
      <c r="O47" s="291"/>
      <c r="R47" s="229"/>
      <c r="S47" s="176"/>
      <c r="T47" s="176"/>
    </row>
    <row r="48" spans="2:20" s="174" customFormat="1" ht="24" customHeight="1">
      <c r="B48" s="230"/>
      <c r="C48" s="231">
        <v>8</v>
      </c>
      <c r="D48" s="177">
        <v>82.75</v>
      </c>
      <c r="E48" s="177">
        <v>91</v>
      </c>
      <c r="F48" s="178"/>
      <c r="G48" s="177">
        <v>94</v>
      </c>
      <c r="H48" s="177">
        <v>102.5</v>
      </c>
      <c r="I48" s="232"/>
      <c r="J48" s="177">
        <v>105.75</v>
      </c>
      <c r="K48" s="177">
        <v>114</v>
      </c>
      <c r="L48" s="179"/>
      <c r="M48" s="180"/>
      <c r="N48" s="291"/>
      <c r="O48" s="291"/>
      <c r="R48" s="181"/>
      <c r="S48" s="182"/>
      <c r="T48" s="182"/>
    </row>
    <row r="49" spans="2:20" s="174" customFormat="1" ht="24" customHeight="1">
      <c r="B49" s="230"/>
      <c r="C49" s="233">
        <v>9</v>
      </c>
      <c r="D49" s="183">
        <v>91.5</v>
      </c>
      <c r="E49" s="183">
        <v>101.25</v>
      </c>
      <c r="F49" s="184"/>
      <c r="G49" s="183">
        <v>104.25</v>
      </c>
      <c r="H49" s="183">
        <v>113.75</v>
      </c>
      <c r="I49" s="234"/>
      <c r="J49" s="183">
        <v>117</v>
      </c>
      <c r="K49" s="183">
        <v>125.5</v>
      </c>
      <c r="L49" s="179"/>
      <c r="M49" s="180"/>
      <c r="N49" s="291"/>
      <c r="O49" s="291"/>
      <c r="R49" s="181"/>
      <c r="S49" s="182"/>
      <c r="T49" s="182"/>
    </row>
    <row r="50" spans="2:20" s="174" customFormat="1" ht="24" customHeight="1">
      <c r="B50" s="230"/>
      <c r="C50" s="235">
        <v>10</v>
      </c>
      <c r="D50" s="177">
        <v>101.25</v>
      </c>
      <c r="E50" s="177">
        <v>110.5</v>
      </c>
      <c r="F50" s="185"/>
      <c r="G50" s="177">
        <v>113.75</v>
      </c>
      <c r="H50" s="177">
        <v>122</v>
      </c>
      <c r="I50" s="236"/>
      <c r="J50" s="177">
        <v>125.5</v>
      </c>
      <c r="K50" s="177">
        <v>133.5</v>
      </c>
      <c r="L50" s="179"/>
      <c r="M50" s="180"/>
      <c r="N50" s="291"/>
      <c r="O50" s="291"/>
      <c r="R50" s="181"/>
      <c r="S50" s="182"/>
      <c r="T50" s="182"/>
    </row>
    <row r="51" spans="2:20" s="174" customFormat="1" ht="24" customHeight="1">
      <c r="B51" s="230"/>
      <c r="C51" s="233">
        <v>11</v>
      </c>
      <c r="D51" s="183">
        <v>113.75</v>
      </c>
      <c r="E51" s="183">
        <v>122.5</v>
      </c>
      <c r="F51" s="184"/>
      <c r="G51" s="183">
        <v>125.75</v>
      </c>
      <c r="H51" s="183">
        <v>134.25</v>
      </c>
      <c r="I51" s="234"/>
      <c r="J51" s="183">
        <v>137.75</v>
      </c>
      <c r="K51" s="183">
        <v>146.5</v>
      </c>
      <c r="L51" s="179"/>
      <c r="M51" s="180"/>
      <c r="N51" s="291"/>
      <c r="O51" s="291"/>
      <c r="R51" s="181"/>
      <c r="S51" s="182"/>
      <c r="T51" s="182"/>
    </row>
    <row r="52" spans="2:20" s="174" customFormat="1" ht="24" customHeight="1">
      <c r="B52" s="230"/>
      <c r="C52" s="235">
        <v>12</v>
      </c>
      <c r="D52" s="177">
        <v>124.25</v>
      </c>
      <c r="E52" s="177">
        <v>133.75</v>
      </c>
      <c r="F52" s="184"/>
      <c r="G52" s="177">
        <v>137</v>
      </c>
      <c r="H52" s="177">
        <v>146.75</v>
      </c>
      <c r="I52" s="234"/>
      <c r="J52" s="177">
        <v>150.5</v>
      </c>
      <c r="K52" s="177">
        <v>160</v>
      </c>
      <c r="L52" s="179"/>
      <c r="M52" s="180"/>
      <c r="N52" s="291"/>
      <c r="O52" s="291"/>
      <c r="R52" s="181"/>
      <c r="S52" s="182"/>
      <c r="T52" s="182"/>
    </row>
    <row r="53" spans="2:20" s="174" customFormat="1" ht="24" customHeight="1">
      <c r="B53" s="230"/>
      <c r="C53" s="233">
        <v>13</v>
      </c>
      <c r="D53" s="183">
        <v>133.5</v>
      </c>
      <c r="E53" s="183">
        <v>145.5</v>
      </c>
      <c r="F53" s="184"/>
      <c r="G53" s="183">
        <v>149</v>
      </c>
      <c r="H53" s="183">
        <v>160.75</v>
      </c>
      <c r="I53" s="234"/>
      <c r="J53" s="183">
        <v>164.5</v>
      </c>
      <c r="K53" s="183">
        <v>175</v>
      </c>
      <c r="L53" s="179"/>
      <c r="M53" s="180"/>
      <c r="N53" s="291"/>
      <c r="O53" s="291"/>
      <c r="R53" s="181"/>
      <c r="S53" s="182"/>
      <c r="T53" s="182"/>
    </row>
    <row r="54" spans="2:20" ht="15" customHeight="1">
      <c r="B54" s="238"/>
      <c r="C54" s="239"/>
      <c r="D54" s="186"/>
      <c r="E54" s="186"/>
      <c r="F54" s="187"/>
      <c r="G54" s="187"/>
      <c r="H54" s="187"/>
      <c r="I54" s="240"/>
      <c r="J54" s="181"/>
      <c r="K54" s="181"/>
      <c r="L54" s="181"/>
      <c r="M54" s="188"/>
      <c r="N54" s="237"/>
      <c r="O54" s="237"/>
      <c r="R54" s="181"/>
    </row>
  </sheetData>
  <sheetProtection algorithmName="SHA-512" hashValue="mfPzBBzDNTGygRTYsXU85FZarUOA2J6hOXM/kM6CFK09NFEU28YP+MXtulYweuM/PKYVynqoHUrclCjBCe6ORA==" saltValue="RZNp6LYxd/AIWINXxKq4dA==" spinCount="100000" sheet="1" objects="1" scenarios="1"/>
  <mergeCells count="21">
    <mergeCell ref="D46:E46"/>
    <mergeCell ref="G46:H46"/>
    <mergeCell ref="J46:K46"/>
    <mergeCell ref="N47:O53"/>
    <mergeCell ref="G9:H9"/>
    <mergeCell ref="G21:H21"/>
    <mergeCell ref="D22:E22"/>
    <mergeCell ref="G22:H22"/>
    <mergeCell ref="J22:K22"/>
    <mergeCell ref="D10:E10"/>
    <mergeCell ref="G10:H10"/>
    <mergeCell ref="J10:K10"/>
    <mergeCell ref="N23:O29"/>
    <mergeCell ref="N11:O17"/>
    <mergeCell ref="N35:O41"/>
    <mergeCell ref="B6:O6"/>
    <mergeCell ref="G45:H45"/>
    <mergeCell ref="G33:H33"/>
    <mergeCell ref="D34:E34"/>
    <mergeCell ref="G34:H34"/>
    <mergeCell ref="J34:K34"/>
  </mergeCells>
  <printOptions horizontalCentered="1"/>
  <pageMargins left="0.39370078740157499" right="0.35433070866141703" top="0.511811023622047" bottom="0.55118110236220497" header="0.31496062992126" footer="0.31496062992126"/>
  <pageSetup paperSize="9" scale="60" fitToHeight="2" orientation="portrait"/>
  <headerFooter alignWithMargins="0">
    <oddFooter>&amp;L&amp;K000000&amp;P van &amp;N&amp;R&amp;8&amp;K000000&amp;D</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Bijlage bij offerte" ma:contentTypeID="0x0101007A6E4A62A1A34FCBB5DB597108C1AEB00039040D6211D8C44C867DF9F4C41B896C0080FA01442187E942944396A71A5BE026" ma:contentTypeVersion="43" ma:contentTypeDescription="Root document" ma:contentTypeScope="" ma:versionID="1f4e8571eb4a9d76d5e832b164801aa9">
  <xsd:schema xmlns:xsd="http://www.w3.org/2001/XMLSchema" xmlns:xs="http://www.w3.org/2001/XMLSchema" xmlns:p="http://schemas.microsoft.com/office/2006/metadata/properties" xmlns:ns2="http://schemas.econnect.nl/" xmlns:ns3="c68162f5-5292-4b4e-a453-381c9ebc3801" targetNamespace="http://schemas.microsoft.com/office/2006/metadata/properties" ma:root="true" ma:fieldsID="96d559bfb0c3fd64a224eff8bb9b4db6" ns2:_="" ns3:_="">
    <xsd:import namespace="http://schemas.econnect.nl/"/>
    <xsd:import namespace="c68162f5-5292-4b4e-a453-381c9ebc3801"/>
    <xsd:element name="properties">
      <xsd:complexType>
        <xsd:sequence>
          <xsd:element name="documentManagement">
            <xsd:complexType>
              <xsd:all>
                <xsd:element ref="ns2:SPECRelatedItems" minOccurs="0"/>
                <xsd:element ref="ns2:AutoGenerated" minOccurs="0"/>
                <xsd:element ref="ns3:_dlc_DocId" minOccurs="0"/>
                <xsd:element ref="ns3:_dlc_DocIdUrl" minOccurs="0"/>
                <xsd:element ref="ns3:_dlc_DocIdPersistId" minOccurs="0"/>
                <xsd:element ref="ns3:SGC0001018" minOccurs="0"/>
                <xsd:element ref="ns3:SCN0000540" minOccurs="0"/>
                <xsd:element ref="ns3:SCN0000539" minOccurs="0"/>
                <xsd:element ref="ns3:SCNW000527" minOccurs="0"/>
                <xsd:element ref="ns3:SCNE000527" minOccurs="0"/>
                <xsd:element ref="ns3:SCN0000528" minOccurs="0"/>
                <xsd:element ref="ns3:SCN0000546" minOccurs="0"/>
                <xsd:element ref="ns3:SCN0000525" minOccurs="0"/>
                <xsd:element ref="ns3:SCN0000552" minOccurs="0"/>
                <xsd:element ref="ns3:SCN0000516" minOccurs="0"/>
                <xsd:element ref="ns3:SCN0000517" minOccurs="0"/>
                <xsd:element ref="ns3:SCN0000522" minOccurs="0"/>
                <xsd:element ref="ns3:SCN0000531" minOccurs="0"/>
                <xsd:element ref="ns3:SCN0000537" minOccurs="0"/>
                <xsd:element ref="ns3:SCN0000534" minOccurs="0"/>
                <xsd:element ref="ns3:SCN0000521" minOccurs="0"/>
                <xsd:element ref="ns3:SCN0000523" minOccurs="0"/>
                <xsd:element ref="ns3:SCN0000529" minOccurs="0"/>
                <xsd:element ref="ns3:SCN0000535" minOccurs="0"/>
                <xsd:element ref="ns3:SCN0000524" minOccurs="0"/>
                <xsd:element ref="ns3:SCN0000532" minOccurs="0"/>
                <xsd:element ref="ns3:SCN0000526" minOccurs="0"/>
                <xsd:element ref="ns3:VN00000017" minOccurs="0"/>
                <xsd:element ref="ns3:VN00000015" minOccurs="0"/>
                <xsd:element ref="ns3:VN00000076" minOccurs="0"/>
                <xsd:element ref="ns3:VN00000097" minOccurs="0"/>
                <xsd:element ref="ns3:VN00000098" minOccurs="0"/>
                <xsd:element ref="ns3:VN00000109" minOccurs="0"/>
                <xsd:element ref="ns3:VN00000104" minOccurs="0"/>
                <xsd:element ref="ns3:VN00000060" minOccurs="0"/>
                <xsd:element ref="ns3:VN00000087" minOccurs="0"/>
                <xsd:element ref="ns3:VN00000121" minOccurs="0"/>
                <xsd:element ref="ns3:VN00000124" minOccurs="0"/>
                <xsd:element ref="ns3:ARX_LastSignatureReason" minOccurs="0"/>
                <xsd:element ref="ns3:Signatures_x0020_Status" minOccurs="0"/>
                <xsd:element ref="ns3:ARX_SignaturesCount" minOccurs="0"/>
                <xsd:element ref="ns3:ARX_LastSignatureStatus" minOccurs="0"/>
                <xsd:element ref="ns3:ARX_LastSignatureDateTime" minOccurs="0"/>
                <xsd:element ref="ns3:ARX_LastSignerName" minOccurs="0"/>
                <xsd:element ref="ns3:ARX_LastVerifiedOn" minOccurs="0"/>
                <xsd:element ref="ns3:Fasen"/>
                <xsd:element ref="ns3:Subfase"/>
                <xsd:element ref="ns3:SCN0000106" minOccurs="0"/>
                <xsd:element ref="ns3:SCN0000059" minOccurs="0"/>
                <xsd:element ref="ns3:SCN0000091" minOccurs="0"/>
                <xsd:element ref="ns3:SCN0000027" minOccurs="0"/>
                <xsd:element ref="ns3:VN00000115" minOccurs="0"/>
                <xsd:element ref="ns3:SCN0000041" minOccurs="0"/>
                <xsd:element ref="ns3:Publicatiedatum" minOccurs="0"/>
                <xsd:element ref="ns3:SCNE000052" minOccurs="0"/>
                <xsd:element ref="ns3:SCNW000052" minOccurs="0"/>
                <xsd:element ref="ns3:SCN0000051" minOccurs="0"/>
                <xsd:element ref="ns3:SCNE000081" minOccurs="0"/>
                <xsd:element ref="ns3:SCN0000095" minOccurs="0"/>
                <xsd:element ref="ns3:SCN0000043" minOccurs="0"/>
                <xsd:element ref="ns3:SCN0000065" minOccurs="0"/>
                <xsd:element ref="ns3:SCN0000113" minOccurs="0"/>
                <xsd:element ref="ns3:SCN0000099" minOccurs="0"/>
                <xsd:element ref="ns3:VN00000122" minOccurs="0"/>
                <xsd:element ref="ns3:SCN0000034" minOccurs="0"/>
                <xsd:element ref="ns3:SCN0000074" minOccurs="0"/>
                <xsd:element ref="ns3:SCN0000080" minOccurs="0"/>
                <xsd:element ref="ns3:SCN0000092" minOccurs="0"/>
                <xsd:element ref="ns3:SCN0000107" minOccurs="0"/>
                <xsd:element ref="ns3:SCN0000108" minOccurs="0"/>
                <xsd:element ref="ns3:SCNW000055" minOccurs="0"/>
                <xsd:element ref="ns3:SCN0000042" minOccurs="0"/>
                <xsd:element ref="ns3:SCNE000056" minOccurs="0"/>
                <xsd:element ref="ns3:SCN0000129" minOccurs="0"/>
                <xsd:element ref="ns3:SCN0000094" minOccurs="0"/>
                <xsd:element ref="ns3:SCN0000067" minOccurs="0"/>
                <xsd:element ref="ns3:SCN0000084" minOccurs="0"/>
                <xsd:element ref="ns3:SGC0002002" minOccurs="0"/>
                <xsd:element ref="ns3:SGC0001002" minOccurs="0"/>
                <xsd:element ref="ns3:SCN0000109" minOccurs="0"/>
                <xsd:element ref="ns3:Dossieroverdrachtsjaar" minOccurs="0"/>
                <xsd:element ref="ns3:SCNT000048" minOccurs="0"/>
                <xsd:element ref="ns3:SCN0000082" minOccurs="0"/>
                <xsd:element ref="ns3:SCNW000056" minOccurs="0"/>
                <xsd:element ref="ns3:SCNE000053" minOccurs="0"/>
                <xsd:element ref="ns3:SCN0000104" minOccurs="0"/>
                <xsd:element ref="ns3:SCN0000123" minOccurs="0"/>
                <xsd:element ref="ns2:CaseOwner"/>
                <xsd:element ref="ns3:SCN0000078" minOccurs="0"/>
                <xsd:element ref="ns3:SCN0000029" minOccurs="0"/>
                <xsd:element ref="ns3:SCN0000117" minOccurs="0"/>
                <xsd:element ref="ns3:SCNT000076" minOccurs="0"/>
                <xsd:element ref="ns2:SharedCaseName" minOccurs="0"/>
                <xsd:element ref="ns3:SCN0000057" minOccurs="0"/>
                <xsd:element ref="ns3:Dossiervernietigingsjaar" minOccurs="0"/>
                <xsd:element ref="ns3:SCN0000064" minOccurs="0"/>
                <xsd:element ref="ns3:SCN0000077" minOccurs="0"/>
                <xsd:element ref="ns3:SCN0000063" minOccurs="0"/>
                <xsd:element ref="ns3:VN00000123" minOccurs="0"/>
                <xsd:element ref="ns3:SCN0000101" minOccurs="0"/>
                <xsd:element ref="ns3:SCN0000062" minOccurs="0"/>
                <xsd:element ref="ns3:Dossierdatumafsluiting" minOccurs="0"/>
                <xsd:element ref="ns3:SCN0000066" minOccurs="0"/>
                <xsd:element ref="ns3:SCN0000100" minOccurs="0"/>
                <xsd:element ref="ns3:SCN0000028" minOccurs="0"/>
                <xsd:element ref="ns3:SCN0000111" minOccurs="0"/>
                <xsd:element ref="ns3:HoofdPerceel" minOccurs="0"/>
                <xsd:element ref="ns3:SCNW000054" minOccurs="0"/>
                <xsd:element ref="ns3:SCNE000055" minOccurs="0"/>
                <xsd:element ref="ns3:SCN0000044" minOccurs="0"/>
                <xsd:element ref="ns3:SCN0000026" minOccurs="0"/>
                <xsd:element ref="ns2:COAIsDocumentArchived" minOccurs="0"/>
                <xsd:element ref="ns3:SCNW000053" minOccurs="0"/>
                <xsd:element ref="ns3:SCN0000079" minOccurs="0"/>
                <xsd:element ref="ns3:SCN0000096" minOccurs="0"/>
                <xsd:element ref="ns2:CaseStartDate" minOccurs="0"/>
                <xsd:element ref="ns3:SCN0000058" minOccurs="0"/>
                <xsd:element ref="ns3:SCN0000118" minOccurs="0"/>
                <xsd:element ref="ns3:SCN0000061" minOccurs="0"/>
                <xsd:element ref="ns3:SCN0000035" minOccurs="0"/>
                <xsd:element ref="ns3:Typeaanbesteding" minOccurs="0"/>
                <xsd:element ref="ns3:SCN0000102" minOccurs="0"/>
                <xsd:element ref="ns3:SCN0000040" minOccurs="0"/>
                <xsd:element ref="ns3:SCN0000072" minOccurs="0"/>
                <xsd:element ref="ns3:SCNT000047" minOccurs="0"/>
                <xsd:element ref="ns3:SCN0000031" minOccurs="0"/>
                <xsd:element ref="ns2:CaseManager" minOccurs="0"/>
                <xsd:element ref="ns3:SCN0000098" minOccurs="0"/>
                <xsd:element ref="ns3:SCN0000112" minOccurs="0"/>
                <xsd:element ref="ns3:SCNE000054" minOccurs="0"/>
                <xsd:element ref="ns3:SCN0000073" minOccurs="0"/>
                <xsd:element ref="ns3:SCN0000097" minOccurs="0"/>
                <xsd:element ref="ns3:SCN0000105" minOccurs="0"/>
                <xsd:element ref="ns3:SCNW000081" minOccurs="0"/>
                <xsd:element ref="ns3:SCN0000071" minOccurs="0"/>
                <xsd:element ref="ns3:SCN0000070" minOccurs="0"/>
                <xsd:element ref="ns3:SCN0000083" minOccurs="0"/>
                <xsd:element ref="ns3:SCN0000093" minOccurs="0"/>
                <xsd:element ref="ns3:SCN000006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econnect.nl/" elementFormDefault="qualified">
    <xsd:import namespace="http://schemas.microsoft.com/office/2006/documentManagement/types"/>
    <xsd:import namespace="http://schemas.microsoft.com/office/infopath/2007/PartnerControls"/>
    <xsd:element name="SPECRelatedItems" ma:index="7" nillable="true" ma:displayName="Gerelateerde items" ma:hidden="true" ma:internalName="SPECRelatedItems">
      <xsd:simpleType>
        <xsd:restriction base="dms:Note"/>
      </xsd:simpleType>
    </xsd:element>
    <xsd:element name="AutoGenerated" ma:index="8" nillable="true" ma:displayName="Automatisch gegenereerd" ma:hidden="true" ma:internalName="AutoGenerated">
      <xsd:simpleType>
        <xsd:restriction base="dms:Boolean"/>
      </xsd:simpleType>
    </xsd:element>
    <xsd:element name="CaseOwner" ma:index="95" ma:displayName="Dossierverantwoordelijke" ma:internalName="CaseOwner">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SharedCaseName" ma:index="100" nillable="true" ma:displayName="Dossier naam" ma:internalName="SharedCaseName">
      <xsd:simpleType>
        <xsd:restriction base="dms:Text"/>
      </xsd:simpleType>
    </xsd:element>
    <xsd:element name="COAIsDocumentArchived" ma:index="119" nillable="true" ma:displayName="Gearchiveerd" ma:default="0" ma:internalName="COAIsDocumentArchived">
      <xsd:simpleType>
        <xsd:restriction base="dms:Boolean"/>
      </xsd:simpleType>
    </xsd:element>
    <xsd:element name="CaseStartDate" ma:index="123" nillable="true" ma:displayName="Startdatum" ma:default="[today]" ma:format="DateOnly" ma:internalName="CaseStartDate">
      <xsd:simpleType>
        <xsd:restriction base="dms:DateTime"/>
      </xsd:simpleType>
    </xsd:element>
    <xsd:element name="CaseManager" ma:index="134" nillable="true" ma:displayName="Dossierbehandelaar" ma:internalName="CaseManag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68162f5-5292-4b4e-a453-381c9ebc3801" elementFormDefault="qualified">
    <xsd:import namespace="http://schemas.microsoft.com/office/2006/documentManagement/types"/>
    <xsd:import namespace="http://schemas.microsoft.com/office/infopath/2007/PartnerControls"/>
    <xsd:element name="_dlc_DocId" ma:index="9" nillable="true" ma:displayName="Waarde van de document-id" ma:description="De waarde van de document-id die aan dit item is toegewezen." ma:internalName="_dlc_DocId" ma:readOnly="true">
      <xsd:simpleType>
        <xsd:restriction base="dms:Text"/>
      </xsd:simpleType>
    </xsd:element>
    <xsd:element name="_dlc_DocIdUrl" ma:index="10"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Id blijven behouden" ma:description="Id behouden tijdens toevoegen." ma:hidden="true" ma:internalName="_dlc_DocIdPersistId" ma:readOnly="true">
      <xsd:simpleType>
        <xsd:restriction base="dms:Boolean"/>
      </xsd:simpleType>
    </xsd:element>
    <xsd:element name="SGC0001018" ma:index="12" nillable="true" ma:displayName="Actief" ma:default="Ja" ma:internalName="SGC0001018">
      <xsd:simpleType>
        <xsd:restriction base="dms:Choice">
          <xsd:enumeration value="Ja"/>
          <xsd:enumeration value="Nee"/>
        </xsd:restriction>
      </xsd:simpleType>
    </xsd:element>
    <xsd:element name="SCN0000540" ma:index="13" nillable="true" ma:displayName="Geldig tot" ma:default="" ma:internalName="SCN0000540">
      <xsd:simpleType>
        <xsd:restriction base="dms:DateTime"/>
      </xsd:simpleType>
    </xsd:element>
    <xsd:element name="SCN0000539" ma:index="14" nillable="true" ma:displayName="Geldig van" ma:default="2017-04-21T09:29:07Z" ma:internalName="SCN0000539">
      <xsd:simpleType>
        <xsd:restriction base="dms:DateTime"/>
      </xsd:simpleType>
    </xsd:element>
    <xsd:element name="SCNW000527" ma:index="15" nillable="true" ma:displayName="Bewaartermijn" ma:default="" ma:internalName="SCNW000527">
      <xsd:simpleType>
        <xsd:restriction base="dms:Number"/>
      </xsd:simpleType>
    </xsd:element>
    <xsd:element name="SCNE000527" ma:index="16" nillable="true" ma:displayName="Bewaartermijn (eenh.)" ma:default="Werkdag" ma:internalName="SCNE000527">
      <xsd:simpleType>
        <xsd:restriction base="dms:Choice"/>
      </xsd:simpleType>
    </xsd:element>
    <xsd:element name="SCN0000528" ma:index="17" nillable="true" ma:displayName="Ingang bewaartermijn" ma:default="Na afhandeling" ma:internalName="SCN0000528">
      <xsd:simpleType>
        <xsd:restriction base="dms:Choice">
          <xsd:enumeration value="Na afhandeling"/>
          <xsd:enumeration value="Na aflossing"/>
          <xsd:enumeration value="Na beëindiging"/>
          <xsd:enumeration value="Na vervallen belang"/>
          <xsd:enumeration value="Na vervallen verplichting"/>
          <xsd:enumeration value="Na afloop contract"/>
          <xsd:enumeration value="Na vaststelling rekening"/>
          <xsd:enumeration value="Anders, zie toelichting"/>
          <xsd:enumeration value="Na vervallen"/>
        </xsd:restriction>
      </xsd:simpleType>
    </xsd:element>
    <xsd:element name="SCN0000546" ma:index="18" nillable="true" ma:displayName="Bron" ma:default="Lokaal" ma:internalName="SCN0000546">
      <xsd:simpleType>
        <xsd:restriction base="dms:Choice">
          <xsd:enumeration value="Lokaal"/>
          <xsd:enumeration value="Model"/>
          <xsd:enumeration value="Extern"/>
          <xsd:enumeration value="Systeem"/>
        </xsd:restriction>
      </xsd:simpleType>
    </xsd:element>
    <xsd:element name="SCN0000525" ma:index="19" nillable="true" ma:displayName="In dossier" ma:default="Ja" ma:internalName="SCN0000525">
      <xsd:simpleType>
        <xsd:restriction base="dms:Choice">
          <xsd:enumeration value="Ja"/>
          <xsd:enumeration value="Nee"/>
        </xsd:restriction>
      </xsd:simpleType>
    </xsd:element>
    <xsd:element name="SCN0000552" ma:index="20" nillable="true" ma:displayName="Datum laatste wijziging" ma:default="2017-04-21T09:02:49Z" ma:internalName="SCN0000552">
      <xsd:simpleType>
        <xsd:restriction base="dms:DateTime"/>
      </xsd:simpleType>
    </xsd:element>
    <xsd:element name="SCN0000516" ma:index="21" nillable="true" ma:displayName="Naam" ma:default="Bijlage bij offerte" ma:internalName="SCN0000516">
      <xsd:simpleType>
        <xsd:restriction base="dms:Text"/>
      </xsd:simpleType>
    </xsd:element>
    <xsd:element name="SCN0000517" ma:index="22" nillable="true" ma:displayName="Naam (M)" ma:default="" ma:internalName="SCN0000517">
      <xsd:simpleType>
        <xsd:restriction base="dms:Text"/>
      </xsd:simpleType>
    </xsd:element>
    <xsd:element name="SCN0000522" ma:index="23" nillable="true" ma:displayName="Opmerking" ma:default="" ma:internalName="SCN0000522">
      <xsd:simpleType>
        <xsd:restriction base="dms:Note"/>
      </xsd:simpleType>
    </xsd:element>
    <xsd:element name="SCN0000531" ma:index="24" nillable="true" ma:displayName="Startdocument" ma:default="Nee" ma:internalName="SCN0000531">
      <xsd:simpleType>
        <xsd:restriction base="dms:Choice">
          <xsd:enumeration value="Ja"/>
          <xsd:enumeration value="Nee"/>
        </xsd:restriction>
      </xsd:simpleType>
    </xsd:element>
    <xsd:element name="SCN0000537" ma:index="25" nillable="true" ma:displayName="Publicatieindicatie" ma:default="Nee" ma:internalName="SCN0000537">
      <xsd:simpleType>
        <xsd:restriction base="dms:Choice">
          <xsd:enumeration value="Ja"/>
          <xsd:enumeration value="Nee"/>
        </xsd:restriction>
      </xsd:simpleType>
    </xsd:element>
    <xsd:element name="SCN0000534" ma:index="26" nillable="true" ma:displayName="Sjabloonnnaam" ma:default="" ma:internalName="SCN0000534">
      <xsd:simpleType>
        <xsd:restriction base="dms:Text"/>
      </xsd:simpleType>
    </xsd:element>
    <xsd:element name="SCN0000521" ma:index="27" nillable="true" ma:displayName="Standaardomschrijving" ma:default="" ma:internalName="SCN0000521">
      <xsd:simpleType>
        <xsd:restriction base="dms:Note"/>
      </xsd:simpleType>
    </xsd:element>
    <xsd:element name="SCN0000523" ma:index="28" nillable="true" ma:displayName="Toelichting" ma:default="" ma:internalName="SCN0000523">
      <xsd:simpleType>
        <xsd:restriction base="dms:Note"/>
      </xsd:simpleType>
    </xsd:element>
    <xsd:element name="SCN0000529" ma:index="29" nillable="true" ma:displayName="Toel. bewaartermijn" ma:default="" ma:internalName="SCN0000529">
      <xsd:simpleType>
        <xsd:restriction base="dms:Note"/>
      </xsd:simpleType>
    </xsd:element>
    <xsd:element name="SCN0000535" ma:index="30" nillable="true" ma:displayName="Trefwoorden" ma:default="" ma:internalName="SCN0000535">
      <xsd:simpleType>
        <xsd:restriction base="dms:Note"/>
      </xsd:simpleType>
    </xsd:element>
    <xsd:element name="SCN0000524" ma:index="31" nillable="true" ma:displayName="Richting" ma:default="In/uitgaand" ma:internalName="SCN0000524">
      <xsd:simpleType>
        <xsd:restriction base="dms:Choice">
          <xsd:enumeration value="Inkomend"/>
          <xsd:enumeration value="Intern"/>
          <xsd:enumeration value="Uitgaand"/>
          <xsd:enumeration value="In/uitgaand"/>
        </xsd:restriction>
      </xsd:simpleType>
    </xsd:element>
    <xsd:element name="SCN0000532" ma:index="32" nillable="true" ma:displayName="Vertrouwelijkheid" ma:default="Nee" ma:internalName="SCN0000532">
      <xsd:simpleType>
        <xsd:restriction base="dms:Choice">
          <xsd:enumeration value="Ja"/>
          <xsd:enumeration value="Nee"/>
        </xsd:restriction>
      </xsd:simpleType>
    </xsd:element>
    <xsd:element name="SCN0000526" ma:index="33" nillable="true" ma:displayName="Waardering" ma:default="Bewaren" ma:internalName="SCN0000526">
      <xsd:simpleType>
        <xsd:restriction base="dms:Choice">
          <xsd:enumeration value="Bewaren"/>
          <xsd:enumeration value="Vernietigen"/>
        </xsd:restriction>
      </xsd:simpleType>
    </xsd:element>
    <xsd:element name="VN00000017" ma:index="34" nillable="true" ma:displayName="Documentsoort COA" ma:default="Offerte" ma:internalName="VN00000017">
      <xsd:simpleType>
        <xsd:restriction base="dms:Choice">
          <xsd:enumeration value="Aangifte"/>
          <xsd:enumeration value="Aanvraag"/>
          <xsd:enumeration value="Advies"/>
          <xsd:enumeration value="Afspraak - Regeling"/>
          <xsd:enumeration value="Akte"/>
          <xsd:enumeration value="Algemene info"/>
          <xsd:enumeration value="Backscandossier"/>
          <xsd:enumeration value="Bericht"/>
          <xsd:enumeration value="Beroep"/>
          <xsd:enumeration value="Beschikking - Beslissing - Maatregel"/>
          <xsd:enumeration value="Bestek"/>
          <xsd:enumeration value="Bevel"/>
          <xsd:enumeration value="Bewijs"/>
          <xsd:enumeration value="Bezwaar"/>
          <xsd:enumeration value="Checklist - Vragenlijst"/>
          <xsd:enumeration value="Factuur"/>
          <xsd:enumeration value="Identiteitsbewijs"/>
          <xsd:enumeration value="Indicatie"/>
          <xsd:enumeration value="Klacht"/>
          <xsd:enumeration value="Machtiging - Vergunning"/>
          <xsd:enumeration value="Offerte"/>
          <xsd:enumeration value="Oordeel"/>
          <xsd:enumeration value="Opdracht"/>
          <xsd:enumeration value="Overeenkomst - Contract"/>
          <xsd:enumeration value="Pas - Kaart"/>
          <xsd:enumeration value="Plan"/>
          <xsd:enumeration value="Planning"/>
          <xsd:enumeration value="Procedure"/>
          <xsd:enumeration value="Rapport"/>
          <xsd:enumeration value="Reisdocument"/>
          <xsd:enumeration value="Richtlijn"/>
          <xsd:enumeration value="Tekening"/>
          <xsd:enumeration value="Uitnodiging - Oproep"/>
          <xsd:enumeration value="Uitspraak"/>
          <xsd:enumeration value="Verklaring"/>
          <xsd:enumeration value="Verslag bespreking"/>
          <xsd:enumeration value="Verslag gebeurtenis"/>
          <xsd:enumeration value="Verslag gesprek"/>
          <xsd:enumeration value="Verslag stand van zaken"/>
          <xsd:enumeration value="Verzoek"/>
        </xsd:restriction>
      </xsd:simpleType>
    </xsd:element>
    <xsd:element name="VN00000015" ma:index="35" nillable="true" ma:displayName="Sjabloon" ma:default="Nee" ma:internalName="VN00000015">
      <xsd:simpleType>
        <xsd:restriction base="dms:Choice">
          <xsd:enumeration value="Ja"/>
          <xsd:enumeration value="Nee"/>
        </xsd:restriction>
      </xsd:simpleType>
    </xsd:element>
    <xsd:element name="VN00000076" ma:index="36" nillable="true" ma:displayName="CoSign" ma:default="Nee" ma:internalName="VN00000076">
      <xsd:simpleType>
        <xsd:restriction base="dms:Choice">
          <xsd:enumeration value="Ja"/>
          <xsd:enumeration value="Nee"/>
        </xsd:restriction>
      </xsd:simpleType>
    </xsd:element>
    <xsd:element name="VN00000097" ma:index="37" nillable="true" ma:displayName="Document - titel" ma:default="" ma:internalName="VN00000097">
      <xsd:simpleType>
        <xsd:restriction base="dms:Text"/>
      </xsd:simpleType>
    </xsd:element>
    <xsd:element name="VN00000098" ma:index="38" nillable="true" ma:displayName="Document - code" ma:default="" ma:internalName="VN00000098">
      <xsd:simpleType>
        <xsd:restriction base="dms:Text"/>
      </xsd:simpleType>
    </xsd:element>
    <xsd:element name="VN00000109" ma:index="39" nillable="true" ma:displayName="Ondertekenaar - naam" ma:default="" ma:internalName="VN00000109">
      <xsd:simpleType>
        <xsd:restriction base="dms:Choice">
          <xsd:enumeration value="Medewerker 1"/>
          <xsd:enumeration value="Medewerker 2"/>
          <xsd:enumeration value="Medewerker 3"/>
          <xsd:enumeration value="Midewerker"/>
        </xsd:restriction>
      </xsd:simpleType>
    </xsd:element>
    <xsd:element name="VN00000104" ma:index="40" nillable="true" ma:displayName="Ondertekenaar - datum" ma:default="" ma:internalName="VN00000104">
      <xsd:simpleType>
        <xsd:restriction base="dms:DateTime"/>
      </xsd:simpleType>
    </xsd:element>
    <xsd:element name="VN00000060" ma:index="41" nillable="true" ma:displayName="Bestandsnaam" ma:default="" ma:internalName="VN00000060">
      <xsd:simpleType>
        <xsd:restriction base="dms:Text"/>
      </xsd:simpleType>
    </xsd:element>
    <xsd:element name="VN00000087" ma:index="42" nillable="true" ma:displayName="Formulier - code" ma:default="" ma:internalName="VN00000087">
      <xsd:simpleType>
        <xsd:restriction base="dms:Text"/>
      </xsd:simpleType>
    </xsd:element>
    <xsd:element name="VN00000121" ma:index="43" nillable="true" ma:displayName="Aanvullende metadata documenttype" ma:default="Scanner - code; Scan - datum; Medewerker naam -  Registreren" ma:internalName="VN00000121">
      <xsd:simpleType>
        <xsd:restriction base="dms:Text"/>
      </xsd:simpleType>
    </xsd:element>
    <xsd:element name="VN00000124" ma:index="44" nillable="true" ma:displayName="Auteur" ma:default="" ma:internalName="VN00000124">
      <xsd:simpleType>
        <xsd:restriction base="dms:Text"/>
      </xsd:simpleType>
    </xsd:element>
    <xsd:element name="ARX_LastSignatureReason" ma:index="45" nillable="true" ma:displayName="Reden van de laatste ondertekening" ma:default="Unknown" ma:description="Reden voor de ondertekening voor de laatste handtekening in het document of het lijstitem." ma:internalName="ARX_LastSignatureReason" ma:readOnly="false">
      <xsd:simpleType>
        <xsd:restriction base="dms:Text">
          <xsd:maxLength value="255"/>
        </xsd:restriction>
      </xsd:simpleType>
    </xsd:element>
    <xsd:element name="Signatures_x0020_Status" ma:index="46" nillable="true" ma:displayName="Status van de handtekening" ma:default="Unknown" ma:description="Validatiestatus van de handtekeningen in het document of het lijstitem." ma:internalName="Signatures_x0020_Status" ma:readOnly="false">
      <xsd:simpleType>
        <xsd:restriction base="dms:Text">
          <xsd:maxLength value="255"/>
        </xsd:restriction>
      </xsd:simpleType>
    </xsd:element>
    <xsd:element name="ARX_SignaturesCount" ma:index="47" nillable="true" ma:displayName="Telling handtekeningen" ma:default="Unknown" ma:description="Aantal handtekeningen in het document of het lijstitem." ma:internalName="ARX_SignaturesCount" ma:readOnly="false">
      <xsd:simpleType>
        <xsd:restriction base="dms:Text">
          <xsd:maxLength value="255"/>
        </xsd:restriction>
      </xsd:simpleType>
    </xsd:element>
    <xsd:element name="ARX_LastSignatureStatus" ma:index="48" nillable="true" ma:displayName="Status van de laatste handtekening" ma:default="Unknown" ma:description="Validatiestatus van de laatste handtekening in het document of het lijstitem." ma:internalName="ARX_LastSignatureStatus" ma:readOnly="false">
      <xsd:simpleType>
        <xsd:restriction base="dms:Text">
          <xsd:maxLength value="255"/>
        </xsd:restriction>
      </xsd:simpleType>
    </xsd:element>
    <xsd:element name="ARX_LastSignatureDateTime" ma:index="49" nillable="true" ma:displayName="Tijdstip van de laatste ondertekening" ma:default="Unknown" ma:description="Datum en tijd van de laatste handtekening in het document of het lijstitem." ma:internalName="ARX_LastSignatureDateTime" ma:readOnly="false">
      <xsd:simpleType>
        <xsd:restriction base="dms:Text">
          <xsd:maxLength value="255"/>
        </xsd:restriction>
      </xsd:simpleType>
    </xsd:element>
    <xsd:element name="ARX_LastSignerName" ma:index="50" nillable="true" ma:displayName="Naam van de laatste ondertekenaar" ma:default="Unknown" ma:description="De naam van de ondertekenaar van de laatste handtekening in het document of het lijstitem." ma:internalName="ARX_LastSignerName" ma:readOnly="false">
      <xsd:simpleType>
        <xsd:restriction base="dms:Text">
          <xsd:maxLength value="255"/>
        </xsd:restriction>
      </xsd:simpleType>
    </xsd:element>
    <xsd:element name="ARX_LastVerifiedOn" ma:index="51" nillable="true" ma:displayName="Laatst geverifieerd op" ma:default="Unknown" ma:description="Datum en tijd van de laatste validatie van de handtekeningen." ma:internalName="ARX_LastVerifiedOn" ma:readOnly="false">
      <xsd:simpleType>
        <xsd:restriction base="dms:Text">
          <xsd:maxLength value="255"/>
        </xsd:restriction>
      </xsd:simpleType>
    </xsd:element>
    <xsd:element name="Fasen" ma:index="53" ma:displayName="Fasen" ma:format="Dropdown" ma:internalName="Fasen">
      <xsd:simpleType>
        <xsd:restriction base="dms:Choice">
          <xsd:enumeration value="1. Voorbereiding"/>
          <xsd:enumeration value="2. Selectie"/>
          <xsd:enumeration value="3. Gunning"/>
          <xsd:enumeration value="4. Contract"/>
        </xsd:restriction>
      </xsd:simpleType>
    </xsd:element>
    <xsd:element name="Subfase" ma:index="54" ma:displayName="Subfase" ma:format="Dropdown" ma:internalName="Subfase">
      <xsd:simpleType>
        <xsd:restriction base="dms:Choice">
          <xsd:enumeration value="1.1 Rapportagegegevens"/>
          <xsd:enumeration value="1.2 Marktonderzoek/consultatie"/>
          <xsd:enumeration value="1.3 Plan van Aanpak"/>
          <xsd:enumeration value="1.4 TAB"/>
          <xsd:enumeration value="2.1 Selectieleidraad"/>
          <xsd:enumeration value="2.2 Aankondiging TenderNed"/>
          <xsd:enumeration value="2.3 NvI"/>
          <xsd:enumeration value="2.4 Verzoek tot deelneming"/>
          <xsd:enumeration value="2.5 Procesverbaal van opening"/>
          <xsd:enumeration value="2.6 Beoordelen"/>
          <xsd:enumeration value="2.7 Procesverbaal van selectie"/>
          <xsd:enumeration value="2.8 Mededeling selectie en afwijzing"/>
          <xsd:enumeration value="3.1 Beschrijvend document"/>
          <xsd:enumeration value="3.2 Aankondiging TenderNed"/>
          <xsd:enumeration value="3.3 NvI"/>
          <xsd:enumeration value="3.4 Inschrijvingen"/>
          <xsd:enumeration value="3.5 Procesverbaal van opening"/>
          <xsd:enumeration value="3.6 Beoordelen"/>
          <xsd:enumeration value="3.7 Gunningsadvies"/>
          <xsd:enumeration value="3.8 Mededeling gunning en afwijzing"/>
          <xsd:enumeration value="4.1 Overeenkomst"/>
        </xsd:restriction>
      </xsd:simpleType>
    </xsd:element>
    <xsd:element name="SCN0000106" ma:index="55" nillable="true" ma:displayName="Opmerking" ma:internalName="SCN0000106">
      <xsd:simpleType>
        <xsd:restriction base="dms:Note"/>
      </xsd:simpleType>
    </xsd:element>
    <xsd:element name="SCN0000059" ma:index="56" nillable="true" ma:displayName="Betaling nodig" ma:default="Nee" ma:internalName="SCN0000059">
      <xsd:simpleType>
        <xsd:restriction base="dms:Choice">
          <xsd:enumeration value="Ja"/>
          <xsd:enumeration value="Nee"/>
        </xsd:restriction>
      </xsd:simpleType>
    </xsd:element>
    <xsd:element name="SCN0000091" ma:index="57" nillable="true" ma:displayName="Toelichting" ma:internalName="SCN0000091">
      <xsd:simpleType>
        <xsd:restriction base="dms:Note"/>
      </xsd:simpleType>
    </xsd:element>
    <xsd:element name="SCN0000027" ma:index="58" nillable="true" ma:displayName="Kernomschrijving (M)" ma:internalName="SCN0000027">
      <xsd:simpleType>
        <xsd:restriction base="dms:Text"/>
      </xsd:simpleType>
    </xsd:element>
    <xsd:element name="VN00000115" ma:index="59" nillable="true" ma:displayName="Audittrail" ma:default="Ja" ma:internalName="VN00000115">
      <xsd:simpleType>
        <xsd:restriction base="dms:Choice">
          <xsd:enumeration value="Ja"/>
          <xsd:enumeration value="Nee"/>
        </xsd:restriction>
      </xsd:simpleType>
    </xsd:element>
    <xsd:element name="SCN0000041" ma:index="60" nillable="true" ma:displayName="Goedkeuring" ma:default="Nee" ma:internalName="SCN0000041">
      <xsd:simpleType>
        <xsd:restriction base="dms:Choice">
          <xsd:enumeration value="Ja"/>
          <xsd:enumeration value="Nee"/>
        </xsd:restriction>
      </xsd:simpleType>
    </xsd:element>
    <xsd:element name="Publicatiedatum" ma:index="61" nillable="true" ma:displayName="Publicatie - datum" ma:internalName="Publicatiedatum">
      <xsd:simpleType>
        <xsd:restriction base="dms:DateTime"/>
      </xsd:simpleType>
    </xsd:element>
    <xsd:element name="SCNE000052" ma:index="62" nillable="true" ma:displayName="Wet. afdoeningstermijn (eenh.)" ma:default="Werkdag" ma:internalName="SCNE000052">
      <xsd:simpleType>
        <xsd:restriction base="dms:Choice"/>
      </xsd:simpleType>
    </xsd:element>
    <xsd:element name="SCNW000052" ma:index="63" nillable="true" ma:displayName="Wet. afdoeningstermijn" ma:internalName="SCNW000052">
      <xsd:simpleType>
        <xsd:restriction base="dms:Number"/>
      </xsd:simpleType>
    </xsd:element>
    <xsd:element name="SCN0000051" ma:index="64" nillable="true" ma:displayName="Productcatalogus" ma:internalName="SCN0000051">
      <xsd:simpleType>
        <xsd:restriction base="dms:Text"/>
      </xsd:simpleType>
    </xsd:element>
    <xsd:element name="SCNE000081" ma:index="65" nillable="true" ma:displayName="Bewaartermijn (eenh.)" ma:default="Jaar" ma:internalName="SCNE000081">
      <xsd:simpleType>
        <xsd:restriction base="dms:Choice"/>
      </xsd:simpleType>
    </xsd:element>
    <xsd:element name="SCN0000095" ma:index="66" nillable="true" ma:displayName="Dossierlocatie" ma:internalName="SCN0000095">
      <xsd:simpleType>
        <xsd:restriction base="dms:Note"/>
      </xsd:simpleType>
    </xsd:element>
    <xsd:element name="SCN0000043" ma:index="67" nillable="true" ma:displayName="Vaste startdatum" ma:internalName="SCN0000043">
      <xsd:simpleType>
        <xsd:restriction base="dms:DateTime"/>
      </xsd:simpleType>
    </xsd:element>
    <xsd:element name="SCN0000065" ma:index="68" nillable="true" ma:displayName="Publicatieindicatie" ma:default="Nee" ma:internalName="SCN0000065">
      <xsd:simpleType>
        <xsd:restriction base="dms:Choice">
          <xsd:enumeration value="Ja"/>
          <xsd:enumeration value="Nee"/>
        </xsd:restriction>
      </xsd:simpleType>
    </xsd:element>
    <xsd:element name="SCN0000113" ma:index="69" nillable="true" ma:displayName="Toelichting" ma:internalName="SCN0000113">
      <xsd:simpleType>
        <xsd:restriction base="dms:Note"/>
      </xsd:simpleType>
    </xsd:element>
    <xsd:element name="SCN0000099" ma:index="70" nillable="true" ma:displayName="Webformulier" ma:internalName="SCN0000099">
      <xsd:complexType>
        <xsd:complexContent>
          <xsd:extension base="dms:URL">
            <xsd:sequence>
              <xsd:element name="Url" type="dms:ValidUrl" minOccurs="0" nillable="true"/>
              <xsd:element name="Description" type="xsd:string" nillable="true"/>
            </xsd:sequence>
          </xsd:extension>
        </xsd:complexContent>
      </xsd:complexType>
    </xsd:element>
    <xsd:element name="VN00000122" ma:index="71" nillable="true" ma:displayName="Proceseigenaar - functie" ma:default="Unitmanager A&amp;I" ma:internalName="VN00000122">
      <xsd:simpleType>
        <xsd:restriction base="dms:Choice">
          <xsd:enumeration value="Ambtelijk secretaris OR"/>
          <xsd:enumeration value="Unitmanager A&amp;I"/>
          <xsd:enumeration value="Unitmanager HRM"/>
          <xsd:enumeration value="Unitmanager Huisvesting"/>
          <xsd:enumeration value="Unitmanager ICT"/>
          <xsd:enumeration value="Unitmanager Plaatsing"/>
          <xsd:enumeration value="Unitmanager Staf"/>
          <xsd:enumeration value="Unitmanager Uitvoeringsprocessen"/>
          <xsd:enumeration value="Schuldhulpverlener"/>
        </xsd:restriction>
      </xsd:simpleType>
    </xsd:element>
    <xsd:element name="SCN0000034" ma:index="72" nillable="true" ma:displayName="Toelichting" ma:internalName="SCN0000034">
      <xsd:simpleType>
        <xsd:restriction base="dms:Note"/>
      </xsd:simpleType>
    </xsd:element>
    <xsd:element name="SCN0000074" ma:index="73" nillable="true" ma:displayName="Generiek zaaktype" ma:internalName="SCN0000074">
      <xsd:simpleType>
        <xsd:restriction base="dms:Text"/>
      </xsd:simpleType>
    </xsd:element>
    <xsd:element name="SCN0000080" ma:index="74" nillable="true" ma:displayName="Waardering" ma:default="Vernietigen" ma:internalName="SCN0000080">
      <xsd:simpleType>
        <xsd:restriction base="dms:Choice">
          <xsd:enumeration value="Bewaren"/>
          <xsd:enumeration value="Vernietigen"/>
        </xsd:restriction>
      </xsd:simpleType>
    </xsd:element>
    <xsd:element name="SCN0000092" ma:index="75" nillable="true" ma:displayName="Opmerking" ma:internalName="SCN0000092">
      <xsd:simpleType>
        <xsd:restriction base="dms:Note"/>
      </xsd:simpleType>
    </xsd:element>
    <xsd:element name="SCN0000107" ma:index="76" nillable="true" ma:displayName="Toelichting" ma:internalName="SCN0000107">
      <xsd:simpleType>
        <xsd:restriction base="dms:Note"/>
      </xsd:simpleType>
    </xsd:element>
    <xsd:element name="SCN0000108" ma:index="77" nillable="true" ma:displayName="Toelichting" ma:internalName="SCN0000108">
      <xsd:simpleType>
        <xsd:restriction base="dms:Note"/>
      </xsd:simpleType>
    </xsd:element>
    <xsd:element name="SCNW000055" ma:index="78" nillable="true" ma:displayName="Signaleringstermijn" ma:internalName="SCNW000055">
      <xsd:simpleType>
        <xsd:restriction base="dms:Number"/>
      </xsd:simpleType>
    </xsd:element>
    <xsd:element name="SCN0000042" ma:index="79" nillable="true" ma:displayName="Datum goedkeuring" ma:internalName="SCN0000042">
      <xsd:simpleType>
        <xsd:restriction base="dms:DateTime"/>
      </xsd:simpleType>
    </xsd:element>
    <xsd:element name="SCNE000056" ma:index="80" nillable="true" ma:displayName="Afdoeningstermijn (eenh.)" ma:default="Werkdag" ma:internalName="SCNE000056">
      <xsd:simpleType>
        <xsd:restriction base="dms:Choice"/>
      </xsd:simpleType>
    </xsd:element>
    <xsd:element name="SCN0000129" ma:index="81" nillable="true" ma:displayName="Datum laatste wijziging" ma:default="2020-01-31T09:56:04Z" ma:internalName="SCN0000129">
      <xsd:simpleType>
        <xsd:restriction base="dms:DateTime"/>
      </xsd:simpleType>
    </xsd:element>
    <xsd:element name="SCN0000094" ma:index="82" nillable="true" ma:displayName="Opmerking" ma:internalName="SCN0000094">
      <xsd:simpleType>
        <xsd:restriction base="dms:Note"/>
      </xsd:simpleType>
    </xsd:element>
    <xsd:element name="SCN0000067" ma:index="83" nillable="true" ma:displayName="Code zaaktype" ma:internalName="SCN0000067">
      <xsd:simpleType>
        <xsd:restriction base="dms:Text"/>
      </xsd:simpleType>
    </xsd:element>
    <xsd:element name="SCN0000084" ma:index="84" nillable="true" ma:displayName="Opmerking" ma:internalName="SCN0000084">
      <xsd:simpleType>
        <xsd:restriction base="dms:Note"/>
      </xsd:simpleType>
    </xsd:element>
    <xsd:element name="SGC0002002" ma:index="85" nillable="true" ma:displayName="Numerieke code" ma:default="312" ma:internalName="SGC0002002">
      <xsd:simpleType>
        <xsd:restriction base="dms:Number"/>
      </xsd:simpleType>
    </xsd:element>
    <xsd:element name="SGC0001002" ma:index="86" nillable="true" ma:displayName="Actief" ma:default="Ja" ma:internalName="SGC0001002">
      <xsd:simpleType>
        <xsd:restriction base="dms:Choice">
          <xsd:enumeration value="Ja"/>
          <xsd:enumeration value="Nee"/>
        </xsd:restriction>
      </xsd:simpleType>
    </xsd:element>
    <xsd:element name="SCN0000109" ma:index="87" nillable="true" ma:displayName="Toelichting" ma:internalName="SCN0000109">
      <xsd:simpleType>
        <xsd:restriction base="dms:Note"/>
      </xsd:simpleType>
    </xsd:element>
    <xsd:element name="Dossieroverdrachtsjaar" ma:index="88" nillable="true" ma:displayName="Dossier - overdrachtsjaar" ma:internalName="Dossieroverdrachtsjaar">
      <xsd:simpleType>
        <xsd:restriction base="dms:Number"/>
      </xsd:simpleType>
    </xsd:element>
    <xsd:element name="SCNT000048" ma:index="89" nillable="true" ma:displayName="Eigen regelingen" ma:internalName="SCNT000048">
      <xsd:simpleType>
        <xsd:restriction base="dms:Note"/>
      </xsd:simpleType>
    </xsd:element>
    <xsd:element name="SCN0000082" ma:index="90" nillable="true" ma:displayName="Ingang bewaartermijn" ma:default="Na afloop contract" ma:internalName="SCN0000082">
      <xsd:simpleType>
        <xsd:restriction base="dms:Choice">
          <xsd:enumeration value="Na afhandeling"/>
          <xsd:enumeration value="Na aflossing"/>
          <xsd:enumeration value="Na beëindiging"/>
          <xsd:enumeration value="Na vervallen belang"/>
          <xsd:enumeration value="Na vervallen verplichting"/>
          <xsd:enumeration value="Na afloop contract"/>
          <xsd:enumeration value="Na vaststelling rekening"/>
          <xsd:enumeration value="Anders, zie toelichting"/>
          <xsd:enumeration value="Na vervallen"/>
        </xsd:restriction>
      </xsd:simpleType>
    </xsd:element>
    <xsd:element name="SCNW000056" ma:index="91" nillable="true" ma:displayName="Afdoeningstermijn" ma:internalName="SCNW000056">
      <xsd:simpleType>
        <xsd:restriction base="dms:Number"/>
      </xsd:simpleType>
    </xsd:element>
    <xsd:element name="SCNE000053" ma:index="92" nillable="true" ma:displayName="Wet. verdagingstermijn (eenh.)" ma:default="Werkdag" ma:internalName="SCNE000053">
      <xsd:simpleType>
        <xsd:restriction base="dms:Choice"/>
      </xsd:simpleType>
    </xsd:element>
    <xsd:element name="SCN0000104" ma:index="93" nillable="true" ma:displayName="Opmerking" ma:internalName="SCN0000104">
      <xsd:simpleType>
        <xsd:restriction base="dms:Note"/>
      </xsd:simpleType>
    </xsd:element>
    <xsd:element name="SCN0000123" ma:index="94" nillable="true" ma:displayName="Bron" ma:default="Lokaal" ma:internalName="SCN0000123">
      <xsd:simpleType>
        <xsd:restriction base="dms:Choice">
          <xsd:enumeration value="Lokaal"/>
          <xsd:enumeration value="Model"/>
          <xsd:enumeration value="Extern"/>
          <xsd:enumeration value="Systeem"/>
        </xsd:restriction>
      </xsd:simpleType>
    </xsd:element>
    <xsd:element name="SCN0000078" ma:index="96" nillable="true" ma:displayName="Thesaurusterm" ma:internalName="SCN0000078">
      <xsd:simpleType>
        <xsd:restriction base="dms:Text"/>
      </xsd:simpleType>
    </xsd:element>
    <xsd:element name="SCN0000029" ma:index="97" nillable="true" ma:displayName="Std. zaaknaam" ma:internalName="SCN0000029">
      <xsd:simpleType>
        <xsd:restriction base="dms:Note"/>
      </xsd:simpleType>
    </xsd:element>
    <xsd:element name="SCN0000117" ma:index="98" nillable="true" ma:displayName="Geldig van" ma:default="2016-03-22T13:37:12Z" ma:internalName="SCN0000117">
      <xsd:simpleType>
        <xsd:restriction base="dms:DateTime"/>
      </xsd:simpleType>
    </xsd:element>
    <xsd:element name="SCNT000076" ma:index="99" nillable="true" ma:displayName="Vernietigingsgrondslag" ma:default="Selectielijst COA 2013- , handeling 37; BSD COA 1994- (2010) 2012 (geactualiseerd), handeling 54;" ma:internalName="SCNT000076">
      <xsd:simpleType>
        <xsd:restriction base="dms:Note"/>
      </xsd:simpleType>
    </xsd:element>
    <xsd:element name="SCN0000057" ma:index="101" nillable="true" ma:displayName="Beroep mogelijk" ma:default="Ja" ma:internalName="SCN0000057">
      <xsd:simpleType>
        <xsd:restriction base="dms:Choice">
          <xsd:enumeration value="Ja"/>
          <xsd:enumeration value="Nee"/>
        </xsd:restriction>
      </xsd:simpleType>
    </xsd:element>
    <xsd:element name="Dossiervernietigingsjaar" ma:index="102" nillable="true" ma:displayName="Dossier - vernietigingsjaar" ma:internalName="Dossiervernietigingsjaar">
      <xsd:simpleType>
        <xsd:restriction base="dms:Number"/>
      </xsd:simpleType>
    </xsd:element>
    <xsd:element name="SCN0000064" ma:index="103" nillable="true" ma:displayName="Vertrouwelijkheid" ma:default="Ja" ma:internalName="SCN0000064">
      <xsd:simpleType>
        <xsd:restriction base="dms:Choice">
          <xsd:enumeration value="Ja"/>
          <xsd:enumeration value="Nee"/>
        </xsd:restriction>
      </xsd:simpleType>
    </xsd:element>
    <xsd:element name="SCN0000077" ma:index="104" nillable="true" ma:displayName="Archiefcode" ma:internalName="SCN0000077">
      <xsd:simpleType>
        <xsd:restriction base="dms:Text"/>
      </xsd:simpleType>
    </xsd:element>
    <xsd:element name="SCN0000063" ma:index="105" nillable="true" ma:displayName="Lex silencio positivo" ma:default="Nee" ma:internalName="SCN0000063">
      <xsd:simpleType>
        <xsd:restriction base="dms:Choice">
          <xsd:enumeration value="Ja"/>
          <xsd:enumeration value="Nee"/>
        </xsd:restriction>
      </xsd:simpleType>
    </xsd:element>
    <xsd:element name="VN00000123" ma:index="106" nillable="true" ma:displayName="Aanvullende metadata werkproces" ma:default="Creatie - datum; Zaak - code" ma:internalName="VN00000123">
      <xsd:simpleType>
        <xsd:restriction base="dms:Text"/>
      </xsd:simpleType>
    </xsd:element>
    <xsd:element name="SCN0000101" ma:index="107" nillable="true" ma:displayName="Opmerking" ma:internalName="SCN0000101">
      <xsd:simpleType>
        <xsd:restriction base="dms:Note"/>
      </xsd:simpleType>
    </xsd:element>
    <xsd:element name="SCN0000062" ma:index="108" nillable="true" ma:displayName="Wet dwangsom" ma:default="Nee" ma:internalName="SCN0000062">
      <xsd:simpleType>
        <xsd:restriction base="dms:Choice">
          <xsd:enumeration value="Ja"/>
          <xsd:enumeration value="Nee"/>
        </xsd:restriction>
      </xsd:simpleType>
    </xsd:element>
    <xsd:element name="Dossierdatumafsluiting" ma:index="109" nillable="true" ma:displayName="Dossier - datum afsluiting" ma:internalName="Dossierdatumafsluiting">
      <xsd:simpleType>
        <xsd:restriction base="dms:DateTime"/>
      </xsd:simpleType>
    </xsd:element>
    <xsd:element name="SCN0000066" ma:index="110" nillable="true" ma:displayName="Publicatietekst" ma:internalName="SCN0000066">
      <xsd:simpleType>
        <xsd:restriction base="dms:Note"/>
      </xsd:simpleType>
    </xsd:element>
    <xsd:element name="SCN0000100" ma:index="111" nillable="true" ma:displayName="Opmerking" ma:internalName="SCN0000100">
      <xsd:simpleType>
        <xsd:restriction base="dms:Note"/>
      </xsd:simpleType>
    </xsd:element>
    <xsd:element name="SCN0000028" ma:index="112" nillable="true" ma:displayName="Werkproces" ma:default="Het uitvoeren van een aanbesteding" ma:internalName="SCN0000028">
      <xsd:simpleType>
        <xsd:restriction base="dms:Text"/>
      </xsd:simpleType>
    </xsd:element>
    <xsd:element name="SCN0000111" ma:index="113" nillable="true" ma:displayName="Toelichting" ma:internalName="SCN0000111">
      <xsd:simpleType>
        <xsd:restriction base="dms:Note"/>
      </xsd:simpleType>
    </xsd:element>
    <xsd:element name="HoofdPerceel" ma:index="114" nillable="true" ma:displayName="Hoofd/Perceel" ma:internalName="HoofdPerceel">
      <xsd:simpleType>
        <xsd:restriction base="dms:Choice">
          <xsd:enumeration value="Hoofd"/>
          <xsd:enumeration value="Perceel"/>
        </xsd:restriction>
      </xsd:simpleType>
    </xsd:element>
    <xsd:element name="SCNW000054" ma:index="115" nillable="true" ma:displayName="Verdagingstermijn" ma:internalName="SCNW000054">
      <xsd:simpleType>
        <xsd:restriction base="dms:Number"/>
      </xsd:simpleType>
    </xsd:element>
    <xsd:element name="SCNE000055" ma:index="116" nillable="true" ma:displayName="Signaleringstermijn (eenh.)" ma:default="Werkdag" ma:internalName="SCNE000055">
      <xsd:simpleType>
        <xsd:restriction base="dms:Choice"/>
      </xsd:simpleType>
    </xsd:element>
    <xsd:element name="SCN0000044" ma:index="117" nillable="true" ma:displayName="Uiterste einddatum" ma:internalName="SCN0000044">
      <xsd:simpleType>
        <xsd:restriction base="dms:DateTime"/>
      </xsd:simpleType>
    </xsd:element>
    <xsd:element name="SCN0000026" ma:index="118" nillable="true" ma:displayName="Proces" ma:default="Aanbesteding" ma:internalName="SCN0000026">
      <xsd:simpleType>
        <xsd:restriction base="dms:Text"/>
      </xsd:simpleType>
    </xsd:element>
    <xsd:element name="SCNW000053" ma:index="120" nillable="true" ma:displayName="Wet. verdagingstermijn" ma:internalName="SCNW000053">
      <xsd:simpleType>
        <xsd:restriction base="dms:Number"/>
      </xsd:simpleType>
    </xsd:element>
    <xsd:element name="SCN0000079" ma:index="121" nillable="true" ma:displayName="Lokale trefwoorden" ma:internalName="SCN0000079">
      <xsd:simpleType>
        <xsd:restriction base="dms:Note"/>
      </xsd:simpleType>
    </xsd:element>
    <xsd:element name="SCN0000096" ma:index="122" nillable="true" ma:displayName="Toelichting" ma:internalName="SCN0000096">
      <xsd:simpleType>
        <xsd:restriction base="dms:Note"/>
      </xsd:simpleType>
    </xsd:element>
    <xsd:element name="SCN0000058" ma:index="124" nillable="true" ma:displayName="Aanhouden mogelijk" ma:default="Nee" ma:internalName="SCN0000058">
      <xsd:simpleType>
        <xsd:restriction base="dms:Choice">
          <xsd:enumeration value="Ja"/>
          <xsd:enumeration value="Nee"/>
        </xsd:restriction>
      </xsd:simpleType>
    </xsd:element>
    <xsd:element name="SCN0000118" ma:index="125" nillable="true" ma:displayName="Geldig tot" ma:internalName="SCN0000118">
      <xsd:simpleType>
        <xsd:restriction base="dms:DateTime"/>
      </xsd:simpleType>
    </xsd:element>
    <xsd:element name="SCN0000061" ma:index="126" nillable="true" ma:displayName="BAG" ma:default="Nee" ma:internalName="SCN0000061">
      <xsd:simpleType>
        <xsd:restriction base="dms:Choice">
          <xsd:enumeration value="Ja"/>
          <xsd:enumeration value="Nee"/>
        </xsd:restriction>
      </xsd:simpleType>
    </xsd:element>
    <xsd:element name="SCN0000035" ma:index="127" nillable="true" ma:displayName="Aanleiding" ma:default="Dit werkproces wordt intern getriggerd" ma:internalName="SCN0000035">
      <xsd:simpleType>
        <xsd:restriction base="dms:Note"/>
      </xsd:simpleType>
    </xsd:element>
    <xsd:element name="Typeaanbesteding" ma:index="128" nillable="true" ma:displayName="Type aanbesteding" ma:internalName="Typeaanbesteding">
      <xsd:simpleType>
        <xsd:restriction base="dms:Choice">
          <xsd:enumeration value="Europees openbaar"/>
          <xsd:enumeration value="Europees niet-openbaar"/>
          <xsd:enumeration value="Meervoudig onderhands"/>
          <xsd:enumeration value="Nationaal openbaar"/>
          <xsd:enumeration value="Enkelvoudig onderhands"/>
          <xsd:enumeration value="Mini competitie"/>
          <xsd:enumeration value="Overig"/>
        </xsd:restriction>
      </xsd:simpleType>
    </xsd:element>
    <xsd:element name="SCN0000102" ma:index="129" nillable="true" ma:displayName="Opmerking" ma:internalName="SCN0000102">
      <xsd:simpleType>
        <xsd:restriction base="dms:Note"/>
      </xsd:simpleType>
    </xsd:element>
    <xsd:element name="SCN0000040" ma:index="130" nillable="true" ma:displayName="Procestype" ma:default="Specifiek werkproces" ma:internalName="SCN0000040">
      <xsd:simpleType>
        <xsd:restriction base="dms:Choice">
          <xsd:enumeration value="Generiek werkproces"/>
          <xsd:enumeration value="Specifiek werkproces"/>
          <xsd:enumeration value="Generiek subproces"/>
          <xsd:enumeration value="Specifiek subproces"/>
        </xsd:restriction>
      </xsd:simpleType>
    </xsd:element>
    <xsd:element name="SCN0000072" ma:index="131" nillable="true" ma:displayName="IV3 Categorie" ma:internalName="SCN0000072">
      <xsd:simpleType>
        <xsd:restriction base="dms:Text"/>
      </xsd:simpleType>
    </xsd:element>
    <xsd:element name="SCNT000047" ma:index="132" nillable="true" ma:displayName="Wetgeving" ma:default="Aanbestedingswet 2012; Aanbestedingsbesluit;" ma:internalName="SCNT000047">
      <xsd:simpleType>
        <xsd:restriction base="dms:Note"/>
      </xsd:simpleType>
    </xsd:element>
    <xsd:element name="SCN0000031" ma:index="133" nillable="true" ma:displayName="Proceseigenaar" ma:default="1;#Stevens, Jos" ma:list="UserInfo" ma:internalName="SCN0000031">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CN0000098" ma:index="135" nillable="true" ma:displayName="Werkprocesschema" ma:default="http://mavim/Websites/Uitvoeren%20Europese%20aanbesteding%20301002/Theme/Html/Default.html?page=e5&amp;navtype=scheme&amp;targetid=e243&amp;vispageid=0" ma:internalName="SCN0000098">
      <xsd:complexType>
        <xsd:complexContent>
          <xsd:extension base="dms:URL">
            <xsd:sequence>
              <xsd:element name="Url" type="dms:ValidUrl" minOccurs="0" nillable="true"/>
              <xsd:element name="Description" type="xsd:string" nillable="true"/>
            </xsd:sequence>
          </xsd:extension>
        </xsd:complexContent>
      </xsd:complexType>
    </xsd:element>
    <xsd:element name="SCN0000112" ma:index="136" nillable="true" ma:displayName="Toelichting" ma:internalName="SCN0000112">
      <xsd:simpleType>
        <xsd:restriction base="dms:Note"/>
      </xsd:simpleType>
    </xsd:element>
    <xsd:element name="SCNE000054" ma:index="137" nillable="true" ma:displayName="Verdagingstermijn (eenh.)" ma:default="Werkdag" ma:internalName="SCNE000054">
      <xsd:simpleType>
        <xsd:restriction base="dms:Choice"/>
      </xsd:simpleType>
    </xsd:element>
    <xsd:element name="SCN0000073" ma:index="138" nillable="true" ma:displayName="Verantwoordingsrelatie" ma:internalName="SCN0000073">
      <xsd:simpleType>
        <xsd:restriction base="dms:Text"/>
      </xsd:simpleType>
    </xsd:element>
    <xsd:element name="SCN0000097" ma:index="139" nillable="true" ma:displayName="Opmerking" ma:internalName="SCN0000097">
      <xsd:simpleType>
        <xsd:restriction base="dms:Note"/>
      </xsd:simpleType>
    </xsd:element>
    <xsd:element name="SCN0000105" ma:index="140" nillable="true" ma:displayName="Opmerking" ma:internalName="SCN0000105">
      <xsd:simpleType>
        <xsd:restriction base="dms:Note"/>
      </xsd:simpleType>
    </xsd:element>
    <xsd:element name="SCNW000081" ma:index="141" nillable="true" ma:displayName="Bewaartermijn" ma:default="10" ma:internalName="SCNW000081">
      <xsd:simpleType>
        <xsd:restriction base="dms:Number"/>
      </xsd:simpleType>
    </xsd:element>
    <xsd:element name="SCN0000071" ma:index="142" nillable="true" ma:displayName="Procesarchitectuur" ma:default="Ondersteunen/Inkopen en contracteren" ma:internalName="SCN0000071">
      <xsd:simpleType>
        <xsd:restriction base="dms:Choice">
          <xsd:enumeration value="Verstrekken producten &amp; diensten/Aangiften"/>
          <xsd:enumeration value="Nazorg/Bezwaren"/>
          <xsd:enumeration value="Informeren/Voorlichten"/>
          <xsd:enumeration value="Verstrekken producten en diensten/Inkomens- en Maatschappelijke ondersteuning"/>
          <xsd:enumeration value="Nazorg/Klachten"/>
          <xsd:enumeration value="Nazorg/Meldingen"/>
          <xsd:enumeration value="Verstrekken van producten &amp; diensten/Publieke Producten"/>
          <xsd:enumeration value="Verstrekken van producten &amp; diensten/Subsidies"/>
          <xsd:enumeration value="Verstrekken van producten &amp; diensten/Vergunningen en ontheffingen"/>
          <xsd:enumeration value="Verstrekken van producten &amp; diensten/Verzoeken"/>
          <xsd:enumeration value="Exploiteren/Verhuren ruimten &amp; goederen"/>
          <xsd:enumeration value="Exploiteren/Verkopen handelsgoederen"/>
          <xsd:enumeration value="Exploiteren/Verkopen vastgoed"/>
          <xsd:enumeration value="Informeren/Vragen beantwoorden"/>
          <xsd:enumeration value="Ontwikkelen ruimte/(Bouw)grond ontwikkelen en inrichten"/>
          <xsd:enumeration value="Ondersteunen/Administreren"/>
          <xsd:enumeration value="Ondersteunen/Adviseren"/>
          <xsd:enumeration value="Nazorg/Attenderen"/>
          <xsd:enumeration value="Evalueren/Auditen"/>
          <xsd:enumeration value="Ondersteunen/Betalen &amp; innen"/>
          <xsd:enumeration value="Beleid vormen/Bijstelling begroting en programma's"/>
          <xsd:enumeration value="Ondersteunen/Documenteren &amp; archiveren"/>
          <xsd:enumeration value="Doorvertalen bestuursakkoord"/>
          <xsd:enumeration value="Ondersteunen/Faciliteren"/>
          <xsd:enumeration value="Ontwikkelen ruimte/Grond aankopen"/>
          <xsd:enumeration value="Heffen/Heffen"/>
          <xsd:enumeration value="Ondersteunen/Inkopen en contracteren"/>
          <xsd:enumeration value="Evalueren/Monitoren"/>
          <xsd:enumeration value="Beheren en onderhouden ruimte/Onderhouden"/>
          <xsd:enumeration value="Ontwikkelen voorzieningen/Ontwikkelen producten en diensten"/>
          <xsd:enumeration value="Ontwikkelen voorzieningen/Ontwikkelen regelingen en verordeningen"/>
          <xsd:enumeration value="Handhaven/Opsporen"/>
          <xsd:enumeration value="Programmeren/Opstellen begroting"/>
          <xsd:enumeration value="Ontwikkelen ruimte/Opstellen bestemmingsplan"/>
          <xsd:enumeration value="Programmeren/Opstellen capaciteits- of afdelingsplannen"/>
          <xsd:enumeration value="Programmeren/Opstellen jaarplan"/>
          <xsd:enumeration value="Ondersteunen/Organiseren"/>
          <xsd:enumeration value="Beheren en onderhouden ruimte/Repareren"/>
          <xsd:enumeration value="Handhaven/Sanctie opleggen"/>
          <xsd:enumeration value="Handhaven/Toezicht houden"/>
          <xsd:enumeration value="Exploiteren/Uitbaten gemeentelijke voorzieningen"/>
          <xsd:enumeration value="Evalueren/Verantwoorden"/>
        </xsd:restriction>
      </xsd:simpleType>
    </xsd:element>
    <xsd:element name="SCN0000070" ma:index="143" nillable="true" ma:displayName="Categorie zaaktype" ma:default="Trigger Intern (TI)" ma:internalName="SCN0000070">
      <xsd:simpleType>
        <xsd:restriction base="dms:Choice">
          <xsd:enumeration value="Trigger Extern (TE)"/>
          <xsd:enumeration value="Trigger Intern (TI)"/>
          <xsd:enumeration value="Trigger Periodiek (TP)"/>
        </xsd:restriction>
      </xsd:simpleType>
    </xsd:element>
    <xsd:element name="SCN0000083" ma:index="144" nillable="true" ma:displayName="Toelichting" ma:internalName="SCN0000083">
      <xsd:simpleType>
        <xsd:restriction base="dms:Note"/>
      </xsd:simpleType>
    </xsd:element>
    <xsd:element name="SCN0000093" ma:index="145" nillable="true" ma:displayName="Toelichting" ma:internalName="SCN0000093">
      <xsd:simpleType>
        <xsd:restriction base="dms:Note"/>
      </xsd:simpleType>
    </xsd:element>
    <xsd:element name="SCN0000060" ma:index="146" nillable="true" ma:displayName="WKPB" ma:default="Nee" ma:internalName="SCN0000060">
      <xsd:simpleType>
        <xsd:restriction base="dms:Choice">
          <xsd:enumeration value="Ja"/>
          <xsd:enumeration value="Ne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Url xmlns="c68162f5-5292-4b4e-a453-381c9ebc3801">
      <Url>https://plein-dms.coa.local/processen/LP00000012/msp-inhuur-ict-professionals/_layouts/15/DocIdRedir.aspx?ID=CDR-1405913</Url>
      <Description>CDR-1405913</Description>
    </_dlc_DocIdUrl>
    <_dlc_DocId xmlns="c68162f5-5292-4b4e-a453-381c9ebc3801">CDR-1405913</_dlc_DocId>
    <SCN0000093 xmlns="c68162f5-5292-4b4e-a453-381c9ebc3801" xsi:nil="true"/>
    <SCNE000052 xmlns="c68162f5-5292-4b4e-a453-381c9ebc3801">Werkdag</SCNE000052>
    <SCNT000048 xmlns="c68162f5-5292-4b4e-a453-381c9ebc3801" xsi:nil="true"/>
    <SGC0002002 xmlns="c68162f5-5292-4b4e-a453-381c9ebc3801">312</SGC0002002>
    <ARX_LastSignatureReason xmlns="c68162f5-5292-4b4e-a453-381c9ebc3801">Unknown</ARX_LastSignatureReason>
    <SCN0000062 xmlns="c68162f5-5292-4b4e-a453-381c9ebc3801">Nee</SCN0000062>
    <SCN0000041 xmlns="c68162f5-5292-4b4e-a453-381c9ebc3801">Nee</SCN0000041>
    <ARX_LastSignatureStatus xmlns="c68162f5-5292-4b4e-a453-381c9ebc3801">Unknown</ARX_LastSignatureStatus>
    <SCN0000083 xmlns="c68162f5-5292-4b4e-a453-381c9ebc3801" xsi:nil="true"/>
    <SCN0000118 xmlns="c68162f5-5292-4b4e-a453-381c9ebc3801" xsi:nil="true"/>
    <SCN0000532 xmlns="c68162f5-5292-4b4e-a453-381c9ebc3801">Nee</SCN0000532>
    <SGC0001018 xmlns="c68162f5-5292-4b4e-a453-381c9ebc3801">Ja</SGC0001018>
    <VN00000121 xmlns="c68162f5-5292-4b4e-a453-381c9ebc3801">Scanner - code; Scan - datum; Medewerker naam -  Registreren</VN00000121>
    <SCN0000031 xmlns="c68162f5-5292-4b4e-a453-381c9ebc3801">
      <UserInfo>
        <DisplayName/>
        <AccountId>1</AccountId>
        <AccountType/>
      </UserInfo>
    </SCN0000031>
    <SCN0000108 xmlns="c68162f5-5292-4b4e-a453-381c9ebc3801" xsi:nil="true"/>
    <SCNE000053 xmlns="c68162f5-5292-4b4e-a453-381c9ebc3801">Werkdag</SCNE000053>
    <SCN0000094 xmlns="c68162f5-5292-4b4e-a453-381c9ebc3801" xsi:nil="true"/>
    <SCN0000129 xmlns="c68162f5-5292-4b4e-a453-381c9ebc3801">2020-01-31T09:56:04+00:00</SCN0000129>
    <SCN0000522 xmlns="c68162f5-5292-4b4e-a453-381c9ebc3801">Generiek documenttype</SCN0000522>
    <SCN0000026 xmlns="c68162f5-5292-4b4e-a453-381c9ebc3801">Aanbesteding</SCN0000026>
    <SCN0000084 xmlns="c68162f5-5292-4b4e-a453-381c9ebc3801" xsi:nil="true"/>
    <SCN0000042 xmlns="c68162f5-5292-4b4e-a453-381c9ebc3801" xsi:nil="true"/>
    <SCN0000063 xmlns="c68162f5-5292-4b4e-a453-381c9ebc3801">Nee</SCN0000063>
    <VN00000076 xmlns="c68162f5-5292-4b4e-a453-381c9ebc3801">Nee</VN00000076>
    <Publicatiedatum xmlns="c68162f5-5292-4b4e-a453-381c9ebc3801" xsi:nil="true"/>
    <Typeaanbesteding xmlns="c68162f5-5292-4b4e-a453-381c9ebc3801">Europees openbaar</Typeaanbesteding>
    <VN00000122 xmlns="c68162f5-5292-4b4e-a453-381c9ebc3801">Unitmanager A&amp;I</VN00000122>
    <ARX_SignaturesCount xmlns="c68162f5-5292-4b4e-a453-381c9ebc3801">Unknown</ARX_SignaturesCount>
    <SCN0000079 xmlns="c68162f5-5292-4b4e-a453-381c9ebc3801" xsi:nil="true"/>
    <SCNT000076 xmlns="c68162f5-5292-4b4e-a453-381c9ebc3801">Selectielijst COA 2013- , handeling 37; BSD COA 1994- (2010) 2012 (geactualiseerd), handeling 54;</SCNT000076>
    <SCN0000058 xmlns="c68162f5-5292-4b4e-a453-381c9ebc3801">Nee</SCN0000058>
    <SCN0000109 xmlns="c68162f5-5292-4b4e-a453-381c9ebc3801" xsi:nil="true"/>
    <SCN0000095 xmlns="c68162f5-5292-4b4e-a453-381c9ebc3801" xsi:nil="true"/>
    <SCN0000104 xmlns="c68162f5-5292-4b4e-a453-381c9ebc3801" xsi:nil="true"/>
    <SCN0000528 xmlns="c68162f5-5292-4b4e-a453-381c9ebc3801">Na afhandeling</SCN0000528>
    <COAIsDocumentArchived xmlns="http://schemas.econnect.nl/">false</COAIsDocumentArchived>
    <SCNE000054 xmlns="c68162f5-5292-4b4e-a453-381c9ebc3801">Werkdag</SCNE000054>
    <Dossierdatumafsluiting xmlns="c68162f5-5292-4b4e-a453-381c9ebc3801" xsi:nil="true"/>
    <SharedCaseName xmlns="http://schemas.econnect.nl/">MSP inhuur ICT professionals</SharedCaseName>
    <SCN0000064 xmlns="c68162f5-5292-4b4e-a453-381c9ebc3801">Ja</SCN0000064>
    <SCN0000043 xmlns="c68162f5-5292-4b4e-a453-381c9ebc3801" xsi:nil="true"/>
    <SCN0000539 xmlns="c68162f5-5292-4b4e-a453-381c9ebc3801">2016-10-31T15:50:59+00:00</SCN0000539>
    <ARX_LastSignerName xmlns="c68162f5-5292-4b4e-a453-381c9ebc3801">Unknown</ARX_LastSignerName>
    <SCN0000080 xmlns="c68162f5-5292-4b4e-a453-381c9ebc3801">Vernietigen</SCN0000080>
    <VN00000123 xmlns="c68162f5-5292-4b4e-a453-381c9ebc3801">Creatie - datum; Zaak - code</VN00000123>
    <SCNE000081 xmlns="c68162f5-5292-4b4e-a453-381c9ebc3801">Jaar</SCNE000081>
    <SCN0000096 xmlns="c68162f5-5292-4b4e-a453-381c9ebc3801" xsi:nil="true"/>
    <SCN0000059 xmlns="c68162f5-5292-4b4e-a453-381c9ebc3801">Nee</SCN0000059>
    <CaseOwner xmlns="http://schemas.econnect.nl/">
      <UserInfo>
        <DisplayName>Altena, Barry van</DisplayName>
        <AccountId>1560</AccountId>
        <AccountType/>
      </UserInfo>
    </CaseOwner>
    <SCNE000055 xmlns="c68162f5-5292-4b4e-a453-381c9ebc3801">Werkdag</SCNE000055>
    <SCN0000070 xmlns="c68162f5-5292-4b4e-a453-381c9ebc3801">Trigger Intern (TI)</SCN0000070>
    <SCN0000091 xmlns="c68162f5-5292-4b4e-a453-381c9ebc3801" xsi:nil="true"/>
    <SCN0000105 xmlns="c68162f5-5292-4b4e-a453-381c9ebc3801" xsi:nil="true"/>
    <SCN0000100 xmlns="c68162f5-5292-4b4e-a453-381c9ebc3801" xsi:nil="true"/>
    <SCN0000524 xmlns="c68162f5-5292-4b4e-a453-381c9ebc3801">Intern</SCN0000524>
    <Fasen xmlns="c68162f5-5292-4b4e-a453-381c9ebc3801">1. Voorbereiding</Fasen>
    <SCN0000028 xmlns="c68162f5-5292-4b4e-a453-381c9ebc3801">Het uitvoeren van een aanbesteding</SCN0000028>
    <SCN0000044 xmlns="c68162f5-5292-4b4e-a453-381c9ebc3801" xsi:nil="true"/>
    <SCN0000065 xmlns="c68162f5-5292-4b4e-a453-381c9ebc3801">Nee</SCN0000065>
    <VN00000015 xmlns="c68162f5-5292-4b4e-a453-381c9ebc3801">Nee</VN00000015>
    <SCN0000060 xmlns="c68162f5-5292-4b4e-a453-381c9ebc3801">Nee</SCN0000060>
    <SCN0000111 xmlns="c68162f5-5292-4b4e-a453-381c9ebc3801" xsi:nil="true"/>
    <CaseStartDate xmlns="http://schemas.econnect.nl/">2026-03-09T23:00:00+00:00</CaseStartDate>
    <VN00000124 xmlns="c68162f5-5292-4b4e-a453-381c9ebc3801" xsi:nil="true"/>
    <SCN0000034 xmlns="c68162f5-5292-4b4e-a453-381c9ebc3801" xsi:nil="true"/>
    <HoofdPerceel xmlns="c68162f5-5292-4b4e-a453-381c9ebc3801" xsi:nil="true"/>
    <SCN0000106 xmlns="c68162f5-5292-4b4e-a453-381c9ebc3801" xsi:nil="true"/>
    <SCN0000092 xmlns="c68162f5-5292-4b4e-a453-381c9ebc3801" xsi:nil="true"/>
    <SCNE000056 xmlns="c68162f5-5292-4b4e-a453-381c9ebc3801">Werkdag</SCNE000056>
    <SCN0000071 xmlns="c68162f5-5292-4b4e-a453-381c9ebc3801">Ondersteunen/Inkopen en contracteren</SCN0000071>
    <SCN0000097 xmlns="c68162f5-5292-4b4e-a453-381c9ebc3801" xsi:nil="true"/>
    <SCN0000546 xmlns="c68162f5-5292-4b4e-a453-381c9ebc3801">Lokaal</SCN0000546>
    <SCN0000525 xmlns="c68162f5-5292-4b4e-a453-381c9ebc3801">Nee</SCN0000525>
    <SCNT000047 xmlns="c68162f5-5292-4b4e-a453-381c9ebc3801">Aanbestedingswet 2012; Aanbestedingsbesluit;</SCNT000047>
    <SCN0000101 xmlns="c68162f5-5292-4b4e-a453-381c9ebc3801" xsi:nil="true"/>
    <SCNW000081 xmlns="c68162f5-5292-4b4e-a453-381c9ebc3801">10</SCNW000081>
    <SCN0000029 xmlns="c68162f5-5292-4b4e-a453-381c9ebc3801" xsi:nil="true"/>
    <SCN0000066 xmlns="c68162f5-5292-4b4e-a453-381c9ebc3801" xsi:nil="true"/>
    <SCN0000040 xmlns="c68162f5-5292-4b4e-a453-381c9ebc3801">Specifiek werkproces</SCN0000040>
    <SCN0000082 xmlns="c68162f5-5292-4b4e-a453-381c9ebc3801">Na afloop contract</SCN0000082>
    <SCN0000117 xmlns="c68162f5-5292-4b4e-a453-381c9ebc3801">2016-03-22T13:37:12+00:00</SCN0000117>
    <SCN0000061 xmlns="c68162f5-5292-4b4e-a453-381c9ebc3801">Nee</SCN0000061>
    <CaseManager xmlns="http://schemas.econnect.nl/">
      <UserInfo>
        <DisplayName>Hassing, Dorith</DisplayName>
        <AccountId>1344</AccountId>
        <AccountType/>
      </UserInfo>
    </CaseManager>
    <Signatures_x0020_Status xmlns="c68162f5-5292-4b4e-a453-381c9ebc3801">Unknown</Signatures_x0020_Status>
    <SCN0000112 xmlns="c68162f5-5292-4b4e-a453-381c9ebc3801" xsi:nil="true"/>
    <SCN0000531 xmlns="c68162f5-5292-4b4e-a453-381c9ebc3801">Nee</SCN0000531>
    <SCN0000552 xmlns="c68162f5-5292-4b4e-a453-381c9ebc3801">2017-04-21T08:45:43+00:00</SCN0000552>
    <ARX_LastVerifiedOn xmlns="c68162f5-5292-4b4e-a453-381c9ebc3801">Unknown</ARX_LastVerifiedOn>
    <SCN0000035 xmlns="c68162f5-5292-4b4e-a453-381c9ebc3801">Dit werkproces wordt intern getriggerd</SCN0000035>
    <Subfase xmlns="c68162f5-5292-4b4e-a453-381c9ebc3801">3.1 Beschrijvend document</Subfase>
    <SCN0000107 xmlns="c68162f5-5292-4b4e-a453-381c9ebc3801" xsi:nil="true"/>
    <SCN0000098 xmlns="c68162f5-5292-4b4e-a453-381c9ebc3801">
      <Url>http://mavim/Websites/Uitvoeren%20Europese%20aanbesteding%20301002/Theme/Html/Default.html?page=e5&amp;navtype=scheme&amp;targetid=e243&amp;vispageid=0</Url>
      <Description>http://mavim/Websites/Uitvoeren%20Europese%20aanbesteding%20301002/Theme/Html/Default.html?page=e5&amp;navtype=scheme&amp;targetid=e243&amp;vispageid=0</Description>
    </SCN0000098>
    <SCN0000526 xmlns="c68162f5-5292-4b4e-a453-381c9ebc3801">Bewaren</SCN0000526>
    <VN00000115 xmlns="c68162f5-5292-4b4e-a453-381c9ebc3801">Ja</VN00000115>
    <SCN0000123 xmlns="c68162f5-5292-4b4e-a453-381c9ebc3801">Lokaal</SCN0000123>
    <SCN0000102 xmlns="c68162f5-5292-4b4e-a453-381c9ebc3801" xsi:nil="true"/>
    <SCNE000527 xmlns="c68162f5-5292-4b4e-a453-381c9ebc3801">Werkdag</SCNE000527>
    <SGC0001002 xmlns="c68162f5-5292-4b4e-a453-381c9ebc3801">Ja</SGC0001002>
    <VN00000017 xmlns="c68162f5-5292-4b4e-a453-381c9ebc3801">Bericht</VN00000017>
    <SCN0000516 xmlns="c68162f5-5292-4b4e-a453-381c9ebc3801">Verslag</SCN0000516>
    <ARX_LastSignatureDateTime xmlns="c68162f5-5292-4b4e-a453-381c9ebc3801">Unknown</ARX_LastSignatureDateTime>
    <SCN0000113 xmlns="c68162f5-5292-4b4e-a453-381c9ebc3801" xsi:nil="true"/>
    <SCN0000537 xmlns="c68162f5-5292-4b4e-a453-381c9ebc3801">Nee</SCN0000537>
    <SCN0000057 xmlns="c68162f5-5292-4b4e-a453-381c9ebc3801">Ja</SCN0000057>
    <SCN0000099 xmlns="c68162f5-5292-4b4e-a453-381c9ebc3801">
      <Url xsi:nil="true"/>
      <Description xsi:nil="true"/>
    </SCN0000099>
    <SCNW000527 xmlns="c68162f5-5292-4b4e-a453-381c9ebc3801" xsi:nil="true"/>
    <SCN0000074 xmlns="c68162f5-5292-4b4e-a453-381c9ebc3801" xsi:nil="true"/>
    <AutoGenerated xmlns="http://schemas.econnect.nl/" xsi:nil="true"/>
    <SCNW000056 xmlns="c68162f5-5292-4b4e-a453-381c9ebc3801" xsi:nil="true"/>
    <SPECRelatedItems xmlns="http://schemas.econnect.nl/" xsi:nil="true"/>
    <SCN0000521 xmlns="c68162f5-5292-4b4e-a453-381c9ebc3801" xsi:nil="true"/>
    <VN00000109 xmlns="c68162f5-5292-4b4e-a453-381c9ebc3801" xsi:nil="true"/>
    <Dossieroverdrachtsjaar xmlns="c68162f5-5292-4b4e-a453-381c9ebc3801" xsi:nil="true"/>
    <SCN0000540 xmlns="c68162f5-5292-4b4e-a453-381c9ebc3801" xsi:nil="true"/>
    <SCNW000055 xmlns="c68162f5-5292-4b4e-a453-381c9ebc3801" xsi:nil="true"/>
    <SCN0000535 xmlns="c68162f5-5292-4b4e-a453-381c9ebc3801" xsi:nil="true"/>
    <SCN0000051 xmlns="c68162f5-5292-4b4e-a453-381c9ebc3801" xsi:nil="true"/>
    <SCNW000054 xmlns="c68162f5-5292-4b4e-a453-381c9ebc3801" xsi:nil="true"/>
    <SCN0000523 xmlns="c68162f5-5292-4b4e-a453-381c9ebc3801" xsi:nil="true"/>
    <SCN0000067 xmlns="c68162f5-5292-4b4e-a453-381c9ebc3801" xsi:nil="true"/>
    <SCN0000534 xmlns="c68162f5-5292-4b4e-a453-381c9ebc3801" xsi:nil="true"/>
    <Dossiervernietigingsjaar xmlns="c68162f5-5292-4b4e-a453-381c9ebc3801" xsi:nil="true"/>
    <SCN0000077 xmlns="c68162f5-5292-4b4e-a453-381c9ebc3801" xsi:nil="true"/>
    <SCN0000072 xmlns="c68162f5-5292-4b4e-a453-381c9ebc3801" xsi:nil="true"/>
    <VN00000060 xmlns="c68162f5-5292-4b4e-a453-381c9ebc3801" xsi:nil="true"/>
    <SCNW000053 xmlns="c68162f5-5292-4b4e-a453-381c9ebc3801" xsi:nil="true"/>
    <SCN0000529 xmlns="c68162f5-5292-4b4e-a453-381c9ebc3801" xsi:nil="true"/>
    <VN00000097 xmlns="c68162f5-5292-4b4e-a453-381c9ebc3801" xsi:nil="true"/>
    <VN00000098 xmlns="c68162f5-5292-4b4e-a453-381c9ebc3801" xsi:nil="true"/>
    <SCN0000027 xmlns="c68162f5-5292-4b4e-a453-381c9ebc3801" xsi:nil="true"/>
    <VN00000104 xmlns="c68162f5-5292-4b4e-a453-381c9ebc3801" xsi:nil="true"/>
    <VN00000087 xmlns="c68162f5-5292-4b4e-a453-381c9ebc3801" xsi:nil="true"/>
    <SCN0000078 xmlns="c68162f5-5292-4b4e-a453-381c9ebc3801" xsi:nil="true"/>
    <SCN0000073 xmlns="c68162f5-5292-4b4e-a453-381c9ebc3801" xsi:nil="true"/>
    <SCN0000517 xmlns="c68162f5-5292-4b4e-a453-381c9ebc3801" xsi:nil="true"/>
    <SCNW000052 xmlns="c68162f5-5292-4b4e-a453-381c9ebc3801" xsi:nil="true"/>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3E0B239-7DB9-478A-91ED-1C50289BD66A}"/>
</file>

<file path=customXml/itemProps2.xml><?xml version="1.0" encoding="utf-8"?>
<ds:datastoreItem xmlns:ds="http://schemas.openxmlformats.org/officeDocument/2006/customXml" ds:itemID="{79F8D2BC-9704-4483-A148-FE6CC2CDEEAB}">
  <ds:schemaRefs>
    <ds:schemaRef ds:uri="http://schemas.microsoft.com/sharepoint/v3/contenttype/forms"/>
  </ds:schemaRefs>
</ds:datastoreItem>
</file>

<file path=customXml/itemProps3.xml><?xml version="1.0" encoding="utf-8"?>
<ds:datastoreItem xmlns:ds="http://schemas.openxmlformats.org/officeDocument/2006/customXml" ds:itemID="{2AF3A96A-31C7-4461-B2D2-3F51D21EF11A}">
  <ds:schemaRefs>
    <ds:schemaRef ds:uri="http://schemas.microsoft.com/office/2006/metadata/properties"/>
    <ds:schemaRef ds:uri="http://schemas.microsoft.com/office/infopath/2007/PartnerControls"/>
    <ds:schemaRef ds:uri="a88d69f6-725d-45a3-ba3c-d623cdcfac60"/>
    <ds:schemaRef ds:uri="e3209c88-bc72-45f5-84b5-e30e30b0d52a"/>
    <ds:schemaRef ds:uri="bba25a7a-e915-4276-833c-6575bc1da025"/>
    <ds:schemaRef ds:uri="2d99f15f-cf07-484e-a6b2-d764e48b776b"/>
  </ds:schemaRefs>
</ds:datastoreItem>
</file>

<file path=customXml/itemProps4.xml><?xml version="1.0" encoding="utf-8"?>
<ds:datastoreItem xmlns:ds="http://schemas.openxmlformats.org/officeDocument/2006/customXml" ds:itemID="{6B20F539-10CA-4D3C-9EBA-B9193DB89E3A}"/>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7</vt:i4>
      </vt:variant>
      <vt:variant>
        <vt:lpstr>Benoemde bereiken</vt:lpstr>
      </vt:variant>
      <vt:variant>
        <vt:i4>78</vt:i4>
      </vt:variant>
    </vt:vector>
  </HeadingPairs>
  <TitlesOfParts>
    <vt:vector size="85" baseType="lpstr">
      <vt:lpstr>Colofon - voorblad</vt:lpstr>
      <vt:lpstr>1. Algemene info</vt:lpstr>
      <vt:lpstr>2. Prijsopgaaf Broker opslagen</vt:lpstr>
      <vt:lpstr>3. % doelstelling per doelgroep</vt:lpstr>
      <vt:lpstr>4. Berekening Inschrijfprijs</vt:lpstr>
      <vt:lpstr>5. Prijsscore</vt:lpstr>
      <vt:lpstr>6. Richtlijntarieven ex BTW </vt:lpstr>
      <vt:lpstr>'Colofon - voorblad'!_Hlk509496684</vt:lpstr>
      <vt:lpstr>'Colofon - voorblad'!_Ref300290537</vt:lpstr>
      <vt:lpstr>'Colofon - voorblad'!_Ref300297289</vt:lpstr>
      <vt:lpstr>'Colofon - voorblad'!_Ref527209689</vt:lpstr>
      <vt:lpstr>'Colofon - voorblad'!_Ref527209713</vt:lpstr>
      <vt:lpstr>'Colofon - voorblad'!_Ref527212027</vt:lpstr>
      <vt:lpstr>'Colofon - voorblad'!_Ref527212058</vt:lpstr>
      <vt:lpstr>'Colofon - voorblad'!_Ref527212079</vt:lpstr>
      <vt:lpstr>'Colofon - voorblad'!_Ref527212102</vt:lpstr>
      <vt:lpstr>'Colofon - voorblad'!_Ref527212123</vt:lpstr>
      <vt:lpstr>'Colofon - voorblad'!_Ref527212178</vt:lpstr>
      <vt:lpstr>'Colofon - voorblad'!_Ref527212216</vt:lpstr>
      <vt:lpstr>'Colofon - voorblad'!_Ref527212304</vt:lpstr>
      <vt:lpstr>'Colofon - voorblad'!_Ref527212424</vt:lpstr>
      <vt:lpstr>'Colofon - voorblad'!_Ref527216086</vt:lpstr>
      <vt:lpstr>'Colofon - voorblad'!_Ref527960825</vt:lpstr>
      <vt:lpstr>'Colofon - voorblad'!_Toc300302676</vt:lpstr>
      <vt:lpstr>'Colofon - voorblad'!_Toc300302679</vt:lpstr>
      <vt:lpstr>'Colofon - voorblad'!_Toc300302680</vt:lpstr>
      <vt:lpstr>'Colofon - voorblad'!_Toc300302689</vt:lpstr>
      <vt:lpstr>'Colofon - voorblad'!_Toc300302730</vt:lpstr>
      <vt:lpstr>'Colofon - voorblad'!_Toc300302731</vt:lpstr>
      <vt:lpstr>'Colofon - voorblad'!_Toc300302739</vt:lpstr>
      <vt:lpstr>'Colofon - voorblad'!_Toc300302771</vt:lpstr>
      <vt:lpstr>'Colofon - voorblad'!_Toc300302809</vt:lpstr>
      <vt:lpstr>'Colofon - voorblad'!_Toc300302821</vt:lpstr>
      <vt:lpstr>'Colofon - voorblad'!_Toc300302836</vt:lpstr>
      <vt:lpstr>'Colofon - voorblad'!_Toc300302847</vt:lpstr>
      <vt:lpstr>'Colofon - voorblad'!_Toc300302860</vt:lpstr>
      <vt:lpstr>'Colofon - voorblad'!_Toc300302867</vt:lpstr>
      <vt:lpstr>'Colofon - voorblad'!_Toc300302868</vt:lpstr>
      <vt:lpstr>'Colofon - voorblad'!_Toc300302886</vt:lpstr>
      <vt:lpstr>'Colofon - voorblad'!_Toc300302914</vt:lpstr>
      <vt:lpstr>'Colofon - voorblad'!_Toc300302916</vt:lpstr>
      <vt:lpstr>'Colofon - voorblad'!_Toc300302919</vt:lpstr>
      <vt:lpstr>'Colofon - voorblad'!_Toc300302935</vt:lpstr>
      <vt:lpstr>'Colofon - voorblad'!_Toc300302985</vt:lpstr>
      <vt:lpstr>'Colofon - voorblad'!_Toc300302993</vt:lpstr>
      <vt:lpstr>'Colofon - voorblad'!_Toc300303483</vt:lpstr>
      <vt:lpstr>'Colofon - voorblad'!_Toc300303498</vt:lpstr>
      <vt:lpstr>'Colofon - voorblad'!_Toc300303504</vt:lpstr>
      <vt:lpstr>'Colofon - voorblad'!_Toc300303537</vt:lpstr>
      <vt:lpstr>'Colofon - voorblad'!_Toc300303574</vt:lpstr>
      <vt:lpstr>'Colofon - voorblad'!_Toc300303661</vt:lpstr>
      <vt:lpstr>'Colofon - voorblad'!_Toc300303682</vt:lpstr>
      <vt:lpstr>'Colofon - voorblad'!_Toc300303688</vt:lpstr>
      <vt:lpstr>'Colofon - voorblad'!_Toc300303695</vt:lpstr>
      <vt:lpstr>'Colofon - voorblad'!_Toc300303706</vt:lpstr>
      <vt:lpstr>'Colofon - voorblad'!_Toc300303708</vt:lpstr>
      <vt:lpstr>'Colofon - voorblad'!_Toc300303715</vt:lpstr>
      <vt:lpstr>'Colofon - voorblad'!_Toc300303721</vt:lpstr>
      <vt:lpstr>'Colofon - voorblad'!_Toc300303727</vt:lpstr>
      <vt:lpstr>'Colofon - voorblad'!_Toc300303729</vt:lpstr>
      <vt:lpstr>'Colofon - voorblad'!_Toc300303743</vt:lpstr>
      <vt:lpstr>'Colofon - voorblad'!_Toc300303745</vt:lpstr>
      <vt:lpstr>'Colofon - voorblad'!_Toc300303770</vt:lpstr>
      <vt:lpstr>'Colofon - voorblad'!_Toc300303772</vt:lpstr>
      <vt:lpstr>'Colofon - voorblad'!_Toc300304665</vt:lpstr>
      <vt:lpstr>'Colofon - voorblad'!_Toc300304678</vt:lpstr>
      <vt:lpstr>'Colofon - voorblad'!_Toc300304688</vt:lpstr>
      <vt:lpstr>'Colofon - voorblad'!_Toc300304702</vt:lpstr>
      <vt:lpstr>'Colofon - voorblad'!_Toc300304712</vt:lpstr>
      <vt:lpstr>'Colofon - voorblad'!_Toc300304714</vt:lpstr>
      <vt:lpstr>'Colofon - voorblad'!_Toc300304725</vt:lpstr>
      <vt:lpstr>'Colofon - voorblad'!_Toc300304727</vt:lpstr>
      <vt:lpstr>'Colofon - voorblad'!_Toc336119413</vt:lpstr>
      <vt:lpstr>'Colofon - voorblad'!_Toc336119414</vt:lpstr>
      <vt:lpstr>'Colofon - voorblad'!_Toc336119416</vt:lpstr>
      <vt:lpstr>'Colofon - voorblad'!_Toc336119433</vt:lpstr>
      <vt:lpstr>'1. Algemene info'!Afdrukbereik</vt:lpstr>
      <vt:lpstr>'2. Prijsopgaaf Broker opslagen'!Afdrukbereik</vt:lpstr>
      <vt:lpstr>'3. % doelstelling per doelgroep'!Afdrukbereik</vt:lpstr>
      <vt:lpstr>'4. Berekening Inschrijfprijs'!Afdrukbereik</vt:lpstr>
      <vt:lpstr>'5. Prijsscore'!Afdrukbereik</vt:lpstr>
      <vt:lpstr>'6. Richtlijntarieven ex BTW '!Afdrukbereik</vt:lpstr>
      <vt:lpstr>'Colofon - voorblad'!Afdrukbereik</vt:lpstr>
      <vt:lpstr>'1. Algemene info'!Afdruktitels</vt:lpstr>
      <vt:lpstr>'6. Richtlijntarieven ex BTW '!Afdruktitels</vt:lpstr>
    </vt:vector>
  </TitlesOfParts>
  <Manager/>
  <Company>Labor Redimo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Prijzenblad (incl doelgroepenlijst)</dc:title>
  <dc:subject/>
  <dc:creator>Siep Scherpel</dc:creator>
  <cp:keywords/>
  <dc:description>© Labor Redimo</dc:description>
  <cp:lastModifiedBy>Siep Scherpel</cp:lastModifiedBy>
  <cp:revision/>
  <dcterms:created xsi:type="dcterms:W3CDTF">2021-01-27T10:13:38Z</dcterms:created>
  <dcterms:modified xsi:type="dcterms:W3CDTF">2026-06-12T08:15:17Z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0x0101007A6E4A62A1A34FCBB5DB597108C1AEB00039040D6211D8C44C867DF9F4C41B896C0080FA01442187E942944396A71A5BE026</vt:lpwstr>
  </property>
  <property fmtid="{D5CDD505-2E9C-101B-9397-08002B2CF9AE}" pid="3" name="_dlc_DocIdItemGuid">
    <vt:lpwstr>1b809211-fcb8-488e-af6b-f577ef7cdb4e</vt:lpwstr>
  </property>
  <property fmtid="{D5CDD505-2E9C-101B-9397-08002B2CF9AE}" pid="4" name="TaxKeyword">
    <vt:lpwstr/>
  </property>
  <property fmtid="{D5CDD505-2E9C-101B-9397-08002B2CF9AE}" pid="5" name="AfdelingEigenaar">
    <vt:lpwstr/>
  </property>
  <property fmtid="{D5CDD505-2E9C-101B-9397-08002B2CF9AE}" pid="6" name="MSIP_Label_59c0cc81-595d-4442-996c-ce61e35947ec_Enabled">
    <vt:lpwstr>true</vt:lpwstr>
  </property>
  <property fmtid="{D5CDD505-2E9C-101B-9397-08002B2CF9AE}" pid="7" name="MSIP_Label_59c0cc81-595d-4442-996c-ce61e35947ec_SetDate">
    <vt:lpwstr>2023-11-23T10:51:03Z</vt:lpwstr>
  </property>
  <property fmtid="{D5CDD505-2E9C-101B-9397-08002B2CF9AE}" pid="8" name="MSIP_Label_59c0cc81-595d-4442-996c-ce61e35947ec_Method">
    <vt:lpwstr>Privileged</vt:lpwstr>
  </property>
  <property fmtid="{D5CDD505-2E9C-101B-9397-08002B2CF9AE}" pid="9" name="MSIP_Label_59c0cc81-595d-4442-996c-ce61e35947ec_Name">
    <vt:lpwstr>Inf_publiek</vt:lpwstr>
  </property>
  <property fmtid="{D5CDD505-2E9C-101B-9397-08002B2CF9AE}" pid="10" name="MSIP_Label_59c0cc81-595d-4442-996c-ce61e35947ec_SiteId">
    <vt:lpwstr>0dba6fac-6971-48f3-9af1-d8a86d20e1ed</vt:lpwstr>
  </property>
  <property fmtid="{D5CDD505-2E9C-101B-9397-08002B2CF9AE}" pid="11" name="MSIP_Label_59c0cc81-595d-4442-996c-ce61e35947ec_ActionId">
    <vt:lpwstr>77568918-2c0b-460c-b398-346dee6f5e2f</vt:lpwstr>
  </property>
  <property fmtid="{D5CDD505-2E9C-101B-9397-08002B2CF9AE}" pid="12" name="MSIP_Label_59c0cc81-595d-4442-996c-ce61e35947ec_ContentBits">
    <vt:lpwstr>0</vt:lpwstr>
  </property>
  <property fmtid="{D5CDD505-2E9C-101B-9397-08002B2CF9AE}" pid="13" name="MSIP_Label_24e57bac-d225-40fb-8a9e-62b5be587a96_Enabled">
    <vt:lpwstr>true</vt:lpwstr>
  </property>
  <property fmtid="{D5CDD505-2E9C-101B-9397-08002B2CF9AE}" pid="14" name="MSIP_Label_24e57bac-d225-40fb-8a9e-62b5be587a96_SetDate">
    <vt:lpwstr>2025-01-23T07:20:06Z</vt:lpwstr>
  </property>
  <property fmtid="{D5CDD505-2E9C-101B-9397-08002B2CF9AE}" pid="15" name="MSIP_Label_24e57bac-d225-40fb-8a9e-62b5be587a96_Method">
    <vt:lpwstr>Standard</vt:lpwstr>
  </property>
  <property fmtid="{D5CDD505-2E9C-101B-9397-08002B2CF9AE}" pid="16" name="MSIP_Label_24e57bac-d225-40fb-8a9e-62b5be587a96_Name">
    <vt:lpwstr>Internal</vt:lpwstr>
  </property>
  <property fmtid="{D5CDD505-2E9C-101B-9397-08002B2CF9AE}" pid="17" name="MSIP_Label_24e57bac-d225-40fb-8a9e-62b5be587a96_SiteId">
    <vt:lpwstr>a398fcff-8d2b-4930-a7f7-e1c99a108d77</vt:lpwstr>
  </property>
  <property fmtid="{D5CDD505-2E9C-101B-9397-08002B2CF9AE}" pid="18" name="MSIP_Label_24e57bac-d225-40fb-8a9e-62b5be587a96_ActionId">
    <vt:lpwstr>b1cfcad0-a860-4c58-bd15-becd1c638250</vt:lpwstr>
  </property>
  <property fmtid="{D5CDD505-2E9C-101B-9397-08002B2CF9AE}" pid="19" name="MSIP_Label_24e57bac-d225-40fb-8a9e-62b5be587a96_ContentBits">
    <vt:lpwstr>0</vt:lpwstr>
  </property>
  <property fmtid="{D5CDD505-2E9C-101B-9397-08002B2CF9AE}" pid="20" name="MediaServiceImageTags">
    <vt:lpwstr/>
  </property>
  <property fmtid="{D5CDD505-2E9C-101B-9397-08002B2CF9AE}" pid="22" name="SCNE000052">
    <vt:lpwstr>Werkdag</vt:lpwstr>
  </property>
  <property fmtid="{D5CDD505-2E9C-101B-9397-08002B2CF9AE}" pid="25" name="SGC0002002">
    <vt:r8>312</vt:r8>
  </property>
  <property fmtid="{D5CDD505-2E9C-101B-9397-08002B2CF9AE}" pid="26" name="ARX_LastSignatureReason">
    <vt:lpwstr>Unknown</vt:lpwstr>
  </property>
  <property fmtid="{D5CDD505-2E9C-101B-9397-08002B2CF9AE}" pid="27" name="SCN0000062">
    <vt:lpwstr>Nee</vt:lpwstr>
  </property>
  <property fmtid="{D5CDD505-2E9C-101B-9397-08002B2CF9AE}" pid="28" name="SCN0000041">
    <vt:lpwstr>Nee</vt:lpwstr>
  </property>
  <property fmtid="{D5CDD505-2E9C-101B-9397-08002B2CF9AE}" pid="29" name="COASubject">
    <vt:lpwstr/>
  </property>
  <property fmtid="{D5CDD505-2E9C-101B-9397-08002B2CF9AE}" pid="30" name="ARX_LastSignatureStatus">
    <vt:lpwstr>Unknown</vt:lpwstr>
  </property>
  <property fmtid="{D5CDD505-2E9C-101B-9397-08002B2CF9AE}" pid="33" name="SCN0000532">
    <vt:lpwstr>Nee</vt:lpwstr>
  </property>
  <property fmtid="{D5CDD505-2E9C-101B-9397-08002B2CF9AE}" pid="35" name="SGC0001018">
    <vt:lpwstr>Ja</vt:lpwstr>
  </property>
  <property fmtid="{D5CDD505-2E9C-101B-9397-08002B2CF9AE}" pid="36" name="VN00000121">
    <vt:lpwstr>Scanner - code; Scan - datum; Medewerker naam -  Registreren</vt:lpwstr>
  </property>
  <property fmtid="{D5CDD505-2E9C-101B-9397-08002B2CF9AE}" pid="37" name="SCN0000031">
    <vt:lpwstr>1</vt:lpwstr>
  </property>
  <property fmtid="{D5CDD505-2E9C-101B-9397-08002B2CF9AE}" pid="39" name="SCNE000053">
    <vt:lpwstr>Werkdag</vt:lpwstr>
  </property>
  <property fmtid="{D5CDD505-2E9C-101B-9397-08002B2CF9AE}" pid="41" name="SCN0000129">
    <vt:filetime>2020-01-31T09:56:04Z</vt:filetime>
  </property>
  <property fmtid="{D5CDD505-2E9C-101B-9397-08002B2CF9AE}" pid="42" name="SCN0000522">
    <vt:lpwstr>Generiek documenttype</vt:lpwstr>
  </property>
  <property fmtid="{D5CDD505-2E9C-101B-9397-08002B2CF9AE}" pid="46" name="SCN0000063">
    <vt:lpwstr>Nee</vt:lpwstr>
  </property>
  <property fmtid="{D5CDD505-2E9C-101B-9397-08002B2CF9AE}" pid="47" name="VN00000076">
    <vt:lpwstr>Nee</vt:lpwstr>
  </property>
  <property fmtid="{D5CDD505-2E9C-101B-9397-08002B2CF9AE}" pid="51" name="Typeaanbesteding">
    <vt:lpwstr>Europees openbaar</vt:lpwstr>
  </property>
  <property fmtid="{D5CDD505-2E9C-101B-9397-08002B2CF9AE}" pid="52" name="VN00000122">
    <vt:lpwstr>Unitmanager A&amp;I</vt:lpwstr>
  </property>
  <property fmtid="{D5CDD505-2E9C-101B-9397-08002B2CF9AE}" pid="53" name="ARX_SignaturesCount">
    <vt:lpwstr>Unknown</vt:lpwstr>
  </property>
  <property fmtid="{D5CDD505-2E9C-101B-9397-08002B2CF9AE}" pid="54" name="SCNT000076">
    <vt:lpwstr>Selectielijst COA 2013- , handeling 37; BSD COA 1994- (2010) 2012 (geactualiseerd), handeling 54;</vt:lpwstr>
  </property>
  <property fmtid="{D5CDD505-2E9C-101B-9397-08002B2CF9AE}" pid="55" name="SCN0000058">
    <vt:lpwstr>Nee</vt:lpwstr>
  </property>
  <property fmtid="{D5CDD505-2E9C-101B-9397-08002B2CF9AE}" pid="64" name="SCN0000528">
    <vt:lpwstr>Na afhandeling</vt:lpwstr>
  </property>
  <property fmtid="{D5CDD505-2E9C-101B-9397-08002B2CF9AE}" pid="65" name="COAIsDocumentArchived">
    <vt:bool>false</vt:bool>
  </property>
  <property fmtid="{D5CDD505-2E9C-101B-9397-08002B2CF9AE}" pid="66" name="SCNE000054">
    <vt:lpwstr>Werkdag</vt:lpwstr>
  </property>
  <property fmtid="{D5CDD505-2E9C-101B-9397-08002B2CF9AE}" pid="69" name="SharedCaseName">
    <vt:lpwstr>MSP inhuur ICT professionals</vt:lpwstr>
  </property>
  <property fmtid="{D5CDD505-2E9C-101B-9397-08002B2CF9AE}" pid="70" name="SCN0000064">
    <vt:lpwstr>Ja</vt:lpwstr>
  </property>
  <property fmtid="{D5CDD505-2E9C-101B-9397-08002B2CF9AE}" pid="72" name="SCN0000539">
    <vt:filetime>2016-10-31T15:50:59Z</vt:filetime>
  </property>
  <property fmtid="{D5CDD505-2E9C-101B-9397-08002B2CF9AE}" pid="73" name="ARX_LastSignerName">
    <vt:lpwstr>Unknown</vt:lpwstr>
  </property>
  <property fmtid="{D5CDD505-2E9C-101B-9397-08002B2CF9AE}" pid="75" name="SCN0000080">
    <vt:lpwstr>Vernietigen</vt:lpwstr>
  </property>
  <property fmtid="{D5CDD505-2E9C-101B-9397-08002B2CF9AE}" pid="76" name="VN00000123">
    <vt:lpwstr>Creatie - datum; Zaak - code</vt:lpwstr>
  </property>
  <property fmtid="{D5CDD505-2E9C-101B-9397-08002B2CF9AE}" pid="79" name="SCNE000081">
    <vt:lpwstr>Jaar</vt:lpwstr>
  </property>
  <property fmtid="{D5CDD505-2E9C-101B-9397-08002B2CF9AE}" pid="81" name="SCN0000059">
    <vt:lpwstr>Nee</vt:lpwstr>
  </property>
  <property fmtid="{D5CDD505-2E9C-101B-9397-08002B2CF9AE}" pid="82" name="CaseOwner">
    <vt:lpwstr>1560</vt:lpwstr>
  </property>
  <property fmtid="{D5CDD505-2E9C-101B-9397-08002B2CF9AE}" pid="85" name="SCNE000055">
    <vt:lpwstr>Werkdag</vt:lpwstr>
  </property>
  <property fmtid="{D5CDD505-2E9C-101B-9397-08002B2CF9AE}" pid="86" name="SCN0000070">
    <vt:lpwstr>Trigger Intern (TI)</vt:lpwstr>
  </property>
  <property fmtid="{D5CDD505-2E9C-101B-9397-08002B2CF9AE}" pid="90" name="SCN0000524">
    <vt:lpwstr>Intern</vt:lpwstr>
  </property>
  <property fmtid="{D5CDD505-2E9C-101B-9397-08002B2CF9AE}" pid="91" name="Fasen">
    <vt:lpwstr>1. Voorbereiding</vt:lpwstr>
  </property>
  <property fmtid="{D5CDD505-2E9C-101B-9397-08002B2CF9AE}" pid="93" name="SCN0000028">
    <vt:lpwstr>Het uitvoeren van een aanbesteding</vt:lpwstr>
  </property>
  <property fmtid="{D5CDD505-2E9C-101B-9397-08002B2CF9AE}" pid="96" name="SCN0000065">
    <vt:lpwstr>Nee</vt:lpwstr>
  </property>
  <property fmtid="{D5CDD505-2E9C-101B-9397-08002B2CF9AE}" pid="97" name="VN00000015">
    <vt:lpwstr>Nee</vt:lpwstr>
  </property>
  <property fmtid="{D5CDD505-2E9C-101B-9397-08002B2CF9AE}" pid="98" name="SCN0000060">
    <vt:lpwstr>Nee</vt:lpwstr>
  </property>
  <property fmtid="{D5CDD505-2E9C-101B-9397-08002B2CF9AE}" pid="100" name="CaseStartDate">
    <vt:filetime>2026-03-09T23:00:00Z</vt:filetime>
  </property>
  <property fmtid="{D5CDD505-2E9C-101B-9397-08002B2CF9AE}" pid="108" name="SCNE000056">
    <vt:lpwstr>Werkdag</vt:lpwstr>
  </property>
  <property fmtid="{D5CDD505-2E9C-101B-9397-08002B2CF9AE}" pid="109" name="SCN0000071">
    <vt:lpwstr>Ondersteunen/Inkopen en contracteren</vt:lpwstr>
  </property>
  <property fmtid="{D5CDD505-2E9C-101B-9397-08002B2CF9AE}" pid="111" name="SCN0000546">
    <vt:lpwstr>Lokaal</vt:lpwstr>
  </property>
  <property fmtid="{D5CDD505-2E9C-101B-9397-08002B2CF9AE}" pid="112" name="SCN0000525">
    <vt:lpwstr>Nee</vt:lpwstr>
  </property>
  <property fmtid="{D5CDD505-2E9C-101B-9397-08002B2CF9AE}" pid="113" name="ProcessNameTaxHTField0">
    <vt:lpwstr>Aanbesteding|{44172a01-e50d-4a3b-a9ca-fffd25644391}</vt:lpwstr>
  </property>
  <property fmtid="{D5CDD505-2E9C-101B-9397-08002B2CF9AE}" pid="114" name="SCNT000047">
    <vt:lpwstr>Aanbestedingswet 2012; Aanbestedingsbesluit;</vt:lpwstr>
  </property>
  <property fmtid="{D5CDD505-2E9C-101B-9397-08002B2CF9AE}" pid="116" name="SCNW000081">
    <vt:r8>10</vt:r8>
  </property>
  <property fmtid="{D5CDD505-2E9C-101B-9397-08002B2CF9AE}" pid="117" name="ProcessName">
    <vt:lpwstr>1;#Aanbesteding|{44172a01-e50d-4a3b-a9ca-fffd25644391}</vt:lpwstr>
  </property>
  <property fmtid="{D5CDD505-2E9C-101B-9397-08002B2CF9AE}" pid="120" name="SCN0000040">
    <vt:lpwstr>Specifiek werkproces</vt:lpwstr>
  </property>
  <property fmtid="{D5CDD505-2E9C-101B-9397-08002B2CF9AE}" pid="121" name="SCN0000082">
    <vt:lpwstr>Na afloop contract</vt:lpwstr>
  </property>
  <property fmtid="{D5CDD505-2E9C-101B-9397-08002B2CF9AE}" pid="122" name="SCN0000117">
    <vt:filetime>2016-03-22T13:37:12Z</vt:filetime>
  </property>
  <property fmtid="{D5CDD505-2E9C-101B-9397-08002B2CF9AE}" pid="123" name="SCN0000061">
    <vt:lpwstr>Nee</vt:lpwstr>
  </property>
  <property fmtid="{D5CDD505-2E9C-101B-9397-08002B2CF9AE}" pid="124" name="CaseManager">
    <vt:lpwstr>1344</vt:lpwstr>
  </property>
  <property fmtid="{D5CDD505-2E9C-101B-9397-08002B2CF9AE}" pid="125" name="Signatures Status">
    <vt:lpwstr>Unknown</vt:lpwstr>
  </property>
  <property fmtid="{D5CDD505-2E9C-101B-9397-08002B2CF9AE}" pid="129" name="SCN0000531">
    <vt:lpwstr>Nee</vt:lpwstr>
  </property>
  <property fmtid="{D5CDD505-2E9C-101B-9397-08002B2CF9AE}" pid="130" name="SCN0000552">
    <vt:filetime>2017-04-21T08:45:43Z</vt:filetime>
  </property>
  <property fmtid="{D5CDD505-2E9C-101B-9397-08002B2CF9AE}" pid="131" name="ARX_LastVerifiedOn">
    <vt:lpwstr>Unknown</vt:lpwstr>
  </property>
  <property fmtid="{D5CDD505-2E9C-101B-9397-08002B2CF9AE}" pid="133" name="SCN0000035">
    <vt:lpwstr>Dit werkproces wordt intern getriggerd</vt:lpwstr>
  </property>
  <property fmtid="{D5CDD505-2E9C-101B-9397-08002B2CF9AE}" pid="134" name="Subfase">
    <vt:lpwstr>3.1 Beschrijvend document</vt:lpwstr>
  </property>
  <property fmtid="{D5CDD505-2E9C-101B-9397-08002B2CF9AE}" pid="136" name="SCN0000098">
    <vt:lpwstr>http://mavim/Websites/Uitvoeren%20Europese%20aanbesteding%20301002/Theme/Html/Default.html?page=e5&amp;navtype=scheme&amp;targetid=e243&amp;vispageid=0, http://mavim/Websites/Uitvoeren%20Europese%20aanbesteding%20301002/Theme/Html/Default.html?page=e5&amp;navtype=scheme&amp;targetid=e243&amp;vispageid=0</vt:lpwstr>
  </property>
  <property fmtid="{D5CDD505-2E9C-101B-9397-08002B2CF9AE}" pid="137" name="SCN0000526">
    <vt:lpwstr>Bewaren</vt:lpwstr>
  </property>
  <property fmtid="{D5CDD505-2E9C-101B-9397-08002B2CF9AE}" pid="141" name="VN00000115">
    <vt:lpwstr>Ja</vt:lpwstr>
  </property>
  <property fmtid="{D5CDD505-2E9C-101B-9397-08002B2CF9AE}" pid="142" name="SCN0000123">
    <vt:lpwstr>Lokaal</vt:lpwstr>
  </property>
  <property fmtid="{D5CDD505-2E9C-101B-9397-08002B2CF9AE}" pid="144" name="SCNE000527">
    <vt:lpwstr>Werkdag</vt:lpwstr>
  </property>
  <property fmtid="{D5CDD505-2E9C-101B-9397-08002B2CF9AE}" pid="145" name="SGC0001002">
    <vt:lpwstr>Ja</vt:lpwstr>
  </property>
  <property fmtid="{D5CDD505-2E9C-101B-9397-08002B2CF9AE}" pid="146" name="VN00000017">
    <vt:lpwstr>Bericht</vt:lpwstr>
  </property>
  <property fmtid="{D5CDD505-2E9C-101B-9397-08002B2CF9AE}" pid="147" name="SCN0000516">
    <vt:lpwstr>Verslag</vt:lpwstr>
  </property>
  <property fmtid="{D5CDD505-2E9C-101B-9397-08002B2CF9AE}" pid="148" name="ARX_LastSignatureDateTime">
    <vt:lpwstr>Unknown</vt:lpwstr>
  </property>
  <property fmtid="{D5CDD505-2E9C-101B-9397-08002B2CF9AE}" pid="151" name="SCN0000537">
    <vt:lpwstr>Nee</vt:lpwstr>
  </property>
  <property fmtid="{D5CDD505-2E9C-101B-9397-08002B2CF9AE}" pid="152" name="SCN0000057">
    <vt:lpwstr>Ja</vt:lpwstr>
  </property>
  <property fmtid="{D5CDD505-2E9C-101B-9397-08002B2CF9AE}" pid="153" name="SCN0000099">
    <vt:lpwstr/>
  </property>
  <property fmtid="{D5CDD505-2E9C-101B-9397-08002B2CF9AE}" pid="156" name="SCN0000026">
    <vt:lpwstr>Aanbesteding</vt:lpwstr>
  </property>
  <property fmtid="{D5CDD505-2E9C-101B-9397-08002B2CF9AE}" pid="157" name="SCN0000093">
    <vt:lpwstr/>
  </property>
  <property fmtid="{D5CDD505-2E9C-101B-9397-08002B2CF9AE}" pid="159" name="SCNT000048">
    <vt:lpwstr/>
  </property>
  <property fmtid="{D5CDD505-2E9C-101B-9397-08002B2CF9AE}" pid="160" name="SCN0000083">
    <vt:lpwstr/>
  </property>
  <property fmtid="{D5CDD505-2E9C-101B-9397-08002B2CF9AE}" pid="163" name="SCN0000108">
    <vt:lpwstr/>
  </property>
  <property fmtid="{D5CDD505-2E9C-101B-9397-08002B2CF9AE}" pid="164" name="SCN0000094">
    <vt:lpwstr/>
  </property>
  <property fmtid="{D5CDD505-2E9C-101B-9397-08002B2CF9AE}" pid="166" name="SCN0000084">
    <vt:lpwstr/>
  </property>
  <property fmtid="{D5CDD505-2E9C-101B-9397-08002B2CF9AE}" pid="171" name="SCN0000079">
    <vt:lpwstr/>
  </property>
  <property fmtid="{D5CDD505-2E9C-101B-9397-08002B2CF9AE}" pid="172" name="SCN0000109">
    <vt:lpwstr/>
  </property>
  <property fmtid="{D5CDD505-2E9C-101B-9397-08002B2CF9AE}" pid="173" name="SCN0000095">
    <vt:lpwstr/>
  </property>
  <property fmtid="{D5CDD505-2E9C-101B-9397-08002B2CF9AE}" pid="178" name="SCN0000104">
    <vt:lpwstr/>
  </property>
  <property fmtid="{D5CDD505-2E9C-101B-9397-08002B2CF9AE}" pid="185" name="SCN0000096">
    <vt:lpwstr/>
  </property>
  <property fmtid="{D5CDD505-2E9C-101B-9397-08002B2CF9AE}" pid="188" name="SCN0000091">
    <vt:lpwstr/>
  </property>
  <property fmtid="{D5CDD505-2E9C-101B-9397-08002B2CF9AE}" pid="189" name="SCN0000105">
    <vt:lpwstr/>
  </property>
  <property fmtid="{D5CDD505-2E9C-101B-9397-08002B2CF9AE}" pid="190" name="SCN0000100">
    <vt:lpwstr/>
  </property>
  <property fmtid="{D5CDD505-2E9C-101B-9397-08002B2CF9AE}" pid="194" name="SCN0000111">
    <vt:lpwstr/>
  </property>
  <property fmtid="{D5CDD505-2E9C-101B-9397-08002B2CF9AE}" pid="198" name="SCN0000034">
    <vt:lpwstr/>
  </property>
  <property fmtid="{D5CDD505-2E9C-101B-9397-08002B2CF9AE}" pid="200" name="SCN0000106">
    <vt:lpwstr/>
  </property>
  <property fmtid="{D5CDD505-2E9C-101B-9397-08002B2CF9AE}" pid="201" name="SCN0000092">
    <vt:lpwstr/>
  </property>
  <property fmtid="{D5CDD505-2E9C-101B-9397-08002B2CF9AE}" pid="202" name="SCN0000097">
    <vt:lpwstr/>
  </property>
  <property fmtid="{D5CDD505-2E9C-101B-9397-08002B2CF9AE}" pid="203" name="SCN0000101">
    <vt:lpwstr/>
  </property>
  <property fmtid="{D5CDD505-2E9C-101B-9397-08002B2CF9AE}" pid="204" name="SCN0000029">
    <vt:lpwstr/>
  </property>
  <property fmtid="{D5CDD505-2E9C-101B-9397-08002B2CF9AE}" pid="205" name="SCN0000066">
    <vt:lpwstr/>
  </property>
  <property fmtid="{D5CDD505-2E9C-101B-9397-08002B2CF9AE}" pid="208" name="SCN0000112">
    <vt:lpwstr/>
  </property>
  <property fmtid="{D5CDD505-2E9C-101B-9397-08002B2CF9AE}" pid="210" name="SCN0000107">
    <vt:lpwstr/>
  </property>
  <property fmtid="{D5CDD505-2E9C-101B-9397-08002B2CF9AE}" pid="214" name="SCN0000102">
    <vt:lpwstr/>
  </property>
  <property fmtid="{D5CDD505-2E9C-101B-9397-08002B2CF9AE}" pid="216" name="SCN0000113">
    <vt:lpwstr/>
  </property>
  <property fmtid="{D5CDD505-2E9C-101B-9397-08002B2CF9AE}" pid="222" name="AllowDeletion">
    <vt:bool>false</vt:bool>
  </property>
  <property fmtid="{D5CDD505-2E9C-101B-9397-08002B2CF9AE}" pid="223" name="COACSVImportStatus">
    <vt:lpwstr>Niet gestart</vt:lpwstr>
  </property>
  <property fmtid="{D5CDD505-2E9C-101B-9397-08002B2CF9AE}" pid="225" name="COARegisterEmployeeName">
    <vt:lpwstr/>
  </property>
  <property fmtid="{D5CDD505-2E9C-101B-9397-08002B2CF9AE}" pid="227" name="COACheckEmployeeName">
    <vt:lpwstr/>
  </property>
  <property fmtid="{D5CDD505-2E9C-101B-9397-08002B2CF9AE}" pid="228" name="COACSVImportCT">
    <vt:lpwstr>Geen</vt:lpwstr>
  </property>
  <property fmtid="{D5CDD505-2E9C-101B-9397-08002B2CF9AE}" pid="230" name="TaxCatchAll">
    <vt:lpwstr>1;#Aanbesteding|{44172a01-e50d-4a3b-a9ca-fffd25644391}</vt:lpwstr>
  </property>
  <property fmtid="{D5CDD505-2E9C-101B-9397-08002B2CF9AE}" pid="231" name="COACSVImportList">
    <vt:lpwstr>Geen</vt:lpwstr>
  </property>
  <property fmtid="{D5CDD505-2E9C-101B-9397-08002B2CF9AE}" pid="233" name="COAConfidentialLevel">
    <vt:lpwstr>2</vt:lpwstr>
  </property>
  <property fmtid="{D5CDD505-2E9C-101B-9397-08002B2CF9AE}" pid="235" name="COAHRSAPImportStatus">
    <vt:lpwstr>Niet gestart</vt:lpwstr>
  </property>
  <property fmtid="{D5CDD505-2E9C-101B-9397-08002B2CF9AE}" pid="237" name="COAScanEmployeeName">
    <vt:lpwstr/>
  </property>
  <property fmtid="{D5CDD505-2E9C-101B-9397-08002B2CF9AE}" pid="239" name="COADocumenttype">
    <vt:lpwstr>Bijlage bij offerte</vt:lpwstr>
  </property>
</Properties>
</file>