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provincieutrecht-my.sharepoint.com/personal/p25117_provincie-utrecht_nl/Documents/Aanbestedingen/EA/Softwarebroker-dienstverlening/03. Beschrijvend document/"/>
    </mc:Choice>
  </mc:AlternateContent>
  <xr:revisionPtr revIDLastSave="713" documentId="11_E4E5ADF36129602738BDA5EC564F34487BDE48C4" xr6:coauthVersionLast="47" xr6:coauthVersionMax="47" xr10:uidLastSave="{3DF3FAC7-58CE-45E4-8C61-E915D5915E55}"/>
  <bookViews>
    <workbookView xWindow="28680" yWindow="-120" windowWidth="29040" windowHeight="15720" xr2:uid="{00000000-000D-0000-FFFF-FFFF00000000}"/>
  </bookViews>
  <sheets>
    <sheet name="Voorblad" sheetId="1" r:id="rId1"/>
    <sheet name="Vergelijkingsprijs" sheetId="2" r:id="rId2"/>
    <sheet name="Invulblad1 Opslagen + tarieven" sheetId="5" r:id="rId3"/>
    <sheet name="Invulblad2 - Software" sheetId="3" r:id="rId4"/>
    <sheet name="Parameters" sheetId="4" r:id="rId5"/>
  </sheets>
  <definedNames>
    <definedName name="_xlnm.Print_Area" localSheetId="2">'Invulblad1 Opslagen + tarieven'!$A$1:$E$15</definedName>
    <definedName name="_xlnm.Print_Area" localSheetId="3">'Invulblad2 - Software'!$A$1:$F$26</definedName>
    <definedName name="_xlnm.Print_Area" localSheetId="1">Vergelijkingsprijs!$A$1:$E$20</definedName>
    <definedName name="_xlnm.Print_Area" localSheetId="0">Voorblad!$A$1:$B$5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C11" i="2"/>
  <c r="C16" i="2" l="1"/>
  <c r="E23" i="3" l="1"/>
  <c r="C24" i="3" s="1"/>
  <c r="C14" i="2"/>
  <c r="B14" i="2"/>
  <c r="C15" i="2"/>
  <c r="B13" i="4"/>
  <c r="B5" i="3" s="1"/>
  <c r="A1" i="2"/>
  <c r="A1" i="3"/>
  <c r="A1" i="5"/>
  <c r="A1" i="1"/>
  <c r="C12" i="2" l="1"/>
  <c r="C17" i="2" s="1"/>
  <c r="B5" i="5"/>
</calcChain>
</file>

<file path=xl/sharedStrings.xml><?xml version="1.0" encoding="utf-8"?>
<sst xmlns="http://schemas.openxmlformats.org/spreadsheetml/2006/main" count="99" uniqueCount="73">
  <si>
    <t>Provincie Utrecht</t>
  </si>
  <si>
    <t>Voorblad</t>
  </si>
  <si>
    <t>Berekening van de Vergelijkingsprijs</t>
  </si>
  <si>
    <t>Naam Inschrijver:</t>
  </si>
  <si>
    <t>Vul hier uw bedrijfsnaam in</t>
  </si>
  <si>
    <t>Naam invuller:</t>
  </si>
  <si>
    <t>Vul hier uw eigen naam in</t>
  </si>
  <si>
    <t>Onderwerp</t>
  </si>
  <si>
    <t>Bedrag (4 jaar simulatie)</t>
  </si>
  <si>
    <t>Vaste jaarlijkse vergoeding</t>
  </si>
  <si>
    <t>Uitvoering mini-competities / Advisering</t>
  </si>
  <si>
    <t>VERGELIJKINGSPRIJS</t>
  </si>
  <si>
    <r>
      <rPr>
        <b/>
        <sz val="11"/>
        <color rgb="FF000000"/>
        <rFont val="Calibri"/>
        <family val="2"/>
        <scheme val="minor"/>
      </rPr>
      <t xml:space="preserve">Instructies:
</t>
    </r>
    <r>
      <rPr>
        <sz val="11"/>
        <color rgb="FF000000"/>
        <rFont val="Calibri"/>
        <family val="2"/>
        <scheme val="minor"/>
      </rPr>
      <t>In dit tabblad wordt de (fictieve) vergelijkingsprijs berekend, welke gebruikt wordt voor het gunningscriterium Prijs.
Tevens dient Inschrijver op dit tabblad de bedrijfsnaam en de naam van de invuller in te vullen.
De vergelijkingsprijs is een simulatie van de totale kosten voor Aanbestedende dienst over de contractperiode van 4 jaar waarin het effect van indexatie, inflatie en prijsstijgingen vanuit de softwarefabrikanten buiten beschouwing is gelaten. 
Ten aanzien van Microsoft wordt het door Inschrijver ingevulde opslagpercentage toegepast over een geschatte jaaromvang waarbij de prijsstelling (overwegend) tussen de Aanbestedende dienst (in Interprovinciaal verband) en Microsoft rechtstreeks overeengekomen is.</t>
    </r>
  </si>
  <si>
    <t>Invulblad 1 - Opslagen en Tarieven</t>
  </si>
  <si>
    <t>Waarde</t>
  </si>
  <si>
    <t>Opslagpercentage Microsoft</t>
  </si>
  <si>
    <t>Opslagpercentage overige software</t>
  </si>
  <si>
    <t>Eenmalige initiële kosten overname &amp; inrichting</t>
  </si>
  <si>
    <t>Uurtarief uitvoering van mini-competities / advisering</t>
  </si>
  <si>
    <t>Fabrikant</t>
  </si>
  <si>
    <t>Software en extra's</t>
  </si>
  <si>
    <t>Licentie</t>
  </si>
  <si>
    <t>Aantal</t>
  </si>
  <si>
    <t>Prijs (totaal)</t>
  </si>
  <si>
    <t>Adobe</t>
  </si>
  <si>
    <t>Creative Cloud All Apps (Ed.4) - 3 year commit, amount per annum</t>
  </si>
  <si>
    <t>3 year commit start 2026</t>
  </si>
  <si>
    <t>Acrobat Pro DC - 3 year commit, amount per annum</t>
  </si>
  <si>
    <t>Photoshop (Ed. 4) - 3 year commit, amount per annum</t>
  </si>
  <si>
    <t>Illustrator (Ed. 4) - 3 year commit, amount per annum</t>
  </si>
  <si>
    <t>Lightroom -  3 year commit, amount per annum</t>
  </si>
  <si>
    <t>Premiere - 3 year commit, amount per annum</t>
  </si>
  <si>
    <t>Articulate</t>
  </si>
  <si>
    <t>Articulate 360 Teams</t>
  </si>
  <si>
    <t>subscription, 1 jaar</t>
  </si>
  <si>
    <t>eConnect International</t>
  </si>
  <si>
    <t>eData</t>
  </si>
  <si>
    <t xml:space="preserve">Anonimiseren (onbeperkt, voor provincie) + Rx.Mission koppeling </t>
  </si>
  <si>
    <t>iBabs</t>
  </si>
  <si>
    <t>Agenda en vergader software
- 1150 users (fair use)
- Koppeling zaaksysteem Ophalen
- Koppeling zaaksysteem Archiveren
- Koppeling E-Dpot
- Publieksportaal
- Stream - encoder (3x)
- Stream Licenties - Standaard (55 uur HD video webcasts via iBabs Stream)
- Stream - Koppeling discussiesysteem (MVI, Televic)
- Stream - Ondertitel edit en transcriptie tool
- Stream - Ondertiteling Live &amp; On Demand (110 vergader uren)
- Stream - Data Opslag</t>
  </si>
  <si>
    <t>IBM</t>
  </si>
  <si>
    <t xml:space="preserve">SPSS Statistics Digital: 
- Base edition, per Authorized User 
- Custom Tables &amp; Advanced Statistics </t>
  </si>
  <si>
    <t>LIAS licenties en onderhoud inclusief:
1x LIAS Enterprise
1x LIAS MIP Activa
1x LIAS Publisher
1x LIAS software hosting en database management
1x SLA Upgrade Zorgvrij
1x Webpublicaties op IPV6 (4x)</t>
  </si>
  <si>
    <t>Sharegate</t>
  </si>
  <si>
    <t>Sharegate Migrate Essentials</t>
  </si>
  <si>
    <t>ValueBlue B.V.</t>
  </si>
  <si>
    <t>Licentie BlueDolphin inclusief:
1x BlueDolphin Platform (incl.5 modelleurs)
15x Extra EA modelleurs</t>
  </si>
  <si>
    <t>Vyond</t>
  </si>
  <si>
    <t>Professional</t>
  </si>
  <si>
    <t>Subtotaal:</t>
  </si>
  <si>
    <t>Parameter</t>
  </si>
  <si>
    <t>Formele naam van de aanbesteding</t>
  </si>
  <si>
    <t>Softwarebroker-dienstverlening</t>
  </si>
  <si>
    <t>Contractnummer van de aanbesteding</t>
  </si>
  <si>
    <t xml:space="preserve">Jaarwaarde Microsoft </t>
  </si>
  <si>
    <t>Jaarwaarde overige Software (excl. Lijst)</t>
  </si>
  <si>
    <t>Maximum initiële kosten Overname + Inrichting</t>
  </si>
  <si>
    <t>Maximum vaste vergoeding/jaar</t>
  </si>
  <si>
    <t>Maximum uurtarief</t>
  </si>
  <si>
    <t>Aantal uren jaarlijks advies/mini-competities</t>
  </si>
  <si>
    <t>Maximaal opslagpercentage Microsoft</t>
  </si>
  <si>
    <t>Maximaal opslagpercentage Overige software</t>
  </si>
  <si>
    <t>Naam inschrijver</t>
  </si>
  <si>
    <r>
      <rPr>
        <b/>
        <sz val="11"/>
        <color rgb="FF000000"/>
        <rFont val="Calibri"/>
        <family val="2"/>
        <scheme val="minor"/>
      </rPr>
      <t xml:space="preserve">Instructies:
</t>
    </r>
    <r>
      <rPr>
        <sz val="11"/>
        <color rgb="FF000000"/>
        <rFont val="Calibri"/>
        <family val="2"/>
        <scheme val="minor"/>
      </rPr>
      <t xml:space="preserve">Inschrijver dient de Invulbladen 1 en 2 in te vullen. De in te vullen velden zijn lichtgeel gearceerd. 
Na invulling dient Inschrijver dit prijzenblad in TenderNed te uploaden als .xls(x)- en .pdf-bestand. Het .pdf-bestand dient tenminste de tabbladen Vergelijkingsprijs en de Invulbladen 1 t/m 2 te bevatten.
</t>
    </r>
    <r>
      <rPr>
        <b/>
        <sz val="11"/>
        <color rgb="FF000000"/>
        <rFont val="Calibri"/>
        <family val="2"/>
        <scheme val="minor"/>
      </rPr>
      <t xml:space="preserve">Algemeen:
</t>
    </r>
    <r>
      <rPr>
        <sz val="11"/>
        <color rgb="FF000000"/>
        <rFont val="Calibri"/>
        <family val="2"/>
        <scheme val="minor"/>
      </rPr>
      <t xml:space="preserve">Alle prijzen en tarieven dienen opgegeven te worden exclusief BTW.
</t>
    </r>
    <r>
      <rPr>
        <b/>
        <sz val="11"/>
        <color rgb="FF000000"/>
        <rFont val="Calibri"/>
        <family val="2"/>
        <scheme val="minor"/>
      </rPr>
      <t xml:space="preserve">Toelichting per tabblad:
Voorblad:
</t>
    </r>
    <r>
      <rPr>
        <sz val="11"/>
        <color rgb="FF000000"/>
        <rFont val="Calibri"/>
        <family val="2"/>
        <scheme val="minor"/>
      </rPr>
      <t xml:space="preserve">Dit bevat de invulinstructies. Inschrijver dient tevens kennis te nemen </t>
    </r>
    <r>
      <rPr>
        <sz val="11"/>
        <rFont val="Calibri"/>
        <family val="2"/>
        <scheme val="minor"/>
      </rPr>
      <t xml:space="preserve">van hoofdstuk 5.4 </t>
    </r>
    <r>
      <rPr>
        <sz val="11"/>
        <color rgb="FF000000"/>
        <rFont val="Calibri"/>
        <family val="2"/>
        <scheme val="minor"/>
      </rPr>
      <t xml:space="preserve">Subgunningscriterium Prijs van de Aanbestedingsleidraad. 
</t>
    </r>
    <r>
      <rPr>
        <b/>
        <sz val="11"/>
        <color rgb="FF000000"/>
        <rFont val="Calibri"/>
        <family val="2"/>
        <scheme val="minor"/>
      </rPr>
      <t xml:space="preserve">Vergelijkingsprijs:
</t>
    </r>
    <r>
      <rPr>
        <sz val="11"/>
        <color rgb="FF000000"/>
        <rFont val="Calibri"/>
        <family val="2"/>
        <scheme val="minor"/>
      </rPr>
      <t xml:space="preserve">In dit tabblad wordt de (fictieve) vergelijkingsprijs berekend, welke gebruikt wordt voor het gunningscriterium Prijs.
Tevens dient Inschrijver op dit tabblad de bedrijfsnaam en de naam van de invuller in te vullen.
</t>
    </r>
    <r>
      <rPr>
        <b/>
        <sz val="11"/>
        <color rgb="FF000000"/>
        <rFont val="Calibri"/>
        <family val="2"/>
        <scheme val="minor"/>
      </rPr>
      <t xml:space="preserve">Invulblad-1 Opslagen en Tarieven:
</t>
    </r>
    <r>
      <rPr>
        <sz val="11"/>
        <color rgb="FF000000"/>
        <rFont val="Calibri"/>
        <family val="2"/>
        <scheme val="minor"/>
      </rPr>
      <t xml:space="preserve">De Inschrijver dient in dit tabblad in te vullen:
- Het opslagpercentages t.a.v. Microsoft 
- Het opslagpercentages t.a.v. Overige software
- De vergoeding t.a.v. Eenmalige initiële kosten voor overname &amp; inrichting
- De Vaste jaarlijkse vergoeding
- Uurtarief voor advies en mini-competities
Zie verdere uitleg in Invulblad 1
</t>
    </r>
    <r>
      <rPr>
        <b/>
        <sz val="11"/>
        <color rgb="FF000000"/>
        <rFont val="Calibri"/>
        <family val="2"/>
        <scheme val="minor"/>
      </rPr>
      <t xml:space="preserve">Invulblad-2 Software:
</t>
    </r>
    <r>
      <rPr>
        <sz val="11"/>
        <color rgb="FF000000"/>
        <rFont val="Calibri"/>
        <family val="2"/>
        <scheme val="minor"/>
      </rPr>
      <t xml:space="preserve">Hierin dient Inschrijver prijzen in te vullen voor een deel van specifieke Standaardsoftware die deel uitmaakt van de door Aanbestedende dienst af te nemen overige software. Zie verder de uitleg in invulblad 2. 
</t>
    </r>
    <r>
      <rPr>
        <b/>
        <sz val="11"/>
        <color rgb="FF000000"/>
        <rFont val="Calibri"/>
        <family val="2"/>
        <scheme val="minor"/>
      </rPr>
      <t>Afdruktip:</t>
    </r>
    <r>
      <rPr>
        <sz val="11"/>
        <color rgb="FF000000"/>
        <rFont val="Calibri"/>
        <family val="2"/>
        <scheme val="minor"/>
      </rPr>
      <t xml:space="preserve"> Om dit bestand na invulling op te slaan als Pdf: Selecteer de tabbladen 'Voorblad' tot en met 'Invulblad2' en kies vervolgens in het top-menu 'Bestand' 'Afdrukken'. Om als Pdf op te slaan kies dan 'Bestand' 'Kopie opslaan '</t>
    </r>
    <r>
      <rPr>
        <b/>
        <sz val="11"/>
        <color rgb="FF000000"/>
        <rFont val="Calibri"/>
        <family val="2"/>
        <scheme val="minor"/>
      </rPr>
      <t xml:space="preserve"> </t>
    </r>
    <r>
      <rPr>
        <sz val="11"/>
        <color rgb="FF000000"/>
        <rFont val="Calibri"/>
        <family val="2"/>
        <scheme val="minor"/>
      </rPr>
      <t xml:space="preserve">en  kies in de dialoogbox voor 'Pdf'.
</t>
    </r>
  </si>
  <si>
    <t>Dienstverlening elektronisch verwerken van facturen en E-facturatie, incl. Peppol aansluiting, SLA Gold, 25.000 facturen jaarlijks</t>
  </si>
  <si>
    <r>
      <rPr>
        <b/>
        <sz val="11"/>
        <color rgb="FF000000"/>
        <rFont val="Calibri"/>
        <family val="2"/>
        <scheme val="minor"/>
      </rPr>
      <t xml:space="preserve">Instructies:
</t>
    </r>
    <r>
      <rPr>
        <sz val="11"/>
        <color rgb="FF000000"/>
        <rFont val="Calibri"/>
        <family val="2"/>
        <scheme val="minor"/>
      </rPr>
      <t xml:space="preserve">In dit tabblad dient Inschrijver de prijzen voor de genoemde overige software in te vullen:
- Alle prijzen zijn exclusief BTW en in EURO; 
- Inschrijver dient de prijzen op te geven exclusief het 'opslagpercentage voor overige software' dat inschrijver invult in invulblad-1. Bij het bepalen van de vergelijkingsprijs wordt dit opslagpercentage toegepast over het hierboven ontstane subtotaal.
- De opgeven prijzen dienen geldig te zijn tot en met 31 december 2026. Voor opdrachten die hiervoor geplaaats worden in 2027 geldt dat de opgegeven prijs vermeerderd mag worden met de algemene prijsstijging die de fabrikant heeft doorgevoerd met effect in de periode vanaf 1 januari 2027 tot het plaatsen van de opdracht.  
N.B. Bovenstaande lijst omvat een gedeelte van de overige software. De volledige lijst vindt u in </t>
    </r>
    <r>
      <rPr>
        <sz val="11"/>
        <rFont val="Calibri"/>
        <family val="2"/>
        <scheme val="minor"/>
      </rPr>
      <t xml:space="preserve">de Bijlage 11 Softwarelijst. </t>
    </r>
  </si>
  <si>
    <t>Invulblad 2 - Software (te berpijzen)</t>
  </si>
  <si>
    <t>Ilionix</t>
  </si>
  <si>
    <t>Overige software (op basis van opslagpercentage)</t>
  </si>
  <si>
    <t>Overige software (te beprijzen op invulblad 2)</t>
  </si>
  <si>
    <t>Microsoft software en SaaS (op basis van opslagpercentage)</t>
  </si>
  <si>
    <r>
      <t>Instructies:</t>
    </r>
    <r>
      <rPr>
        <sz val="11"/>
        <color theme="1"/>
        <rFont val="Calibri"/>
        <family val="2"/>
        <scheme val="minor"/>
      </rPr>
      <t xml:space="preserve">
De Inschrijver dient in dit tabblad in te vullen:
- Het opslagpercentage t.a.v. Microsoft software en diensten
- Het opslagpercentage t.a.v. ten aanzien van overige software
- Eenmalige vergoeding t.a.v. kosten voor overname &amp; inrichting
   Deze vergoeding wordt na voltooiing van de overname &amp; inrichting gefactureerd.
- Vaste jaarlijkse vergoeding
   De vaste jaarlijkse vergoeding wordt in 4 gelijke delen per kwartaal achteraf gefactureerd. 
- Een uurtarief voor het uitvoeren van mini-competities hetgeen tevens van toepassing zal zijn voor advisering
  die geen onderdeel is van de standaard dienstverlening.
</t>
    </r>
    <r>
      <rPr>
        <b/>
        <sz val="11"/>
        <color theme="1"/>
        <rFont val="Calibri"/>
        <family val="2"/>
        <scheme val="minor"/>
      </rPr>
      <t xml:space="preserve">
Indexatie:
</t>
    </r>
    <r>
      <rPr>
        <sz val="11"/>
        <color theme="1"/>
        <rFont val="Calibri"/>
        <family val="2"/>
        <scheme val="minor"/>
      </rPr>
      <t xml:space="preserve">- De opgegeven opslagpercentages zijn vast gedurende de termijn van de overeenkomst. 
- De opgeven tarieven ('Vaste maandelijkse vergoeding' en 'Uurtarief voor uitvoering mini-competities') zijn vast gedurende de termijn van de overeenkomst behoudens de mogelijkheid tot indexatie welke opgenomen is in de overeenkomst.
</t>
    </r>
  </si>
  <si>
    <t>Maximum totaal invulblad-2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</si>
</sst>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quot;€&quot;\ #,##0"/>
    <numFmt numFmtId="166" formatCode="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0"/>
      <name val="Calibri"/>
      <family val="2"/>
      <scheme val="minor"/>
    </font>
    <font>
      <b/>
      <sz val="12"/>
      <name val="Arial"/>
      <family val="2"/>
    </font>
    <font>
      <sz val="10"/>
      <name val="Arial"/>
      <family val="2"/>
    </font>
    <font>
      <b/>
      <sz val="10"/>
      <name val="Arial"/>
      <family val="2"/>
    </font>
    <font>
      <b/>
      <sz val="10"/>
      <color rgb="FFFFFFFF"/>
      <name val="Arial"/>
      <family val="2"/>
    </font>
    <font>
      <sz val="10"/>
      <color rgb="FF000000"/>
      <name val="Arial"/>
      <family val="2"/>
    </font>
    <font>
      <b/>
      <sz val="14"/>
      <name val="Arial"/>
      <family val="2"/>
    </font>
    <font>
      <b/>
      <sz val="11"/>
      <color rgb="FF000000"/>
      <name val="Calibri"/>
      <family val="2"/>
      <scheme val="minor"/>
    </font>
    <font>
      <sz val="11"/>
      <color rgb="FF000000"/>
      <name val="Calibri"/>
      <family val="2"/>
      <scheme val="minor"/>
    </font>
    <font>
      <sz val="11"/>
      <name val="Calibri"/>
      <family val="2"/>
      <scheme val="minor"/>
    </font>
    <font>
      <sz val="11"/>
      <color rgb="FFFF0000"/>
      <name val="Calibri"/>
      <family val="2"/>
      <scheme val="minor"/>
    </font>
  </fonts>
  <fills count="15">
    <fill>
      <patternFill patternType="none"/>
    </fill>
    <fill>
      <patternFill patternType="gray125"/>
    </fill>
    <fill>
      <patternFill patternType="solid">
        <fgColor theme="2"/>
        <bgColor indexed="64"/>
      </patternFill>
    </fill>
    <fill>
      <patternFill patternType="solid">
        <fgColor rgb="FFFF3300"/>
        <bgColor indexed="64"/>
      </patternFill>
    </fill>
    <fill>
      <patternFill patternType="solid">
        <fgColor theme="0"/>
        <bgColor indexed="64"/>
      </patternFill>
    </fill>
    <fill>
      <patternFill patternType="solid">
        <fgColor rgb="FFFFFFFF"/>
        <bgColor rgb="FFFF00FF"/>
      </patternFill>
    </fill>
    <fill>
      <patternFill patternType="solid">
        <fgColor rgb="FFFFFFFF"/>
        <bgColor rgb="FF000000"/>
      </patternFill>
    </fill>
    <fill>
      <patternFill patternType="solid">
        <fgColor rgb="FFC5D9F1"/>
        <bgColor rgb="FF000000"/>
      </patternFill>
    </fill>
    <fill>
      <patternFill patternType="solid">
        <fgColor rgb="FFFDE9D9"/>
        <bgColor rgb="FF000000"/>
      </patternFill>
    </fill>
    <fill>
      <patternFill patternType="solid">
        <fgColor rgb="FFFF3300"/>
        <bgColor rgb="FF000000"/>
      </patternFill>
    </fill>
    <fill>
      <patternFill patternType="solid">
        <fgColor rgb="FFFF0000"/>
        <bgColor rgb="FFFF00FF"/>
      </patternFill>
    </fill>
    <fill>
      <patternFill patternType="solid">
        <fgColor theme="0"/>
        <bgColor rgb="FFFF00FF"/>
      </patternFill>
    </fill>
    <fill>
      <patternFill patternType="solid">
        <fgColor rgb="FFFF0000"/>
        <bgColor indexed="64"/>
      </patternFill>
    </fill>
    <fill>
      <patternFill patternType="solid">
        <fgColor rgb="FFFFFF00"/>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2">
    <xf numFmtId="0" fontId="0" fillId="0" borderId="0" xfId="0"/>
    <xf numFmtId="0" fontId="0" fillId="2" borderId="0" xfId="0" applyFill="1"/>
    <xf numFmtId="0" fontId="9" fillId="7" borderId="1" xfId="0" applyFont="1" applyFill="1" applyBorder="1" applyAlignment="1">
      <alignment vertical="center"/>
    </xf>
    <xf numFmtId="0" fontId="9" fillId="7" borderId="2" xfId="0" applyFont="1" applyFill="1" applyBorder="1" applyAlignment="1">
      <alignment vertical="center"/>
    </xf>
    <xf numFmtId="0" fontId="5" fillId="5" borderId="0" xfId="0" applyFont="1" applyFill="1" applyAlignment="1">
      <alignment horizontal="left" vertical="center" wrapText="1"/>
    </xf>
    <xf numFmtId="0" fontId="8" fillId="9" borderId="1" xfId="0" applyFont="1" applyFill="1" applyBorder="1" applyAlignment="1">
      <alignment horizontal="left" vertical="center" wrapText="1"/>
    </xf>
    <xf numFmtId="0" fontId="8" fillId="9" borderId="1" xfId="0" applyFont="1" applyFill="1" applyBorder="1" applyAlignment="1">
      <alignment horizontal="center" vertical="center" wrapText="1"/>
    </xf>
    <xf numFmtId="0" fontId="0" fillId="4" borderId="1" xfId="0" applyFill="1" applyBorder="1"/>
    <xf numFmtId="0" fontId="4" fillId="3" borderId="0" xfId="0" applyFont="1" applyFill="1"/>
    <xf numFmtId="0" fontId="0" fillId="2" borderId="0" xfId="0" applyFill="1" applyAlignment="1">
      <alignment vertical="top"/>
    </xf>
    <xf numFmtId="0" fontId="5" fillId="5" borderId="0" xfId="0" applyFont="1" applyFill="1" applyAlignment="1">
      <alignment horizontal="left" vertical="center"/>
    </xf>
    <xf numFmtId="0" fontId="0" fillId="2" borderId="0" xfId="0" applyFill="1" applyAlignment="1">
      <alignment horizontal="left" wrapText="1"/>
    </xf>
    <xf numFmtId="0" fontId="5" fillId="10" borderId="0" xfId="0" applyFont="1" applyFill="1" applyAlignment="1">
      <alignment horizontal="left" vertical="center"/>
    </xf>
    <xf numFmtId="0" fontId="0" fillId="4" borderId="0" xfId="0" applyFill="1"/>
    <xf numFmtId="0" fontId="0" fillId="4" borderId="1" xfId="0" applyFill="1" applyBorder="1" applyAlignment="1">
      <alignment vertical="top"/>
    </xf>
    <xf numFmtId="0" fontId="0" fillId="4" borderId="1" xfId="0" applyFill="1" applyBorder="1" applyAlignment="1">
      <alignment vertical="top" wrapText="1"/>
    </xf>
    <xf numFmtId="0" fontId="0" fillId="4" borderId="0" xfId="0" applyFill="1" applyAlignment="1">
      <alignment vertical="top"/>
    </xf>
    <xf numFmtId="164" fontId="0" fillId="13" borderId="1" xfId="0" applyNumberFormat="1" applyFill="1" applyBorder="1" applyAlignment="1" applyProtection="1">
      <alignment vertical="top"/>
      <protection locked="0"/>
    </xf>
    <xf numFmtId="44" fontId="6" fillId="6" borderId="1" xfId="0" applyNumberFormat="1" applyFont="1" applyFill="1" applyBorder="1" applyAlignment="1">
      <alignment vertical="center"/>
    </xf>
    <xf numFmtId="44" fontId="7" fillId="8" borderId="1" xfId="0" applyNumberFormat="1" applyFont="1" applyFill="1" applyBorder="1" applyAlignment="1">
      <alignment vertical="center"/>
    </xf>
    <xf numFmtId="164" fontId="0" fillId="13" borderId="1" xfId="0" applyNumberFormat="1" applyFill="1" applyBorder="1" applyAlignment="1" applyProtection="1">
      <alignment horizontal="center"/>
      <protection locked="0"/>
    </xf>
    <xf numFmtId="165" fontId="0" fillId="4" borderId="1" xfId="0" applyNumberFormat="1" applyFill="1" applyBorder="1"/>
    <xf numFmtId="0" fontId="2" fillId="12" borderId="1" xfId="0" applyFont="1" applyFill="1" applyBorder="1"/>
    <xf numFmtId="0" fontId="2" fillId="12" borderId="1" xfId="0" applyFont="1" applyFill="1" applyBorder="1" applyAlignment="1">
      <alignment horizontal="center"/>
    </xf>
    <xf numFmtId="166" fontId="0" fillId="13" borderId="1" xfId="1" applyNumberFormat="1" applyFont="1" applyFill="1" applyBorder="1" applyAlignment="1" applyProtection="1">
      <alignment horizontal="center"/>
      <protection locked="0"/>
    </xf>
    <xf numFmtId="0" fontId="0" fillId="4" borderId="2" xfId="0" applyFill="1" applyBorder="1"/>
    <xf numFmtId="0" fontId="0" fillId="4" borderId="3" xfId="0" applyFill="1" applyBorder="1"/>
    <xf numFmtId="0" fontId="0" fillId="4" borderId="1" xfId="0" applyFill="1" applyBorder="1" applyAlignment="1">
      <alignment horizontal="center" vertical="top"/>
    </xf>
    <xf numFmtId="0" fontId="3" fillId="4" borderId="2" xfId="0" applyFont="1" applyFill="1" applyBorder="1"/>
    <xf numFmtId="0" fontId="0" fillId="13" borderId="3" xfId="0" applyFill="1" applyBorder="1" applyAlignment="1" applyProtection="1">
      <alignment horizontal="left"/>
      <protection locked="0"/>
    </xf>
    <xf numFmtId="0" fontId="3" fillId="2" borderId="0" xfId="0" applyFont="1" applyFill="1" applyAlignment="1">
      <alignment wrapText="1"/>
    </xf>
    <xf numFmtId="164" fontId="7" fillId="8" borderId="1" xfId="0" applyNumberFormat="1" applyFont="1" applyFill="1" applyBorder="1" applyAlignment="1">
      <alignment vertical="center"/>
    </xf>
    <xf numFmtId="0" fontId="7" fillId="8" borderId="2" xfId="0" applyFont="1" applyFill="1" applyBorder="1" applyAlignment="1">
      <alignment horizontal="left" vertical="center"/>
    </xf>
    <xf numFmtId="166" fontId="0" fillId="4" borderId="1" xfId="1" applyNumberFormat="1" applyFont="1" applyFill="1" applyBorder="1"/>
    <xf numFmtId="0" fontId="5" fillId="11" borderId="0" xfId="0" applyFont="1" applyFill="1" applyAlignment="1">
      <alignment vertical="center"/>
    </xf>
    <xf numFmtId="0" fontId="14" fillId="4" borderId="0" xfId="0" applyFont="1" applyFill="1" applyAlignment="1">
      <alignment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10" fillId="5" borderId="0" xfId="0" applyFont="1" applyFill="1" applyAlignment="1">
      <alignment horizontal="left" vertical="center" wrapText="1"/>
    </xf>
    <xf numFmtId="0" fontId="10" fillId="11" borderId="0" xfId="0" applyFont="1" applyFill="1" applyAlignment="1">
      <alignment horizontal="left" vertical="center" wrapText="1"/>
    </xf>
    <xf numFmtId="0" fontId="5" fillId="11" borderId="0" xfId="0" applyFont="1" applyFill="1" applyAlignment="1">
      <alignment horizontal="left" vertical="center"/>
    </xf>
    <xf numFmtId="0" fontId="4" fillId="12" borderId="0" xfId="0" applyFont="1" applyFill="1"/>
    <xf numFmtId="0" fontId="12" fillId="4" borderId="2" xfId="0" applyFont="1" applyFill="1" applyBorder="1" applyAlignment="1">
      <alignment horizontal="left" vertical="top" wrapText="1"/>
    </xf>
    <xf numFmtId="0" fontId="0" fillId="4" borderId="4" xfId="0" applyFill="1" applyBorder="1" applyAlignment="1">
      <alignment horizontal="left" vertical="top"/>
    </xf>
    <xf numFmtId="0" fontId="0" fillId="4" borderId="3" xfId="0" applyFill="1" applyBorder="1" applyAlignment="1">
      <alignment horizontal="left" vertical="top"/>
    </xf>
    <xf numFmtId="0" fontId="3" fillId="0" borderId="4" xfId="0" applyFont="1" applyBorder="1" applyAlignment="1">
      <alignment horizontal="left" vertical="top" wrapText="1"/>
    </xf>
    <xf numFmtId="0" fontId="0" fillId="4" borderId="2" xfId="0" applyFill="1" applyBorder="1" applyAlignment="1">
      <alignment horizontal="left" vertical="top" wrapText="1"/>
    </xf>
    <xf numFmtId="0" fontId="0" fillId="4" borderId="4" xfId="0" applyFill="1" applyBorder="1" applyAlignment="1">
      <alignment horizontal="left" vertical="top" wrapText="1"/>
    </xf>
    <xf numFmtId="0" fontId="0" fillId="4" borderId="3" xfId="0" applyFill="1" applyBorder="1" applyAlignment="1">
      <alignment horizontal="left" vertical="top" wrapText="1"/>
    </xf>
    <xf numFmtId="0" fontId="3" fillId="14" borderId="2" xfId="0" applyFont="1" applyFill="1" applyBorder="1" applyAlignment="1">
      <alignment vertical="top"/>
    </xf>
    <xf numFmtId="0" fontId="3" fillId="14" borderId="4" xfId="0" applyFont="1" applyFill="1" applyBorder="1" applyAlignment="1">
      <alignment vertical="top"/>
    </xf>
    <xf numFmtId="0" fontId="3" fillId="14" borderId="3" xfId="0" applyFont="1" applyFill="1" applyBorder="1" applyAlignment="1">
      <alignment vertical="top"/>
    </xf>
  </cellXfs>
  <cellStyles count="2">
    <cellStyle name="Procent" xfId="1" builtinId="5"/>
    <cellStyle name="Standaard" xfId="0" builtinId="0"/>
  </cellStyles>
  <dxfs count="1">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
  <sheetViews>
    <sheetView tabSelected="1" zoomScaleNormal="100" workbookViewId="0">
      <selection activeCell="A5" sqref="A5:B5"/>
    </sheetView>
  </sheetViews>
  <sheetFormatPr defaultRowHeight="15" x14ac:dyDescent="0.25"/>
  <cols>
    <col min="1" max="1" width="29.7109375" style="9" customWidth="1"/>
    <col min="2" max="2" width="118.28515625" style="9" customWidth="1"/>
    <col min="3" max="5" width="9.140625" style="9"/>
    <col min="6" max="6" width="1.28515625" style="9" customWidth="1"/>
    <col min="7" max="16384" width="9.140625" style="9"/>
  </cols>
  <sheetData>
    <row r="1" spans="1:4" s="1" customFormat="1" ht="36" customHeight="1" x14ac:dyDescent="0.25">
      <c r="A1" s="38" t="str">
        <f>"Europese Aanbesteding '"&amp;Parameters!B2&amp;"' ("&amp;Parameters!B3&amp;")"</f>
        <v>Europese Aanbesteding 'Softwarebroker-dienstverlening' (30510)</v>
      </c>
      <c r="B1" s="38"/>
      <c r="C1" s="11"/>
      <c r="D1" s="11"/>
    </row>
    <row r="2" spans="1:4" s="1" customFormat="1" ht="15.75" customHeight="1" x14ac:dyDescent="0.25">
      <c r="A2" s="10" t="s">
        <v>0</v>
      </c>
      <c r="B2" s="10"/>
    </row>
    <row r="3" spans="1:4" s="1" customFormat="1" ht="23.25" x14ac:dyDescent="0.35">
      <c r="A3" s="8" t="s">
        <v>1</v>
      </c>
      <c r="B3" s="12"/>
    </row>
    <row r="4" spans="1:4" s="1" customFormat="1" ht="15.75" customHeight="1" x14ac:dyDescent="0.25">
      <c r="A4" s="4"/>
      <c r="B4" s="4"/>
    </row>
    <row r="5" spans="1:4" ht="409.5" customHeight="1" x14ac:dyDescent="0.25">
      <c r="A5" s="36" t="s">
        <v>63</v>
      </c>
      <c r="B5" s="37"/>
    </row>
  </sheetData>
  <sheetProtection sheet="1" objects="1" scenarios="1"/>
  <mergeCells count="2">
    <mergeCell ref="A5:B5"/>
    <mergeCell ref="A1:B1"/>
  </mergeCells>
  <pageMargins left="0.70866141732283472" right="0.70866141732283472" top="0.74803149606299213" bottom="0.74803149606299213" header="0.31496062992125984" footer="0.31496062992125984"/>
  <pageSetup paperSize="9" scale="58" orientation="portrait" r:id="rId1"/>
  <headerFooter>
    <oddHeader>&amp;F</oddHeader>
    <oddFooter>&amp;L&amp;V Vertrouwelijk&amp;V&amp;C&amp;D&amp;RPagina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2F56C-8C99-41D6-9DD0-08F7D0731DB7}">
  <sheetPr>
    <tabColor rgb="FFFFFF00"/>
    <pageSetUpPr fitToPage="1"/>
  </sheetPr>
  <dimension ref="A1:F20"/>
  <sheetViews>
    <sheetView workbookViewId="0">
      <selection activeCell="C13" sqref="C13"/>
    </sheetView>
  </sheetViews>
  <sheetFormatPr defaultRowHeight="15" x14ac:dyDescent="0.25"/>
  <cols>
    <col min="1" max="1" width="16.5703125" style="1" customWidth="1"/>
    <col min="2" max="2" width="52.140625" style="1" customWidth="1"/>
    <col min="3" max="3" width="26" style="1" customWidth="1"/>
    <col min="4" max="4" width="14.85546875" style="1" customWidth="1"/>
    <col min="5" max="5" width="16" style="1" customWidth="1"/>
    <col min="6" max="6" width="1.28515625" style="1" customWidth="1"/>
    <col min="7" max="16384" width="9.140625" style="1"/>
  </cols>
  <sheetData>
    <row r="1" spans="1:6" ht="36" customHeight="1" x14ac:dyDescent="0.25">
      <c r="A1" s="39" t="str">
        <f>"Europese Aanbesteding '"&amp;Parameters!B2&amp;"' ("&amp;Parameters!B3&amp;")"</f>
        <v>Europese Aanbesteding 'Softwarebroker-dienstverlening' (30510)</v>
      </c>
      <c r="B1" s="39"/>
      <c r="C1" s="39"/>
      <c r="D1" s="39"/>
      <c r="E1" s="39"/>
      <c r="F1" s="13"/>
    </row>
    <row r="2" spans="1:6" ht="15.75" customHeight="1" x14ac:dyDescent="0.25">
      <c r="A2" s="40" t="s">
        <v>0</v>
      </c>
      <c r="B2" s="40"/>
      <c r="C2" s="40"/>
      <c r="D2" s="40"/>
      <c r="E2" s="40"/>
      <c r="F2" s="13"/>
    </row>
    <row r="3" spans="1:6" ht="23.25" x14ac:dyDescent="0.35">
      <c r="A3" s="41" t="s">
        <v>2</v>
      </c>
      <c r="B3" s="41"/>
      <c r="C3" s="41"/>
      <c r="D3" s="41"/>
      <c r="E3" s="41"/>
      <c r="F3" s="13"/>
    </row>
    <row r="4" spans="1:6" ht="15.75" customHeight="1" x14ac:dyDescent="0.25">
      <c r="A4" s="13"/>
      <c r="B4" s="13"/>
      <c r="C4" s="13"/>
      <c r="D4" s="13"/>
      <c r="E4" s="13"/>
      <c r="F4" s="13"/>
    </row>
    <row r="5" spans="1:6" x14ac:dyDescent="0.25">
      <c r="A5" s="28" t="s">
        <v>3</v>
      </c>
      <c r="B5" s="29" t="s">
        <v>4</v>
      </c>
      <c r="C5" s="13"/>
      <c r="D5" s="13"/>
      <c r="E5" s="13"/>
      <c r="F5" s="13"/>
    </row>
    <row r="6" spans="1:6" x14ac:dyDescent="0.25">
      <c r="A6" s="28" t="s">
        <v>5</v>
      </c>
      <c r="B6" s="29" t="s">
        <v>6</v>
      </c>
      <c r="C6" s="13"/>
      <c r="D6" s="13"/>
      <c r="E6" s="13"/>
      <c r="F6" s="13"/>
    </row>
    <row r="7" spans="1:6" ht="15.75" customHeight="1" x14ac:dyDescent="0.25">
      <c r="A7" s="13"/>
      <c r="B7" s="13"/>
      <c r="C7" s="13"/>
      <c r="D7" s="13"/>
      <c r="E7" s="13"/>
      <c r="F7" s="13"/>
    </row>
    <row r="8" spans="1:6" x14ac:dyDescent="0.25">
      <c r="A8" s="13"/>
      <c r="B8" s="13"/>
      <c r="C8" s="13"/>
      <c r="D8" s="13"/>
      <c r="E8" s="13"/>
      <c r="F8" s="13"/>
    </row>
    <row r="9" spans="1:6" x14ac:dyDescent="0.25">
      <c r="A9" s="13"/>
      <c r="B9" s="13"/>
      <c r="C9" s="13"/>
      <c r="D9" s="13"/>
      <c r="E9" s="13"/>
      <c r="F9" s="13"/>
    </row>
    <row r="10" spans="1:6" x14ac:dyDescent="0.25">
      <c r="A10" s="13"/>
      <c r="B10" s="5" t="s">
        <v>7</v>
      </c>
      <c r="C10" s="6" t="s">
        <v>8</v>
      </c>
      <c r="D10" s="13"/>
      <c r="E10" s="13"/>
      <c r="F10" s="13"/>
    </row>
    <row r="11" spans="1:6" x14ac:dyDescent="0.25">
      <c r="A11" s="13"/>
      <c r="B11" s="2" t="s">
        <v>70</v>
      </c>
      <c r="C11" s="18">
        <f>IF('Invulblad1 Opslagen + tarieven'!C8="",0,(1+'Invulblad1 Opslagen + tarieven'!C8)*Parameters!B4*4)</f>
        <v>0</v>
      </c>
      <c r="D11" s="13"/>
      <c r="E11" s="13"/>
      <c r="F11" s="13"/>
    </row>
    <row r="12" spans="1:6" x14ac:dyDescent="0.25">
      <c r="A12" s="13"/>
      <c r="B12" s="3" t="s">
        <v>69</v>
      </c>
      <c r="C12" s="18">
        <f>(1+'Invulblad1 Opslagen + tarieven'!C9)*'Invulblad2 - Software'!E23*4</f>
        <v>0</v>
      </c>
      <c r="D12" s="13"/>
      <c r="E12" s="13"/>
      <c r="F12" s="13"/>
    </row>
    <row r="13" spans="1:6" x14ac:dyDescent="0.25">
      <c r="A13" s="13"/>
      <c r="B13" s="3" t="s">
        <v>68</v>
      </c>
      <c r="C13" s="18">
        <f>IF('Invulblad1 Opslagen + tarieven'!C9="",0,(1+'Invulblad1 Opslagen + tarieven'!C9)*Parameters!B5*4)</f>
        <v>0</v>
      </c>
      <c r="D13" s="13"/>
      <c r="E13" s="13"/>
      <c r="F13" s="13"/>
    </row>
    <row r="14" spans="1:6" x14ac:dyDescent="0.25">
      <c r="A14" s="13"/>
      <c r="B14" s="3" t="str">
        <f>'Invulblad1 Opslagen + tarieven'!B10</f>
        <v>Eenmalige initiële kosten overname &amp; inrichting</v>
      </c>
      <c r="C14" s="18">
        <f>'Invulblad1 Opslagen + tarieven'!C10</f>
        <v>0</v>
      </c>
      <c r="D14" s="13"/>
      <c r="E14" s="13"/>
      <c r="F14" s="13"/>
    </row>
    <row r="15" spans="1:6" x14ac:dyDescent="0.25">
      <c r="A15" s="13"/>
      <c r="B15" s="3" t="s">
        <v>9</v>
      </c>
      <c r="C15" s="18">
        <f>'Invulblad1 Opslagen + tarieven'!C11*4</f>
        <v>0</v>
      </c>
      <c r="D15" s="13"/>
      <c r="E15" s="13"/>
      <c r="F15" s="13"/>
    </row>
    <row r="16" spans="1:6" x14ac:dyDescent="0.25">
      <c r="A16" s="13"/>
      <c r="B16" s="3" t="s">
        <v>10</v>
      </c>
      <c r="C16" s="18">
        <f>Parameters!B9*4*'Invulblad1 Opslagen + tarieven'!C12</f>
        <v>0</v>
      </c>
      <c r="D16" s="13"/>
      <c r="E16" s="13"/>
      <c r="F16" s="13"/>
    </row>
    <row r="17" spans="1:6" x14ac:dyDescent="0.25">
      <c r="A17" s="13"/>
      <c r="B17" s="32" t="s">
        <v>11</v>
      </c>
      <c r="C17" s="19">
        <f>SUM(C11:C16)</f>
        <v>0</v>
      </c>
      <c r="D17" s="13"/>
      <c r="E17" s="13"/>
      <c r="F17" s="13"/>
    </row>
    <row r="18" spans="1:6" x14ac:dyDescent="0.25">
      <c r="A18" s="13"/>
      <c r="B18" s="13"/>
      <c r="C18" s="13"/>
      <c r="D18" s="13"/>
      <c r="E18" s="13"/>
      <c r="F18" s="13"/>
    </row>
    <row r="19" spans="1:6" x14ac:dyDescent="0.25">
      <c r="A19" s="13"/>
      <c r="B19" s="13"/>
      <c r="C19" s="13"/>
      <c r="D19" s="13"/>
      <c r="E19" s="13"/>
      <c r="F19" s="13"/>
    </row>
    <row r="20" spans="1:6" ht="147" customHeight="1" x14ac:dyDescent="0.25">
      <c r="A20" s="42" t="s">
        <v>12</v>
      </c>
      <c r="B20" s="43"/>
      <c r="C20" s="43"/>
      <c r="D20" s="43"/>
      <c r="E20" s="44"/>
      <c r="F20" s="13"/>
    </row>
  </sheetData>
  <sheetProtection sheet="1" objects="1" scenarios="1"/>
  <mergeCells count="4">
    <mergeCell ref="A1:E1"/>
    <mergeCell ref="A2:E2"/>
    <mergeCell ref="A3:E3"/>
    <mergeCell ref="A20:E20"/>
  </mergeCells>
  <pageMargins left="0.70866141732283472" right="0.70866141732283472" top="0.74803149606299213" bottom="0.74803149606299213" header="0.31496062992125984" footer="0.31496062992125984"/>
  <pageSetup paperSize="9" scale="74" orientation="portrait" r:id="rId1"/>
  <headerFooter>
    <oddHeader>&amp;F</oddHeader>
    <oddFooter>&amp;L&amp;V Vertrouwelijk&amp;V&amp;C&amp;D&amp;RPagina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87CD-BD45-41BA-9E8D-9683F920B4D4}">
  <sheetPr>
    <tabColor rgb="FFFFFF00"/>
    <pageSetUpPr fitToPage="1"/>
  </sheetPr>
  <dimension ref="A1:E20"/>
  <sheetViews>
    <sheetView showGridLines="0" workbookViewId="0">
      <selection activeCell="C9" sqref="C9"/>
    </sheetView>
  </sheetViews>
  <sheetFormatPr defaultRowHeight="15" x14ac:dyDescent="0.25"/>
  <cols>
    <col min="1" max="1" width="16.5703125" style="1" customWidth="1"/>
    <col min="2" max="2" width="49.42578125" style="1" customWidth="1"/>
    <col min="3" max="3" width="19" style="1" customWidth="1"/>
    <col min="4" max="5" width="9.140625" style="1"/>
    <col min="6" max="6" width="1.28515625" style="1" customWidth="1"/>
    <col min="7" max="16384" width="9.140625" style="1"/>
  </cols>
  <sheetData>
    <row r="1" spans="1:5" ht="36" customHeight="1" x14ac:dyDescent="0.25">
      <c r="A1" s="39" t="str">
        <f>"Europese Aanbesteding '"&amp;Parameters!B2&amp;"' ("&amp;Parameters!B3&amp;")"</f>
        <v>Europese Aanbesteding 'Softwarebroker-dienstverlening' (30510)</v>
      </c>
      <c r="B1" s="39"/>
      <c r="C1" s="39"/>
      <c r="D1" s="39"/>
      <c r="E1" s="39"/>
    </row>
    <row r="2" spans="1:5" ht="15.75" customHeight="1" x14ac:dyDescent="0.25">
      <c r="A2" s="34" t="s">
        <v>0</v>
      </c>
      <c r="B2" s="34"/>
      <c r="C2" s="34"/>
      <c r="D2" s="34"/>
      <c r="E2" s="34"/>
    </row>
    <row r="3" spans="1:5" ht="23.25" x14ac:dyDescent="0.35">
      <c r="A3" s="41" t="s">
        <v>13</v>
      </c>
      <c r="B3" s="41"/>
      <c r="C3" s="41"/>
      <c r="D3" s="41"/>
      <c r="E3" s="41"/>
    </row>
    <row r="4" spans="1:5" ht="15.75" customHeight="1" x14ac:dyDescent="0.25">
      <c r="A4" s="13"/>
      <c r="B4" s="13"/>
      <c r="C4" s="13"/>
      <c r="D4" s="13"/>
      <c r="E4" s="13"/>
    </row>
    <row r="5" spans="1:5" x14ac:dyDescent="0.25">
      <c r="A5" s="28" t="s">
        <v>3</v>
      </c>
      <c r="B5" s="26" t="str">
        <f>Parameters!B13</f>
        <v>Vul hier uw bedrijfsnaam in</v>
      </c>
      <c r="C5" s="13"/>
      <c r="D5" s="13"/>
      <c r="E5" s="13"/>
    </row>
    <row r="6" spans="1:5" x14ac:dyDescent="0.25">
      <c r="A6" s="13"/>
      <c r="B6" s="13"/>
      <c r="C6" s="13"/>
      <c r="D6" s="13"/>
      <c r="E6" s="13"/>
    </row>
    <row r="7" spans="1:5" x14ac:dyDescent="0.25">
      <c r="A7" s="13"/>
      <c r="B7" s="5" t="s">
        <v>7</v>
      </c>
      <c r="C7" s="6" t="s">
        <v>14</v>
      </c>
      <c r="D7" s="13"/>
      <c r="E7" s="13"/>
    </row>
    <row r="8" spans="1:5" x14ac:dyDescent="0.25">
      <c r="A8" s="13"/>
      <c r="B8" s="7" t="s">
        <v>15</v>
      </c>
      <c r="C8" s="24"/>
      <c r="D8" s="13"/>
      <c r="E8" s="13"/>
    </row>
    <row r="9" spans="1:5" x14ac:dyDescent="0.25">
      <c r="A9" s="13"/>
      <c r="B9" s="7" t="s">
        <v>16</v>
      </c>
      <c r="C9" s="24"/>
      <c r="D9" s="13"/>
      <c r="E9" s="13"/>
    </row>
    <row r="10" spans="1:5" x14ac:dyDescent="0.25">
      <c r="A10" s="13"/>
      <c r="B10" s="7" t="s">
        <v>17</v>
      </c>
      <c r="C10" s="20"/>
      <c r="D10" s="13"/>
      <c r="E10" s="13"/>
    </row>
    <row r="11" spans="1:5" x14ac:dyDescent="0.25">
      <c r="A11" s="13"/>
      <c r="B11" s="7" t="s">
        <v>9</v>
      </c>
      <c r="C11" s="20"/>
      <c r="D11" s="13"/>
      <c r="E11" s="13"/>
    </row>
    <row r="12" spans="1:5" x14ac:dyDescent="0.25">
      <c r="A12" s="13"/>
      <c r="B12" s="7" t="s">
        <v>18</v>
      </c>
      <c r="C12" s="20"/>
      <c r="D12" s="13"/>
      <c r="E12" s="13"/>
    </row>
    <row r="13" spans="1:5" x14ac:dyDescent="0.25">
      <c r="A13" s="13"/>
      <c r="B13" s="13"/>
      <c r="C13" s="13"/>
      <c r="D13" s="13"/>
      <c r="E13" s="13"/>
    </row>
    <row r="14" spans="1:5" x14ac:dyDescent="0.25">
      <c r="A14" s="13"/>
      <c r="B14" s="13"/>
      <c r="C14" s="13"/>
      <c r="D14" s="13"/>
      <c r="E14" s="13"/>
    </row>
    <row r="15" spans="1:5" ht="250.5" customHeight="1" x14ac:dyDescent="0.25">
      <c r="A15" s="36" t="s">
        <v>71</v>
      </c>
      <c r="B15" s="45"/>
      <c r="C15" s="45"/>
      <c r="D15" s="45"/>
      <c r="E15" s="37"/>
    </row>
    <row r="20" spans="1:1" x14ac:dyDescent="0.25">
      <c r="A20" s="30"/>
    </row>
  </sheetData>
  <sheetProtection sheet="1" objects="1" scenarios="1"/>
  <mergeCells count="3">
    <mergeCell ref="A3:E3"/>
    <mergeCell ref="A1:E1"/>
    <mergeCell ref="A15:E15"/>
  </mergeCells>
  <pageMargins left="0.70866141732283472" right="0.70866141732283472" top="0.74803149606299213" bottom="0.74803149606299213" header="0.31496062992125984" footer="0.31496062992125984"/>
  <pageSetup paperSize="9" scale="87" orientation="portrait" r:id="rId1"/>
  <headerFooter>
    <oddHeader>&amp;F</oddHeader>
    <oddFooter>&amp;L&amp;V Vertrouwelijk&amp;V&amp;C&amp;D&amp;RPagina &amp;P</oddFooter>
  </headerFooter>
  <extLst>
    <ext xmlns:x14="http://schemas.microsoft.com/office/spreadsheetml/2009/9/main" uri="{CCE6A557-97BC-4b89-ADB6-D9C93CAAB3DF}">
      <x14:dataValidations xmlns:xm="http://schemas.microsoft.com/office/excel/2006/main" count="4">
        <x14:dataValidation type="decimal" operator="lessThanOrEqual" allowBlank="1" showInputMessage="1" showErrorMessage="1" errorTitle="Percentage te hoog" error="De ingegeven waarde is hoger dan het gestelde maximum (zie tabblad 'Parameters')." xr:uid="{6F24515B-0B6D-42A4-907E-D87B9BD5BB13}">
          <x14:formula1>
            <xm:f>Parameters!B11</xm:f>
          </x14:formula1>
          <xm:sqref>C8:C9</xm:sqref>
        </x14:dataValidation>
        <x14:dataValidation type="whole" operator="lessThanOrEqual" allowBlank="1" showInputMessage="1" showErrorMessage="1" errorTitle="Bedrag te hoog" error="De ingegeven waarde is hoger dan het gestelde maximum (zie tabblad 'Parameters')._x000a_" xr:uid="{BC7F4937-BEC8-48CF-8C8F-4F0306CA468E}">
          <x14:formula1>
            <xm:f>Parameters!B8</xm:f>
          </x14:formula1>
          <xm:sqref>C12</xm:sqref>
        </x14:dataValidation>
        <x14:dataValidation type="whole" operator="lessThanOrEqual" allowBlank="1" showInputMessage="1" showErrorMessage="1" errorTitle="Bedrag te hoog" error="De ingegeven waarde is hoger dan het gestelde maximum (zie tabblad 'Parameters')." xr:uid="{D78C1BFD-CBC0-4023-9516-0BC008803071}">
          <x14:formula1>
            <xm:f>Parameters!B7</xm:f>
          </x14:formula1>
          <xm:sqref>C11</xm:sqref>
        </x14:dataValidation>
        <x14:dataValidation type="decimal" operator="lessThanOrEqual" allowBlank="1" showInputMessage="1" showErrorMessage="1" errorTitle="Bedrag te hoog" error="De ingegeven waarde is hoger dan het gestelde maximum (zie tabblad 'Parameters')." xr:uid="{AC3197E3-6B4C-4FD0-9052-8D5A1DB2CE44}">
          <x14:formula1>
            <xm:f>Parameters!B6</xm:f>
          </x14:formula1>
          <xm:sqref>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421C2-51EA-49FA-A732-05A9A8A0488B}">
  <sheetPr>
    <tabColor rgb="FFFFFF00"/>
    <pageSetUpPr fitToPage="1"/>
  </sheetPr>
  <dimension ref="A1:F26"/>
  <sheetViews>
    <sheetView showGridLines="0" workbookViewId="0">
      <selection activeCell="A23" sqref="A23:XFD23"/>
    </sheetView>
  </sheetViews>
  <sheetFormatPr defaultRowHeight="15" x14ac:dyDescent="0.25"/>
  <cols>
    <col min="1" max="1" width="16" style="1" customWidth="1"/>
    <col min="2" max="2" width="68" style="1" customWidth="1"/>
    <col min="3" max="3" width="23.5703125" style="1" customWidth="1"/>
    <col min="4" max="4" width="9.140625" style="1"/>
    <col min="5" max="5" width="12.85546875" style="1" customWidth="1"/>
    <col min="6" max="6" width="1.28515625" style="1" customWidth="1"/>
    <col min="7" max="16384" width="9.140625" style="1"/>
  </cols>
  <sheetData>
    <row r="1" spans="1:6" ht="36" customHeight="1" x14ac:dyDescent="0.25">
      <c r="A1" s="39" t="str">
        <f>"Europese Aanbesteding '"&amp;Parameters!B2&amp;"' ("&amp;Parameters!B3&amp;")"</f>
        <v>Europese Aanbesteding 'Softwarebroker-dienstverlening' (30510)</v>
      </c>
      <c r="B1" s="39"/>
      <c r="C1" s="39"/>
      <c r="D1" s="39"/>
      <c r="E1" s="39"/>
      <c r="F1" s="39"/>
    </row>
    <row r="2" spans="1:6" ht="15.75" customHeight="1" x14ac:dyDescent="0.25">
      <c r="A2" s="40" t="s">
        <v>0</v>
      </c>
      <c r="B2" s="40"/>
      <c r="C2" s="40"/>
      <c r="D2" s="40"/>
      <c r="E2" s="40"/>
      <c r="F2" s="40"/>
    </row>
    <row r="3" spans="1:6" ht="23.25" x14ac:dyDescent="0.35">
      <c r="A3" s="41" t="s">
        <v>66</v>
      </c>
      <c r="B3" s="41"/>
      <c r="C3" s="41"/>
      <c r="D3" s="41"/>
      <c r="E3" s="41"/>
      <c r="F3" s="41"/>
    </row>
    <row r="4" spans="1:6" ht="15.75" customHeight="1" x14ac:dyDescent="0.25">
      <c r="A4" s="13"/>
      <c r="B4" s="13"/>
      <c r="C4" s="13"/>
      <c r="D4" s="13"/>
      <c r="E4" s="13"/>
      <c r="F4" s="13"/>
    </row>
    <row r="5" spans="1:6" x14ac:dyDescent="0.25">
      <c r="A5" s="25" t="s">
        <v>3</v>
      </c>
      <c r="B5" s="26" t="str">
        <f>Parameters!B13</f>
        <v>Vul hier uw bedrijfsnaam in</v>
      </c>
      <c r="C5" s="13"/>
      <c r="D5" s="13"/>
      <c r="E5" s="13"/>
      <c r="F5" s="13"/>
    </row>
    <row r="6" spans="1:6" x14ac:dyDescent="0.25">
      <c r="A6" s="13"/>
      <c r="B6" s="13"/>
      <c r="C6" s="13"/>
      <c r="D6" s="13"/>
      <c r="E6" s="13"/>
      <c r="F6" s="13"/>
    </row>
    <row r="7" spans="1:6" x14ac:dyDescent="0.25">
      <c r="A7" s="5" t="s">
        <v>19</v>
      </c>
      <c r="B7" s="5" t="s">
        <v>20</v>
      </c>
      <c r="C7" s="5" t="s">
        <v>21</v>
      </c>
      <c r="D7" s="6" t="s">
        <v>22</v>
      </c>
      <c r="E7" s="6" t="s">
        <v>23</v>
      </c>
      <c r="F7" s="13"/>
    </row>
    <row r="8" spans="1:6" x14ac:dyDescent="0.25">
      <c r="A8" s="14" t="s">
        <v>24</v>
      </c>
      <c r="B8" s="15" t="s">
        <v>25</v>
      </c>
      <c r="C8" s="14" t="s">
        <v>26</v>
      </c>
      <c r="D8" s="27">
        <v>18</v>
      </c>
      <c r="E8" s="17"/>
      <c r="F8" s="16"/>
    </row>
    <row r="9" spans="1:6" x14ac:dyDescent="0.25">
      <c r="A9" s="14" t="s">
        <v>24</v>
      </c>
      <c r="B9" s="15" t="s">
        <v>27</v>
      </c>
      <c r="C9" s="14" t="s">
        <v>26</v>
      </c>
      <c r="D9" s="27">
        <v>83</v>
      </c>
      <c r="E9" s="17"/>
      <c r="F9" s="16"/>
    </row>
    <row r="10" spans="1:6" x14ac:dyDescent="0.25">
      <c r="A10" s="14" t="s">
        <v>24</v>
      </c>
      <c r="B10" s="15" t="s">
        <v>28</v>
      </c>
      <c r="C10" s="14" t="s">
        <v>26</v>
      </c>
      <c r="D10" s="27">
        <v>4</v>
      </c>
      <c r="E10" s="17"/>
      <c r="F10" s="16"/>
    </row>
    <row r="11" spans="1:6" x14ac:dyDescent="0.25">
      <c r="A11" s="14" t="s">
        <v>24</v>
      </c>
      <c r="B11" s="15" t="s">
        <v>29</v>
      </c>
      <c r="C11" s="14" t="s">
        <v>26</v>
      </c>
      <c r="D11" s="27">
        <v>3</v>
      </c>
      <c r="E11" s="17"/>
      <c r="F11" s="16"/>
    </row>
    <row r="12" spans="1:6" x14ac:dyDescent="0.25">
      <c r="A12" s="14" t="s">
        <v>24</v>
      </c>
      <c r="B12" s="15" t="s">
        <v>30</v>
      </c>
      <c r="C12" s="14" t="s">
        <v>26</v>
      </c>
      <c r="D12" s="27">
        <v>2</v>
      </c>
      <c r="E12" s="17"/>
      <c r="F12" s="16"/>
    </row>
    <row r="13" spans="1:6" x14ac:dyDescent="0.25">
      <c r="A13" s="14" t="s">
        <v>24</v>
      </c>
      <c r="B13" s="15" t="s">
        <v>31</v>
      </c>
      <c r="C13" s="14" t="s">
        <v>26</v>
      </c>
      <c r="D13" s="27">
        <v>1</v>
      </c>
      <c r="E13" s="17"/>
      <c r="F13" s="16"/>
    </row>
    <row r="14" spans="1:6" x14ac:dyDescent="0.25">
      <c r="A14" s="14" t="s">
        <v>32</v>
      </c>
      <c r="B14" s="15" t="s">
        <v>33</v>
      </c>
      <c r="C14" s="14" t="s">
        <v>34</v>
      </c>
      <c r="D14" s="27">
        <v>2</v>
      </c>
      <c r="E14" s="17"/>
      <c r="F14" s="16"/>
    </row>
    <row r="15" spans="1:6" ht="30" customHeight="1" x14ac:dyDescent="0.25">
      <c r="A15" s="14" t="s">
        <v>35</v>
      </c>
      <c r="B15" s="15" t="s">
        <v>64</v>
      </c>
      <c r="C15" s="14" t="s">
        <v>34</v>
      </c>
      <c r="D15" s="27">
        <v>1</v>
      </c>
      <c r="E15" s="17"/>
      <c r="F15" s="16"/>
    </row>
    <row r="16" spans="1:6" ht="30" customHeight="1" x14ac:dyDescent="0.25">
      <c r="A16" s="14" t="s">
        <v>36</v>
      </c>
      <c r="B16" s="15" t="s">
        <v>37</v>
      </c>
      <c r="C16" s="14" t="s">
        <v>34</v>
      </c>
      <c r="D16" s="27">
        <v>1</v>
      </c>
      <c r="E16" s="17"/>
      <c r="F16" s="16"/>
    </row>
    <row r="17" spans="1:6" ht="195" x14ac:dyDescent="0.25">
      <c r="A17" s="14" t="s">
        <v>38</v>
      </c>
      <c r="B17" s="15" t="s">
        <v>39</v>
      </c>
      <c r="C17" s="14" t="s">
        <v>34</v>
      </c>
      <c r="D17" s="27">
        <v>1</v>
      </c>
      <c r="E17" s="17"/>
      <c r="F17" s="16"/>
    </row>
    <row r="18" spans="1:6" ht="45" x14ac:dyDescent="0.25">
      <c r="A18" s="14" t="s">
        <v>40</v>
      </c>
      <c r="B18" s="15" t="s">
        <v>41</v>
      </c>
      <c r="C18" s="14" t="s">
        <v>34</v>
      </c>
      <c r="D18" s="27">
        <v>2</v>
      </c>
      <c r="E18" s="17"/>
      <c r="F18" s="16"/>
    </row>
    <row r="19" spans="1:6" ht="105" x14ac:dyDescent="0.25">
      <c r="A19" s="14" t="s">
        <v>67</v>
      </c>
      <c r="B19" s="15" t="s">
        <v>42</v>
      </c>
      <c r="C19" s="14" t="s">
        <v>34</v>
      </c>
      <c r="D19" s="27">
        <v>1</v>
      </c>
      <c r="E19" s="17"/>
      <c r="F19" s="16"/>
    </row>
    <row r="20" spans="1:6" x14ac:dyDescent="0.25">
      <c r="A20" s="14" t="s">
        <v>43</v>
      </c>
      <c r="B20" s="15" t="s">
        <v>44</v>
      </c>
      <c r="C20" s="14" t="s">
        <v>34</v>
      </c>
      <c r="D20" s="27">
        <v>1</v>
      </c>
      <c r="E20" s="17"/>
      <c r="F20" s="16"/>
    </row>
    <row r="21" spans="1:6" ht="45" x14ac:dyDescent="0.25">
      <c r="A21" s="14" t="s">
        <v>45</v>
      </c>
      <c r="B21" s="15" t="s">
        <v>46</v>
      </c>
      <c r="C21" s="14" t="s">
        <v>34</v>
      </c>
      <c r="D21" s="27">
        <v>1</v>
      </c>
      <c r="E21" s="17"/>
      <c r="F21" s="16"/>
    </row>
    <row r="22" spans="1:6" x14ac:dyDescent="0.25">
      <c r="A22" s="14" t="s">
        <v>47</v>
      </c>
      <c r="B22" s="15" t="s">
        <v>48</v>
      </c>
      <c r="C22" s="14" t="s">
        <v>34</v>
      </c>
      <c r="D22" s="27">
        <v>1</v>
      </c>
      <c r="E22" s="17"/>
      <c r="F22" s="16"/>
    </row>
    <row r="23" spans="1:6" x14ac:dyDescent="0.25">
      <c r="A23" s="49" t="s">
        <v>49</v>
      </c>
      <c r="B23" s="50"/>
      <c r="C23" s="50"/>
      <c r="D23" s="51"/>
      <c r="E23" s="31">
        <f>SUM(E8:E22)</f>
        <v>0</v>
      </c>
      <c r="F23" s="16"/>
    </row>
    <row r="24" spans="1:6" x14ac:dyDescent="0.25">
      <c r="A24" s="16"/>
      <c r="B24" s="35"/>
      <c r="C24" s="35" t="str">
        <f>IF(E23&gt;Parameters!B10,"Bedrag Subtotaal is groter dan maximum!","")</f>
        <v/>
      </c>
      <c r="D24" s="16"/>
      <c r="E24" s="16"/>
      <c r="F24" s="16"/>
    </row>
    <row r="25" spans="1:6" x14ac:dyDescent="0.25">
      <c r="A25" s="16"/>
      <c r="B25" s="16"/>
      <c r="C25" s="16"/>
      <c r="D25" s="16"/>
      <c r="E25" s="16"/>
      <c r="F25" s="16"/>
    </row>
    <row r="26" spans="1:6" ht="157.5" customHeight="1" x14ac:dyDescent="0.25">
      <c r="A26" s="46" t="s">
        <v>65</v>
      </c>
      <c r="B26" s="47"/>
      <c r="C26" s="47"/>
      <c r="D26" s="47"/>
      <c r="E26" s="48"/>
      <c r="F26" s="16"/>
    </row>
  </sheetData>
  <sheetProtection sheet="1" objects="1" scenarios="1"/>
  <mergeCells count="5">
    <mergeCell ref="A26:E26"/>
    <mergeCell ref="A23:D23"/>
    <mergeCell ref="A2:F2"/>
    <mergeCell ref="A3:F3"/>
    <mergeCell ref="A1:F1"/>
  </mergeCells>
  <pageMargins left="0.70866141732283472" right="0.70866141732283472" top="0.74803149606299213" bottom="0.74803149606299213" header="0.31496062992125984" footer="0.31496062992125984"/>
  <pageSetup paperSize="9" scale="75" orientation="portrait" r:id="rId1"/>
  <headerFooter>
    <oddHeader>&amp;F</oddHeader>
    <oddFooter>&amp;L&amp;V Vertrouwelijk&amp;V&amp;C&amp;D&amp;RPagina &amp;P</oddFooter>
  </headerFooter>
  <extLst>
    <ext xmlns:x14="http://schemas.microsoft.com/office/spreadsheetml/2009/9/main" uri="{78C0D931-6437-407d-A8EE-F0AAD7539E65}">
      <x14:conditionalFormattings>
        <x14:conditionalFormatting xmlns:xm="http://schemas.microsoft.com/office/excel/2006/main">
          <x14:cfRule type="cellIs" priority="1" operator="greaterThan" id="{7A2F4E07-1D55-4B3B-8F78-2321A085CA26}">
            <xm:f>Parameters!$B$10</xm:f>
            <x14:dxf>
              <font>
                <color rgb="FFFF0000"/>
              </font>
            </x14:dxf>
          </x14:cfRule>
          <xm:sqref>E23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17575-45C6-4C62-A58D-06FA689A3C34}">
  <sheetPr>
    <tabColor rgb="FFFF0000"/>
  </sheetPr>
  <dimension ref="A1:B13"/>
  <sheetViews>
    <sheetView showGridLines="0" workbookViewId="0">
      <selection activeCell="B10" sqref="B10"/>
    </sheetView>
  </sheetViews>
  <sheetFormatPr defaultRowHeight="15" x14ac:dyDescent="0.25"/>
  <cols>
    <col min="1" max="1" width="45.140625" style="1" customWidth="1"/>
    <col min="2" max="2" width="29.42578125" style="1" customWidth="1"/>
    <col min="3" max="16384" width="9.140625" style="1"/>
  </cols>
  <sheetData>
    <row r="1" spans="1:2" x14ac:dyDescent="0.25">
      <c r="A1" s="22" t="s">
        <v>50</v>
      </c>
      <c r="B1" s="23" t="s">
        <v>14</v>
      </c>
    </row>
    <row r="2" spans="1:2" x14ac:dyDescent="0.25">
      <c r="A2" s="7" t="s">
        <v>51</v>
      </c>
      <c r="B2" s="7" t="s">
        <v>52</v>
      </c>
    </row>
    <row r="3" spans="1:2" x14ac:dyDescent="0.25">
      <c r="A3" s="7" t="s">
        <v>53</v>
      </c>
      <c r="B3" s="7">
        <v>30510</v>
      </c>
    </row>
    <row r="4" spans="1:2" x14ac:dyDescent="0.25">
      <c r="A4" s="7" t="s">
        <v>54</v>
      </c>
      <c r="B4" s="21">
        <v>1800000</v>
      </c>
    </row>
    <row r="5" spans="1:2" x14ac:dyDescent="0.25">
      <c r="A5" s="7" t="s">
        <v>55</v>
      </c>
      <c r="B5" s="21">
        <v>260000</v>
      </c>
    </row>
    <row r="6" spans="1:2" x14ac:dyDescent="0.25">
      <c r="A6" s="7" t="s">
        <v>56</v>
      </c>
      <c r="B6" s="21">
        <v>10000</v>
      </c>
    </row>
    <row r="7" spans="1:2" x14ac:dyDescent="0.25">
      <c r="A7" s="7" t="s">
        <v>57</v>
      </c>
      <c r="B7" s="21">
        <v>12000</v>
      </c>
    </row>
    <row r="8" spans="1:2" x14ac:dyDescent="0.25">
      <c r="A8" s="7" t="s">
        <v>58</v>
      </c>
      <c r="B8" s="21">
        <v>125</v>
      </c>
    </row>
    <row r="9" spans="1:2" x14ac:dyDescent="0.25">
      <c r="A9" s="7" t="s">
        <v>59</v>
      </c>
      <c r="B9" s="7">
        <v>80</v>
      </c>
    </row>
    <row r="10" spans="1:2" x14ac:dyDescent="0.25">
      <c r="A10" s="7" t="s">
        <v>72</v>
      </c>
      <c r="B10" s="21">
        <v>480000</v>
      </c>
    </row>
    <row r="11" spans="1:2" x14ac:dyDescent="0.25">
      <c r="A11" s="7" t="s">
        <v>60</v>
      </c>
      <c r="B11" s="33">
        <v>3.5000000000000003E-2</v>
      </c>
    </row>
    <row r="12" spans="1:2" x14ac:dyDescent="0.25">
      <c r="A12" s="7" t="s">
        <v>61</v>
      </c>
      <c r="B12" s="33">
        <v>3.5000000000000003E-2</v>
      </c>
    </row>
    <row r="13" spans="1:2" x14ac:dyDescent="0.25">
      <c r="A13" s="7" t="s">
        <v>62</v>
      </c>
      <c r="B13" s="7" t="str">
        <f>Vergelijkingsprijs!B5</f>
        <v>Vul hier uw bedrijfsnaam in</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eef6136-809f-4162-83fd-087d033aad4d">UTSP-119727763-165</_dlc_DocId>
    <_dlc_DocIdUrl xmlns="3eef6136-809f-4162-83fd-087d033aad4d">
      <Url>https://provincieutrecht.sharepoint.com/sites/prjct-Aanbestedingen2026IV-01Softwarebroker/_layouts/15/DocIdRedir.aspx?ID=UTSP-119727763-165</Url>
      <Description>UTSP-119727763-165</Description>
    </_dlc_DocIdUrl>
    <PUCorsaDocumentcode xmlns="7baff55e-9b81-41a8-8f9e-3270ed57df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7DB978FD614DCF4C83BB846840B987FE" ma:contentTypeVersion="4" ma:contentTypeDescription="Een nieuw document maken." ma:contentTypeScope="" ma:versionID="aa4de92c05ac7d85f1931a02088868cf">
  <xsd:schema xmlns:xsd="http://www.w3.org/2001/XMLSchema" xmlns:xs="http://www.w3.org/2001/XMLSchema" xmlns:p="http://schemas.microsoft.com/office/2006/metadata/properties" xmlns:ns2="7baff55e-9b81-41a8-8f9e-3270ed57dfa8" xmlns:ns3="3eef6136-809f-4162-83fd-087d033aad4d" targetNamespace="http://schemas.microsoft.com/office/2006/metadata/properties" ma:root="true" ma:fieldsID="d90b8a02b78ad26f8721bcf3af5e76c1" ns2:_="" ns3:_="">
    <xsd:import namespace="7baff55e-9b81-41a8-8f9e-3270ed57dfa8"/>
    <xsd:import namespace="3eef6136-809f-4162-83fd-087d033aad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_dlc_DocId" minOccurs="0"/>
                <xsd:element ref="ns3:_dlc_DocIdUrl" minOccurs="0"/>
                <xsd:element ref="ns3:_dlc_DocIdPersistId" minOccurs="0"/>
                <xsd:element ref="ns2:PUCorsaDocument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ff55e-9b81-41a8-8f9e-3270ed57df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PUCorsaDocumentcode" ma:index="14" nillable="true" ma:displayName="Corsa documentcode" ma:internalName="PUCorsaDocumentcod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ef6136-809f-4162-83fd-087d033aad4d" elementFormDefault="qualified">
    <xsd:import namespace="http://schemas.microsoft.com/office/2006/documentManagement/types"/>
    <xsd:import namespace="http://schemas.microsoft.com/office/infopath/2007/PartnerControls"/>
    <xsd:element name="_dlc_DocId" ma:index="11"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2" nillable="true" ma:displayName="Registratienummer"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9EB5F6-1DCE-492E-ABE8-C754F1A3FEBF}">
  <ds:schemaRefs>
    <ds:schemaRef ds:uri="http://purl.org/dc/elements/1.1/"/>
    <ds:schemaRef ds:uri="http://schemas.openxmlformats.org/package/2006/metadata/core-properties"/>
    <ds:schemaRef ds:uri="http://purl.org/dc/terms/"/>
    <ds:schemaRef ds:uri="3eef6136-809f-4162-83fd-087d033aad4d"/>
    <ds:schemaRef ds:uri="http://schemas.microsoft.com/office/2006/documentManagement/types"/>
    <ds:schemaRef ds:uri="http://schemas.microsoft.com/office/2006/metadata/properties"/>
    <ds:schemaRef ds:uri="http://schemas.microsoft.com/office/infopath/2007/PartnerControls"/>
    <ds:schemaRef ds:uri="7baff55e-9b81-41a8-8f9e-3270ed57dfa8"/>
    <ds:schemaRef ds:uri="http://www.w3.org/XML/1998/namespace"/>
    <ds:schemaRef ds:uri="http://purl.org/dc/dcmitype/"/>
  </ds:schemaRefs>
</ds:datastoreItem>
</file>

<file path=customXml/itemProps2.xml><?xml version="1.0" encoding="utf-8"?>
<ds:datastoreItem xmlns:ds="http://schemas.openxmlformats.org/officeDocument/2006/customXml" ds:itemID="{E5CFCE3D-D008-4C49-913C-D3323A69D5F1}">
  <ds:schemaRefs>
    <ds:schemaRef ds:uri="http://schemas.microsoft.com/sharepoint/v3/contenttype/forms"/>
  </ds:schemaRefs>
</ds:datastoreItem>
</file>

<file path=customXml/itemProps3.xml><?xml version="1.0" encoding="utf-8"?>
<ds:datastoreItem xmlns:ds="http://schemas.openxmlformats.org/officeDocument/2006/customXml" ds:itemID="{E72AE990-B4B1-4BD7-BE36-14D819C5341B}">
  <ds:schemaRefs>
    <ds:schemaRef ds:uri="http://schemas.microsoft.com/sharepoint/events"/>
  </ds:schemaRefs>
</ds:datastoreItem>
</file>

<file path=customXml/itemProps4.xml><?xml version="1.0" encoding="utf-8"?>
<ds:datastoreItem xmlns:ds="http://schemas.openxmlformats.org/officeDocument/2006/customXml" ds:itemID="{2DA36551-8307-413E-817F-E489BF8FD7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ff55e-9b81-41a8-8f9e-3270ed57dfa8"/>
    <ds:schemaRef ds:uri="3eef6136-809f-4162-83fd-087d033aa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4d3e3d8-6573-48ba-80bb-8e2aa4ce99ab}" enabled="0" method="" siteId="{34d3e3d8-6573-48ba-80bb-8e2aa4ce99ab}"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Vergelijkingsprijs</vt:lpstr>
      <vt:lpstr>Invulblad1 Opslagen + tarieven</vt:lpstr>
      <vt:lpstr>Invulblad2 - Software</vt:lpstr>
      <vt:lpstr>Parameters</vt:lpstr>
      <vt:lpstr>'Invulblad1 Opslagen + tarieven'!Afdrukbereik</vt:lpstr>
      <vt:lpstr>'Invulblad2 - Software'!Afdrukbereik</vt:lpstr>
      <vt:lpstr>Vergelijkingsprijs!Afdrukbereik</vt:lpstr>
      <vt:lpstr>Voorblad!Afdrukbereik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Vries, Max de</cp:lastModifiedBy>
  <cp:revision/>
  <dcterms:created xsi:type="dcterms:W3CDTF">2026-04-01T09:22:14Z</dcterms:created>
  <dcterms:modified xsi:type="dcterms:W3CDTF">2026-06-22T08:54:56Z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0x0101007DB978FD614DCF4C83BB846840B987FE</vt:lpwstr>
  </property>
  <property fmtid="{D5CDD505-2E9C-101B-9397-08002B2CF9AE}" pid="3" name="_dlc_DocIdItemGuid">
    <vt:lpwstr>09e7e16c-0965-416d-9803-46887d34ce15</vt:lpwstr>
  </property>
</Properties>
</file>