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https://barneveldnl.sharepoint.com/sites/Inkoop/Gedeelde documenten/ICT en Bouw/IT/2026 EA Plan en regelbeheersoftware/02 Specificatie/01 Aanvraag/02 Definitief/"/>
    </mc:Choice>
  </mc:AlternateContent>
  <xr:revisionPtr revIDLastSave="130" documentId="8_{250FFFB9-59C1-4563-AFBF-B1B3CEF6ED89}" xr6:coauthVersionLast="47" xr6:coauthVersionMax="47" xr10:uidLastSave="{27DF6E84-3A66-433F-969F-F2933A2D5FDA}"/>
  <bookViews>
    <workbookView xWindow="-108" yWindow="-108" windowWidth="23256" windowHeight="13896" tabRatio="921" xr2:uid="{00000000-000D-0000-FFFF-FFFF00000000}"/>
  </bookViews>
  <sheets>
    <sheet name="Prijzenblad" sheetId="34" r:id="rId1"/>
    <sheet name="Scoreblad" sheetId="2" r:id="rId2"/>
    <sheet name="Invulinstructie" sheetId="3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4" l="1"/>
  <c r="E18" i="2"/>
  <c r="F15" i="34"/>
  <c r="F14" i="34"/>
  <c r="F9" i="34"/>
  <c r="F7" i="34"/>
  <c r="F6" i="34"/>
  <c r="F16" i="34" l="1"/>
  <c r="F10" i="34"/>
  <c r="F18" i="34" l="1"/>
  <c r="D12" i="2" s="1"/>
  <c r="E20" i="2" l="1"/>
  <c r="F8" i="2" l="1"/>
  <c r="E12" i="2"/>
  <c r="E23" i="2" l="1"/>
  <c r="E17" i="2"/>
</calcChain>
</file>

<file path=xl/sharedStrings.xml><?xml version="1.0" encoding="utf-8"?>
<sst xmlns="http://schemas.openxmlformats.org/spreadsheetml/2006/main" count="49" uniqueCount="47">
  <si>
    <t>Hieronder volgen toelichting, instructies, eisen en voorwaarden voor het invullen van het Prijsformulier.</t>
  </si>
  <si>
    <t xml:space="preserve">Tabblad "Prijsformulier" </t>
  </si>
  <si>
    <t xml:space="preserve">Het aantal gebruikers van de Applicatie is een momentopname. Het werkelijk aantal per jaar kan hiervan afwijken. </t>
  </si>
  <si>
    <t>Voor het doen van een prijsopgave voor de Opdracht wordt inschrijver geacht uitsluitend de prijsopgavetabel (in Excel) in tabbladen 'Prijsformulier' te gebruiken. Het is niet toegestaan om wijzigingen aan te brengen in de opmaak of structuur van deze tabel, op straffe van uitsluiting van de aanbestedingsprocedure.</t>
  </si>
  <si>
    <t xml:space="preserve">De prijs heeft maximaal 2 decimalen achter de komma. Beoordeling vindt plaats op basis van de door Inschrijver opgegeven prijs met 2 decimalen achter de komma. </t>
  </si>
  <si>
    <t>De door Inschrijver op te geven prijzen zijn in € exclusief btw doch inclusief alle voorkomende kosten die door de Inschrijver worden gemaakt om de gevraagde diensten uit te voeren en producten te leveren, tenzij uitdrukkelijk anders vermeld.</t>
  </si>
  <si>
    <t>Sectie 1</t>
  </si>
  <si>
    <t xml:space="preserve">Eenmalige kosten (implementatie) beschikbaar stellen en inrichten van plan- en regelbeheersoftware omgevingen pre en prod. </t>
  </si>
  <si>
    <t>Omschrijving dienst</t>
  </si>
  <si>
    <t xml:space="preserve">Aantal </t>
  </si>
  <si>
    <t>Prijs per dienst</t>
  </si>
  <si>
    <t>Inschrijfprijs</t>
  </si>
  <si>
    <t>Beschikbaar stellen van plansoftware (pre- en prod omgeving)</t>
  </si>
  <si>
    <t>Beschikbaar stellen van regelbeheersoftware (pre- en prod omgeving)</t>
  </si>
  <si>
    <t>Optioneel' ID migratie project</t>
  </si>
  <si>
    <t>Training (kern)gebruikers en functioneel beheerder</t>
  </si>
  <si>
    <t>Inschrijfprijs totaal van 1A</t>
  </si>
  <si>
    <t>Sectie 2</t>
  </si>
  <si>
    <t>Wederkerende kosten</t>
  </si>
  <si>
    <t>Omschrijving product</t>
  </si>
  <si>
    <t>Aantal jaren</t>
  </si>
  <si>
    <t>Prijs per product per jaar</t>
  </si>
  <si>
    <t>Licentie plansoftware</t>
  </si>
  <si>
    <t>Licentie regelbeheersoftware</t>
  </si>
  <si>
    <t>Inschrijfprijs totaal van 2</t>
  </si>
  <si>
    <t>Totale inschrijfprijs  (het totaal van secties  1 en 2)</t>
  </si>
  <si>
    <t>Ondertekening door de Inschrijver</t>
  </si>
  <si>
    <t>Naam:</t>
  </si>
  <si>
    <t>Functie:</t>
  </si>
  <si>
    <t>Inschrijver:</t>
  </si>
  <si>
    <t xml:space="preserve">Handtekening:
</t>
  </si>
  <si>
    <t>Plaats en datum:</t>
  </si>
  <si>
    <t xml:space="preserve">Lineaire scoremethode prijs met 1 omslagpunt </t>
  </si>
  <si>
    <t>Prijs</t>
  </si>
  <si>
    <t>Punten</t>
  </si>
  <si>
    <r>
      <t xml:space="preserve">Prijs bij </t>
    </r>
    <r>
      <rPr>
        <b/>
        <u/>
        <sz val="9"/>
        <rFont val="Verdana"/>
        <family val="2"/>
      </rPr>
      <t>minimum</t>
    </r>
    <r>
      <rPr>
        <b/>
        <sz val="9"/>
        <rFont val="Verdana"/>
        <family val="2"/>
      </rPr>
      <t xml:space="preserve"> aantal te behalen punten</t>
    </r>
  </si>
  <si>
    <t>Omslagpunt</t>
  </si>
  <si>
    <r>
      <t xml:space="preserve">Prijs bij </t>
    </r>
    <r>
      <rPr>
        <b/>
        <u/>
        <sz val="9"/>
        <rFont val="Verdana"/>
        <family val="2"/>
      </rPr>
      <t>maximum</t>
    </r>
    <r>
      <rPr>
        <b/>
        <sz val="9"/>
        <rFont val="Verdana"/>
        <family val="2"/>
      </rPr>
      <t xml:space="preserve"> aantal te behalen punten</t>
    </r>
  </si>
  <si>
    <t>Score voor waarde van inschrijver</t>
  </si>
  <si>
    <t>De formule rekent het onderstaande uit zonder omslagpunt:</t>
  </si>
  <si>
    <t xml:space="preserve">De formule met omslagpunt: </t>
  </si>
  <si>
    <t>Na het omslagpunt</t>
  </si>
  <si>
    <t xml:space="preserve">Dit prijsformulier is bedoeld voor het bepalen van de totale inschrijfprijs van de Opdracht en voor het bepalen van implementatiekosten, de licentiekosten en overige eenmalige  of wederkerende kosten voor het leveren van Plan- en regelbeheersoftware (de Applicatie).  </t>
  </si>
  <si>
    <t xml:space="preserve">Europees openbare aanbesteding
Plan- en regelbeheersoftware
</t>
  </si>
  <si>
    <t xml:space="preserve">Inschrijver dient in tabblad 'prijsformulier' de prijzen per product of dienst  in te vullen (de groen gemarkeerde cellen). </t>
  </si>
  <si>
    <t>De prijzen dienen te voldoen aan al het gestelde in het Aanbestedingsdocument inclusief de bijbehorende Bijlagen en Nota('s) van Inlichtingen.</t>
  </si>
  <si>
    <r>
      <rPr>
        <b/>
        <sz val="18"/>
        <color theme="1"/>
        <rFont val="Arial"/>
        <family val="2"/>
      </rPr>
      <t>Bijlage 5AD - Prijsformulier</t>
    </r>
    <r>
      <rPr>
        <b/>
        <sz val="12"/>
        <color theme="1"/>
        <rFont val="Arial"/>
        <family val="2"/>
      </rPr>
      <t xml:space="preserve">
</t>
    </r>
    <r>
      <rPr>
        <b/>
        <sz val="12"/>
        <color rgb="FFFF0000"/>
        <rFont val="Arial"/>
        <family val="2"/>
      </rPr>
      <t>Europese aanbesteding Plan- en regelbeheersoftware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</si>
</sst>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_-[$€]\ * #,##0.00_-;_-[$€]\ * #,##0.00\-;_-[$€]\ * &quot;-&quot;??_-;_-@_-"/>
    <numFmt numFmtId="165" formatCode="_(* #,##0.00_);_(* \(#,##0.00\);_(* &quot;-&quot;??_);_(@_)"/>
    <numFmt numFmtId="166" formatCode="&quot;€&quot;\ #,##0.00"/>
    <numFmt numFmtId="167" formatCode="_-* #,##0.00_-;_-* #,##0.00\-;_-* &quot;-&quot;??_-;_-@_-"/>
    <numFmt numFmtId="168" formatCode="_(&quot;€&quot;* #,##0.00_);_(&quot;€&quot;* \(#,##0.00\);_(&quot;€&quot;* &quot;-&quot;??_);_(@_)"/>
    <numFmt numFmtId="169" formatCode="_-&quot;€&quot;\ * #,##0.00_-;_-&quot;€&quot;\ * #,##0.00\-;_-&quot;€&quot;\ * &quot;-&quot;??_-;_-@_-"/>
    <numFmt numFmtId="170" formatCode="0_ ;\-0\ "/>
    <numFmt numFmtId="171" formatCode="0.00_ ;\-0.00\ "/>
  </numFmts>
  <fonts count="40" x14ac:knownFonts="1">
    <font>
      <sz val="10"/>
      <name val="Arial"/>
    </font>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Verdana"/>
      <family val="2"/>
    </font>
    <font>
      <b/>
      <sz val="9"/>
      <color theme="1"/>
      <name val="Verdana"/>
      <family val="2"/>
    </font>
    <font>
      <sz val="9"/>
      <color rgb="FFFF0000"/>
      <name val="Verdana"/>
      <family val="2"/>
    </font>
    <font>
      <sz val="9"/>
      <name val="Verdana"/>
      <family val="2"/>
    </font>
    <font>
      <b/>
      <sz val="12"/>
      <name val="Verdana"/>
      <family val="2"/>
    </font>
    <font>
      <b/>
      <sz val="16"/>
      <name val="Verdana"/>
      <family val="2"/>
    </font>
    <font>
      <sz val="9"/>
      <color indexed="9"/>
      <name val="Verdana"/>
      <family val="2"/>
    </font>
    <font>
      <b/>
      <sz val="10"/>
      <name val="Verdana"/>
      <family val="2"/>
    </font>
    <font>
      <b/>
      <sz val="8"/>
      <name val="Verdana"/>
      <family val="2"/>
    </font>
    <font>
      <b/>
      <sz val="14"/>
      <name val="Verdana"/>
      <family val="2"/>
    </font>
    <font>
      <sz val="10"/>
      <name val="Verdana"/>
      <family val="2"/>
    </font>
    <font>
      <b/>
      <sz val="9"/>
      <name val="Verdana"/>
      <family val="2"/>
    </font>
    <font>
      <b/>
      <u/>
      <sz val="9"/>
      <name val="Verdana"/>
      <family val="2"/>
    </font>
    <font>
      <sz val="9"/>
      <color theme="0" tint="-0.499984740745262"/>
      <name val="Verdana"/>
      <family val="2"/>
    </font>
    <font>
      <sz val="9"/>
      <color theme="0" tint="-4.9989318521683403E-2"/>
      <name val="Verdana"/>
      <family val="2"/>
    </font>
    <font>
      <b/>
      <sz val="11"/>
      <color theme="1"/>
      <name val="Calibri"/>
      <family val="2"/>
      <scheme val="minor"/>
    </font>
    <font>
      <sz val="10"/>
      <color theme="1"/>
      <name val="Arial"/>
      <family val="2"/>
    </font>
    <font>
      <sz val="12"/>
      <color theme="1"/>
      <name val="Arial"/>
      <family val="2"/>
    </font>
    <font>
      <b/>
      <sz val="12"/>
      <color theme="1"/>
      <name val="Arial"/>
      <family val="2"/>
    </font>
    <font>
      <b/>
      <sz val="18"/>
      <color theme="1"/>
      <name val="Arial"/>
      <family val="2"/>
    </font>
    <font>
      <b/>
      <sz val="12"/>
      <name val="Arial"/>
      <family val="2"/>
    </font>
    <font>
      <sz val="12"/>
      <name val="Arial"/>
      <family val="2"/>
    </font>
    <font>
      <sz val="12"/>
      <color rgb="FFFF0000"/>
      <name val="Arial"/>
      <family val="2"/>
    </font>
    <font>
      <sz val="10"/>
      <color rgb="FFFF0000"/>
      <name val="Arial"/>
      <family val="2"/>
    </font>
    <font>
      <b/>
      <i/>
      <sz val="10"/>
      <name val="Arial"/>
      <family val="2"/>
    </font>
    <font>
      <b/>
      <sz val="12"/>
      <color rgb="FFFF0000"/>
      <name val="Arial"/>
      <family val="2"/>
    </font>
    <font>
      <b/>
      <sz val="9"/>
      <color theme="0" tint="-0.499984740745262"/>
      <name val="Verdana"/>
      <family val="2"/>
    </font>
  </fonts>
  <fills count="19">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theme="6" tint="0.59999389629810485"/>
        <bgColor indexed="64"/>
      </patternFill>
    </fill>
    <fill>
      <patternFill patternType="solid">
        <fgColor rgb="FFC8F2F4"/>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s>
  <borders count="50">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top style="thin">
        <color indexed="64"/>
      </top>
      <bottom/>
      <diagonal/>
    </border>
  </borders>
  <cellStyleXfs count="32">
    <xf numFmtId="0" fontId="0" fillId="0" borderId="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7" fillId="4" borderId="0" applyNumberFormat="0" applyBorder="0" applyAlignment="0" applyProtection="0"/>
    <xf numFmtId="0" fontId="11" fillId="4" borderId="0" applyNumberFormat="0" applyBorder="0" applyAlignment="0" applyProtection="0"/>
    <xf numFmtId="164" fontId="2" fillId="0" borderId="0" applyFont="0" applyFill="0" applyBorder="0" applyAlignment="0" applyProtection="0"/>
    <xf numFmtId="0" fontId="10" fillId="7" borderId="0" applyNumberFormat="0" applyBorder="0" applyAlignment="0" applyProtection="0"/>
    <xf numFmtId="0" fontId="8" fillId="0" borderId="0" applyNumberFormat="0" applyFill="0" applyBorder="0" applyAlignment="0" applyProtection="0">
      <alignment vertical="top"/>
      <protection locked="0"/>
    </xf>
    <xf numFmtId="0" fontId="9" fillId="6" borderId="3" applyNumberFormat="0" applyAlignment="0" applyProtection="0"/>
    <xf numFmtId="165" fontId="5" fillId="0" borderId="0" applyFont="0" applyFill="0" applyBorder="0" applyAlignment="0" applyProtection="0"/>
    <xf numFmtId="167" fontId="2" fillId="0" borderId="0" applyFont="0" applyFill="0" applyBorder="0" applyAlignment="0" applyProtection="0"/>
    <xf numFmtId="0" fontId="5" fillId="2" borderId="2" applyNumberFormat="0" applyFont="0" applyAlignment="0" applyProtection="0"/>
    <xf numFmtId="0" fontId="2" fillId="2" borderId="2" applyNumberFormat="0" applyFont="0" applyAlignment="0" applyProtection="0"/>
    <xf numFmtId="0" fontId="5" fillId="2" borderId="2" applyNumberFormat="0" applyFont="0" applyAlignment="0" applyProtection="0"/>
    <xf numFmtId="0" fontId="12" fillId="8"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5" fillId="0" borderId="0"/>
    <xf numFmtId="0" fontId="6" fillId="0" borderId="0"/>
    <xf numFmtId="0" fontId="2" fillId="0" borderId="0"/>
    <xf numFmtId="0" fontId="5" fillId="0" borderId="0"/>
    <xf numFmtId="0" fontId="2" fillId="0" borderId="0"/>
    <xf numFmtId="44" fontId="3" fillId="0" borderId="0" applyFont="0" applyFill="0" applyBorder="0" applyAlignment="0" applyProtection="0"/>
    <xf numFmtId="168" fontId="4"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5" fontId="1" fillId="0" borderId="0" applyFont="0" applyFill="0" applyBorder="0" applyAlignment="0" applyProtection="0"/>
    <xf numFmtId="44" fontId="1" fillId="0" borderId="0" applyFont="0" applyFill="0" applyBorder="0" applyAlignment="0" applyProtection="0"/>
    <xf numFmtId="169" fontId="2" fillId="0" borderId="0" applyFont="0" applyFill="0" applyBorder="0" applyAlignment="0" applyProtection="0"/>
  </cellStyleXfs>
  <cellXfs count="126">
    <xf numFmtId="0" fontId="0" fillId="0" borderId="0" xfId="0"/>
    <xf numFmtId="0" fontId="16" fillId="9" borderId="0" xfId="0" applyFont="1" applyFill="1"/>
    <xf numFmtId="2" fontId="16" fillId="9" borderId="0" xfId="0" applyNumberFormat="1" applyFont="1" applyFill="1"/>
    <xf numFmtId="0" fontId="13" fillId="9" borderId="0" xfId="19" applyFont="1" applyFill="1"/>
    <xf numFmtId="0" fontId="13" fillId="0" borderId="0" xfId="19" applyFont="1"/>
    <xf numFmtId="49" fontId="16" fillId="10" borderId="4" xfId="0" applyNumberFormat="1" applyFont="1" applyFill="1" applyBorder="1"/>
    <xf numFmtId="49" fontId="19" fillId="10" borderId="4" xfId="0" applyNumberFormat="1" applyFont="1" applyFill="1" applyBorder="1"/>
    <xf numFmtId="49" fontId="16" fillId="10" borderId="10" xfId="0" applyNumberFormat="1" applyFont="1" applyFill="1" applyBorder="1"/>
    <xf numFmtId="0" fontId="21" fillId="10" borderId="0" xfId="0" applyFont="1" applyFill="1" applyAlignment="1">
      <alignment vertical="center" wrapText="1"/>
    </xf>
    <xf numFmtId="0" fontId="22" fillId="10" borderId="0" xfId="0" applyFont="1" applyFill="1"/>
    <xf numFmtId="0" fontId="22" fillId="10" borderId="8" xfId="0" applyFont="1" applyFill="1" applyBorder="1"/>
    <xf numFmtId="0" fontId="23" fillId="9" borderId="0" xfId="0" applyFont="1" applyFill="1"/>
    <xf numFmtId="49" fontId="16" fillId="10" borderId="7" xfId="0" applyNumberFormat="1" applyFont="1" applyFill="1" applyBorder="1"/>
    <xf numFmtId="49" fontId="19" fillId="10" borderId="7" xfId="0" applyNumberFormat="1" applyFont="1" applyFill="1" applyBorder="1"/>
    <xf numFmtId="49" fontId="16" fillId="10" borderId="11" xfId="0" applyNumberFormat="1" applyFont="1" applyFill="1" applyBorder="1"/>
    <xf numFmtId="0" fontId="16" fillId="9" borderId="1" xfId="0" applyFont="1" applyFill="1" applyBorder="1" applyAlignment="1">
      <alignment wrapText="1"/>
    </xf>
    <xf numFmtId="49" fontId="24" fillId="9" borderId="0" xfId="0" applyNumberFormat="1" applyFont="1" applyFill="1" applyAlignment="1">
      <alignment horizontal="left" vertical="center" wrapText="1"/>
    </xf>
    <xf numFmtId="166" fontId="16" fillId="12" borderId="15" xfId="23" applyNumberFormat="1" applyFont="1" applyFill="1" applyBorder="1" applyAlignment="1" applyProtection="1">
      <alignment horizontal="left" vertical="center"/>
      <protection locked="0"/>
    </xf>
    <xf numFmtId="0" fontId="16" fillId="12" borderId="15" xfId="0" applyFont="1" applyFill="1" applyBorder="1" applyAlignment="1" applyProtection="1">
      <alignment horizontal="center" vertical="center"/>
      <protection locked="0"/>
    </xf>
    <xf numFmtId="0" fontId="15" fillId="9" borderId="0" xfId="19" applyFont="1" applyFill="1"/>
    <xf numFmtId="166" fontId="26" fillId="12" borderId="9" xfId="23" applyNumberFormat="1" applyFont="1" applyFill="1" applyBorder="1" applyAlignment="1" applyProtection="1">
      <alignment horizontal="left" vertical="center"/>
    </xf>
    <xf numFmtId="0" fontId="26" fillId="12" borderId="9" xfId="0" applyFont="1" applyFill="1" applyBorder="1" applyAlignment="1" applyProtection="1">
      <alignment horizontal="center" vertical="center"/>
      <protection locked="0"/>
    </xf>
    <xf numFmtId="166" fontId="13" fillId="9" borderId="0" xfId="19" applyNumberFormat="1" applyFont="1" applyFill="1"/>
    <xf numFmtId="166" fontId="16" fillId="12" borderId="9" xfId="23" applyNumberFormat="1" applyFont="1" applyFill="1" applyBorder="1" applyAlignment="1" applyProtection="1">
      <alignment horizontal="left" vertical="center"/>
      <protection locked="0"/>
    </xf>
    <xf numFmtId="0" fontId="16" fillId="12" borderId="9" xfId="0" applyFont="1" applyFill="1" applyBorder="1" applyAlignment="1" applyProtection="1">
      <alignment horizontal="center" vertical="center"/>
      <protection locked="0"/>
    </xf>
    <xf numFmtId="2" fontId="26" fillId="13" borderId="9" xfId="0" applyNumberFormat="1" applyFont="1" applyFill="1" applyBorder="1" applyAlignment="1" applyProtection="1">
      <alignment horizontal="center" vertical="center"/>
      <protection locked="0"/>
    </xf>
    <xf numFmtId="0" fontId="24" fillId="9" borderId="0" xfId="19" applyFont="1" applyFill="1"/>
    <xf numFmtId="0" fontId="24" fillId="9" borderId="0" xfId="19" applyFont="1" applyFill="1" applyAlignment="1">
      <alignment vertical="top"/>
    </xf>
    <xf numFmtId="0" fontId="13" fillId="9" borderId="0" xfId="19" applyFont="1" applyFill="1" applyAlignment="1">
      <alignment vertical="center"/>
    </xf>
    <xf numFmtId="0" fontId="14" fillId="9" borderId="0" xfId="19" applyFont="1" applyFill="1" applyAlignment="1">
      <alignment vertical="center"/>
    </xf>
    <xf numFmtId="0" fontId="16" fillId="9" borderId="0" xfId="19" applyFont="1" applyFill="1"/>
    <xf numFmtId="0" fontId="27" fillId="0" borderId="0" xfId="19" applyFont="1"/>
    <xf numFmtId="0" fontId="13" fillId="11" borderId="0" xfId="19" applyFont="1" applyFill="1"/>
    <xf numFmtId="0" fontId="13" fillId="0" borderId="0" xfId="0" applyFont="1" applyAlignment="1">
      <alignment horizontal="justify" vertical="top"/>
    </xf>
    <xf numFmtId="0" fontId="15" fillId="0" borderId="0" xfId="0" applyFont="1" applyAlignment="1">
      <alignment horizontal="justify" vertical="top"/>
    </xf>
    <xf numFmtId="0" fontId="30" fillId="11" borderId="0" xfId="0" applyFont="1" applyFill="1" applyAlignment="1">
      <alignment vertical="top"/>
    </xf>
    <xf numFmtId="0" fontId="30" fillId="0" borderId="0" xfId="0" applyFont="1" applyAlignment="1">
      <alignment vertical="top"/>
    </xf>
    <xf numFmtId="0" fontId="31" fillId="11" borderId="0" xfId="0" applyFont="1" applyFill="1" applyAlignment="1">
      <alignment vertical="top"/>
    </xf>
    <xf numFmtId="0" fontId="31" fillId="11" borderId="26" xfId="0" applyFont="1" applyFill="1" applyBorder="1" applyAlignment="1">
      <alignment vertical="top"/>
    </xf>
    <xf numFmtId="0" fontId="31" fillId="0" borderId="27" xfId="0" applyFont="1" applyBorder="1"/>
    <xf numFmtId="44" fontId="31" fillId="16" borderId="22" xfId="0" applyNumberFormat="1" applyFont="1" applyFill="1" applyBorder="1"/>
    <xf numFmtId="44" fontId="31" fillId="16" borderId="40" xfId="0" applyNumberFormat="1" applyFont="1" applyFill="1" applyBorder="1"/>
    <xf numFmtId="0" fontId="31" fillId="11" borderId="27" xfId="0" applyFont="1" applyFill="1" applyBorder="1" applyAlignment="1">
      <alignment vertical="top"/>
    </xf>
    <xf numFmtId="0" fontId="29" fillId="0" borderId="0" xfId="0" applyFont="1" applyAlignment="1">
      <alignment vertical="top"/>
    </xf>
    <xf numFmtId="0" fontId="31" fillId="0" borderId="23" xfId="0" applyFont="1" applyBorder="1"/>
    <xf numFmtId="44" fontId="30" fillId="16" borderId="29" xfId="0" applyNumberFormat="1" applyFont="1" applyFill="1" applyBorder="1" applyAlignment="1">
      <alignment vertical="top"/>
    </xf>
    <xf numFmtId="0" fontId="31" fillId="11" borderId="0" xfId="0" applyFont="1" applyFill="1" applyAlignment="1">
      <alignment horizontal="right" vertical="top"/>
    </xf>
    <xf numFmtId="0" fontId="28" fillId="11" borderId="0" xfId="0" applyFont="1" applyFill="1" applyAlignment="1">
      <alignment horizontal="right" vertical="top"/>
    </xf>
    <xf numFmtId="44" fontId="30" fillId="11" borderId="0" xfId="0" applyNumberFormat="1" applyFont="1" applyFill="1" applyAlignment="1">
      <alignment vertical="top"/>
    </xf>
    <xf numFmtId="44" fontId="34" fillId="11" borderId="0" xfId="31" applyNumberFormat="1" applyFont="1" applyFill="1" applyBorder="1" applyAlignment="1" applyProtection="1">
      <alignment horizontal="right" vertical="center"/>
    </xf>
    <xf numFmtId="0" fontId="2" fillId="0" borderId="20" xfId="0" applyFont="1" applyBorder="1" applyAlignment="1">
      <alignment horizontal="justify" vertical="top" wrapText="1"/>
    </xf>
    <xf numFmtId="0" fontId="2" fillId="0" borderId="48" xfId="0" applyFont="1" applyBorder="1" applyAlignment="1">
      <alignment horizontal="justify" vertical="top"/>
    </xf>
    <xf numFmtId="0" fontId="2" fillId="0" borderId="20" xfId="0" applyFont="1" applyBorder="1" applyAlignment="1">
      <alignment horizontal="justify" vertical="top"/>
    </xf>
    <xf numFmtId="0" fontId="36" fillId="0" borderId="48" xfId="0" applyFont="1" applyBorder="1"/>
    <xf numFmtId="0" fontId="36" fillId="0" borderId="20" xfId="0" applyFont="1" applyBorder="1"/>
    <xf numFmtId="0" fontId="17" fillId="17" borderId="12" xfId="0" applyFont="1" applyFill="1" applyBorder="1" applyAlignment="1">
      <alignment vertical="center"/>
    </xf>
    <xf numFmtId="0" fontId="18" fillId="17" borderId="4" xfId="0" applyFont="1" applyFill="1" applyBorder="1" applyAlignment="1">
      <alignment vertical="center"/>
    </xf>
    <xf numFmtId="49" fontId="16" fillId="17" borderId="4" xfId="0" applyNumberFormat="1" applyFont="1" applyFill="1" applyBorder="1"/>
    <xf numFmtId="49" fontId="16" fillId="17" borderId="4" xfId="0" applyNumberFormat="1" applyFont="1" applyFill="1" applyBorder="1" applyAlignment="1">
      <alignment horizontal="center"/>
    </xf>
    <xf numFmtId="0" fontId="20" fillId="17" borderId="5" xfId="0" applyFont="1" applyFill="1" applyBorder="1" applyAlignment="1">
      <alignment horizontal="left" vertical="center" wrapText="1"/>
    </xf>
    <xf numFmtId="0" fontId="21" fillId="17" borderId="0" xfId="0" applyFont="1" applyFill="1" applyAlignment="1">
      <alignment vertical="center" wrapText="1"/>
    </xf>
    <xf numFmtId="49" fontId="20" fillId="17" borderId="6" xfId="0" applyNumberFormat="1" applyFont="1" applyFill="1" applyBorder="1" applyAlignment="1">
      <alignment horizontal="left" vertical="center"/>
    </xf>
    <xf numFmtId="49" fontId="21" fillId="17" borderId="7" xfId="0" applyNumberFormat="1" applyFont="1" applyFill="1" applyBorder="1" applyAlignment="1">
      <alignment vertical="center"/>
    </xf>
    <xf numFmtId="0" fontId="13" fillId="17" borderId="14" xfId="19" applyFont="1" applyFill="1" applyBorder="1" applyAlignment="1">
      <alignment vertical="center"/>
    </xf>
    <xf numFmtId="0" fontId="14" fillId="17" borderId="9" xfId="19" applyFont="1" applyFill="1" applyBorder="1" applyAlignment="1">
      <alignment vertical="center"/>
    </xf>
    <xf numFmtId="0" fontId="13" fillId="17" borderId="13" xfId="19" applyFont="1" applyFill="1" applyBorder="1" applyAlignment="1">
      <alignment vertical="center"/>
    </xf>
    <xf numFmtId="0" fontId="30" fillId="17" borderId="23" xfId="0" applyFont="1" applyFill="1" applyBorder="1" applyAlignment="1">
      <alignment vertical="top"/>
    </xf>
    <xf numFmtId="0" fontId="33" fillId="17" borderId="30" xfId="0" applyFont="1" applyFill="1" applyBorder="1" applyAlignment="1">
      <alignment horizontal="left"/>
    </xf>
    <xf numFmtId="0" fontId="33" fillId="17" borderId="31" xfId="0" applyFont="1" applyFill="1" applyBorder="1" applyAlignment="1">
      <alignment horizontal="center"/>
    </xf>
    <xf numFmtId="0" fontId="30" fillId="17" borderId="1" xfId="0" applyFont="1" applyFill="1" applyBorder="1" applyAlignment="1">
      <alignment horizontal="left" vertical="top" wrapText="1"/>
    </xf>
    <xf numFmtId="170" fontId="34" fillId="17" borderId="0" xfId="31" applyNumberFormat="1" applyFont="1" applyFill="1" applyBorder="1" applyAlignment="1" applyProtection="1">
      <alignment horizontal="center" vertical="center"/>
    </xf>
    <xf numFmtId="170" fontId="34" fillId="17" borderId="33" xfId="31" applyNumberFormat="1" applyFont="1" applyFill="1" applyBorder="1" applyAlignment="1" applyProtection="1">
      <alignment horizontal="center" vertical="center"/>
    </xf>
    <xf numFmtId="170" fontId="34" fillId="17" borderId="36" xfId="31" applyNumberFormat="1" applyFont="1" applyFill="1" applyBorder="1" applyAlignment="1" applyProtection="1">
      <alignment horizontal="center" vertical="center"/>
    </xf>
    <xf numFmtId="170" fontId="34" fillId="17" borderId="24" xfId="31" applyNumberFormat="1" applyFont="1" applyFill="1" applyBorder="1" applyAlignment="1" applyProtection="1">
      <alignment horizontal="center" vertical="center"/>
    </xf>
    <xf numFmtId="170" fontId="34" fillId="17" borderId="38" xfId="31" applyNumberFormat="1" applyFont="1" applyFill="1" applyBorder="1" applyAlignment="1" applyProtection="1">
      <alignment horizontal="center" vertical="center"/>
    </xf>
    <xf numFmtId="0" fontId="33" fillId="17" borderId="32" xfId="0" applyFont="1" applyFill="1" applyBorder="1" applyAlignment="1">
      <alignment horizontal="center"/>
    </xf>
    <xf numFmtId="44" fontId="34" fillId="17" borderId="35" xfId="31" applyNumberFormat="1" applyFont="1" applyFill="1" applyBorder="1" applyAlignment="1" applyProtection="1">
      <alignment horizontal="right" vertical="center"/>
    </xf>
    <xf numFmtId="44" fontId="34" fillId="17" borderId="37" xfId="31" applyNumberFormat="1" applyFont="1" applyFill="1" applyBorder="1" applyAlignment="1" applyProtection="1">
      <alignment horizontal="right" vertical="center"/>
    </xf>
    <xf numFmtId="44" fontId="34" fillId="17" borderId="40" xfId="31" applyNumberFormat="1" applyFont="1" applyFill="1" applyBorder="1" applyAlignment="1" applyProtection="1">
      <alignment horizontal="right" vertical="center"/>
    </xf>
    <xf numFmtId="171" fontId="35" fillId="17" borderId="33" xfId="31" applyNumberFormat="1" applyFont="1" applyFill="1" applyBorder="1" applyAlignment="1" applyProtection="1">
      <alignment horizontal="center" vertical="center"/>
    </xf>
    <xf numFmtId="0" fontId="30" fillId="17" borderId="23" xfId="0" applyFont="1" applyFill="1" applyBorder="1" applyAlignment="1">
      <alignment horizontal="left" vertical="top" wrapText="1"/>
    </xf>
    <xf numFmtId="171" fontId="35" fillId="17" borderId="38" xfId="31" applyNumberFormat="1" applyFont="1" applyFill="1" applyBorder="1" applyAlignment="1" applyProtection="1">
      <alignment horizontal="center" vertical="center"/>
    </xf>
    <xf numFmtId="0" fontId="31" fillId="17" borderId="41" xfId="0" applyFont="1" applyFill="1" applyBorder="1" applyAlignment="1">
      <alignment horizontal="right"/>
    </xf>
    <xf numFmtId="0" fontId="31" fillId="17" borderId="42" xfId="0" applyFont="1" applyFill="1" applyBorder="1" applyAlignment="1">
      <alignment horizontal="right"/>
    </xf>
    <xf numFmtId="0" fontId="31" fillId="17" borderId="42" xfId="0" applyFont="1" applyFill="1" applyBorder="1" applyAlignment="1">
      <alignment horizontal="right" wrapText="1"/>
    </xf>
    <xf numFmtId="0" fontId="31" fillId="17" borderId="44" xfId="0" applyFont="1" applyFill="1" applyBorder="1" applyAlignment="1">
      <alignment horizontal="right"/>
    </xf>
    <xf numFmtId="0" fontId="37" fillId="0" borderId="48" xfId="0" applyFont="1" applyBorder="1" applyAlignment="1">
      <alignment horizontal="justify" vertical="top"/>
    </xf>
    <xf numFmtId="0" fontId="37" fillId="0" borderId="20" xfId="0" applyFont="1" applyBorder="1" applyAlignment="1">
      <alignment horizontal="justify" vertical="top"/>
    </xf>
    <xf numFmtId="0" fontId="2" fillId="0" borderId="20" xfId="0" quotePrefix="1" applyFont="1" applyBorder="1" applyAlignment="1">
      <alignment horizontal="justify" vertical="top"/>
    </xf>
    <xf numFmtId="0" fontId="2" fillId="0" borderId="48" xfId="0" applyFont="1" applyBorder="1"/>
    <xf numFmtId="0" fontId="2" fillId="0" borderId="20" xfId="0" applyFont="1" applyBorder="1"/>
    <xf numFmtId="166" fontId="34" fillId="14" borderId="34" xfId="31" applyNumberFormat="1" applyFont="1" applyFill="1" applyBorder="1" applyAlignment="1" applyProtection="1">
      <alignment horizontal="center" vertical="center"/>
      <protection locked="0"/>
    </xf>
    <xf numFmtId="166" fontId="34" fillId="14" borderId="39" xfId="31" applyNumberFormat="1" applyFont="1" applyFill="1" applyBorder="1" applyAlignment="1" applyProtection="1">
      <alignment horizontal="center" vertical="center"/>
      <protection locked="0"/>
    </xf>
    <xf numFmtId="166" fontId="34" fillId="14" borderId="19" xfId="31" applyNumberFormat="1" applyFont="1" applyFill="1" applyBorder="1" applyAlignment="1" applyProtection="1">
      <alignment horizontal="center" vertical="center"/>
      <protection locked="0"/>
    </xf>
    <xf numFmtId="0" fontId="31" fillId="14" borderId="32" xfId="0" applyFont="1" applyFill="1" applyBorder="1" applyProtection="1">
      <protection locked="0"/>
    </xf>
    <xf numFmtId="0" fontId="31" fillId="14" borderId="43" xfId="0" applyFont="1" applyFill="1" applyBorder="1" applyProtection="1">
      <protection locked="0"/>
    </xf>
    <xf numFmtId="0" fontId="31" fillId="14" borderId="45" xfId="0" applyFont="1" applyFill="1" applyBorder="1" applyProtection="1">
      <protection locked="0"/>
    </xf>
    <xf numFmtId="166" fontId="39" fillId="18" borderId="9" xfId="23" applyNumberFormat="1" applyFont="1" applyFill="1" applyBorder="1" applyAlignment="1" applyProtection="1">
      <alignment horizontal="left" vertical="center"/>
    </xf>
    <xf numFmtId="166" fontId="34" fillId="14" borderId="49" xfId="31" applyNumberFormat="1" applyFont="1" applyFill="1" applyBorder="1" applyAlignment="1" applyProtection="1">
      <alignment horizontal="center" vertical="center"/>
      <protection locked="0"/>
    </xf>
    <xf numFmtId="0" fontId="34" fillId="17" borderId="1" xfId="0" quotePrefix="1" applyFont="1" applyFill="1" applyBorder="1" applyAlignment="1">
      <alignment horizontal="left" vertical="top" wrapText="1"/>
    </xf>
    <xf numFmtId="0" fontId="31" fillId="17" borderId="27" xfId="0" applyFont="1" applyFill="1" applyBorder="1" applyAlignment="1">
      <alignment horizontal="right" vertical="top"/>
    </xf>
    <xf numFmtId="0" fontId="28" fillId="17" borderId="28" xfId="0" applyFont="1" applyFill="1" applyBorder="1" applyAlignment="1">
      <alignment horizontal="right" vertical="top"/>
    </xf>
    <xf numFmtId="0" fontId="28" fillId="17" borderId="29" xfId="0" applyFont="1" applyFill="1" applyBorder="1" applyAlignment="1">
      <alignment horizontal="right" vertical="top"/>
    </xf>
    <xf numFmtId="0" fontId="31" fillId="17" borderId="16" xfId="0" applyFont="1" applyFill="1" applyBorder="1" applyAlignment="1">
      <alignment horizontal="center"/>
    </xf>
    <xf numFmtId="0" fontId="31" fillId="17" borderId="18" xfId="0" applyFont="1" applyFill="1" applyBorder="1" applyAlignment="1">
      <alignment horizontal="center"/>
    </xf>
    <xf numFmtId="0" fontId="31" fillId="17" borderId="16" xfId="0" applyFont="1" applyFill="1" applyBorder="1" applyAlignment="1">
      <alignment vertical="top" wrapText="1"/>
    </xf>
    <xf numFmtId="0" fontId="30" fillId="17" borderId="17" xfId="0" applyFont="1" applyFill="1" applyBorder="1" applyAlignment="1">
      <alignment vertical="top"/>
    </xf>
    <xf numFmtId="0" fontId="30" fillId="17" borderId="18" xfId="0" applyFont="1" applyFill="1" applyBorder="1" applyAlignment="1">
      <alignment vertical="top"/>
    </xf>
    <xf numFmtId="0" fontId="30" fillId="17" borderId="23" xfId="0" applyFont="1" applyFill="1" applyBorder="1" applyAlignment="1">
      <alignment vertical="top"/>
    </xf>
    <xf numFmtId="0" fontId="30" fillId="17" borderId="24" xfId="0" applyFont="1" applyFill="1" applyBorder="1" applyAlignment="1">
      <alignment vertical="top"/>
    </xf>
    <xf numFmtId="0" fontId="30" fillId="17" borderId="25" xfId="0" applyFont="1" applyFill="1" applyBorder="1" applyAlignment="1">
      <alignment vertical="top"/>
    </xf>
    <xf numFmtId="0" fontId="31" fillId="0" borderId="27" xfId="0" applyFont="1" applyBorder="1" applyAlignment="1">
      <alignment vertical="top"/>
    </xf>
    <xf numFmtId="0" fontId="0" fillId="0" borderId="28" xfId="0" applyBorder="1" applyAlignment="1">
      <alignment vertical="top"/>
    </xf>
    <xf numFmtId="0" fontId="0" fillId="0" borderId="29" xfId="0" applyBorder="1" applyAlignment="1">
      <alignment vertical="top"/>
    </xf>
    <xf numFmtId="49" fontId="24" fillId="9" borderId="9" xfId="0" applyNumberFormat="1" applyFont="1" applyFill="1" applyBorder="1" applyAlignment="1">
      <alignment horizontal="left" vertical="center"/>
    </xf>
    <xf numFmtId="49" fontId="24" fillId="9" borderId="6" xfId="0" applyNumberFormat="1" applyFont="1" applyFill="1" applyBorder="1" applyAlignment="1">
      <alignment horizontal="left" vertical="center"/>
    </xf>
    <xf numFmtId="49" fontId="24" fillId="9" borderId="11" xfId="0" applyNumberFormat="1" applyFont="1" applyFill="1" applyBorder="1" applyAlignment="1">
      <alignment horizontal="left" vertical="center"/>
    </xf>
    <xf numFmtId="49" fontId="16" fillId="9" borderId="13" xfId="0" applyNumberFormat="1" applyFont="1" applyFill="1" applyBorder="1" applyAlignment="1">
      <alignment horizontal="left" vertical="center"/>
    </xf>
    <xf numFmtId="49" fontId="16" fillId="9" borderId="14" xfId="0" applyNumberFormat="1" applyFont="1" applyFill="1" applyBorder="1" applyAlignment="1">
      <alignment horizontal="left" vertical="center"/>
    </xf>
    <xf numFmtId="0" fontId="14" fillId="9" borderId="0" xfId="19" applyFont="1" applyFill="1" applyAlignment="1">
      <alignment horizontal="left" vertical="top" wrapText="1"/>
    </xf>
    <xf numFmtId="0" fontId="32" fillId="15" borderId="21" xfId="0" applyFont="1" applyFill="1" applyBorder="1" applyAlignment="1">
      <alignment horizontal="center" vertical="top" wrapText="1"/>
    </xf>
    <xf numFmtId="0" fontId="32" fillId="15" borderId="22" xfId="0" applyFont="1" applyFill="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37" fillId="0" borderId="48" xfId="0" applyFont="1" applyBorder="1" applyAlignment="1">
      <alignment horizontal="justify" vertical="top"/>
    </xf>
    <xf numFmtId="0" fontId="37" fillId="0" borderId="20" xfId="0" applyFont="1" applyBorder="1" applyAlignment="1">
      <alignment horizontal="justify" vertical="top"/>
    </xf>
  </cellXfs>
  <cellStyles count="32">
    <cellStyle name="20% - Accent1 2" xfId="1" xr:uid="{00000000-0005-0000-0000-000000000000}"/>
    <cellStyle name="20% - Accent1 3" xfId="2" xr:uid="{00000000-0005-0000-0000-000001000000}"/>
    <cellStyle name="20% - Accent1 5" xfId="3" xr:uid="{00000000-0005-0000-0000-000002000000}"/>
    <cellStyle name="20% - Accent3 2" xfId="28" xr:uid="{00000000-0005-0000-0000-000003000000}"/>
    <cellStyle name="Accent1 2" xfId="4" xr:uid="{00000000-0005-0000-0000-000004000000}"/>
    <cellStyle name="Accent1 3" xfId="5" xr:uid="{00000000-0005-0000-0000-000005000000}"/>
    <cellStyle name="Euro" xfId="6" xr:uid="{00000000-0005-0000-0000-000006000000}"/>
    <cellStyle name="Euro 2" xfId="31" xr:uid="{00000000-0005-0000-0000-000007000000}"/>
    <cellStyle name="Goed 2" xfId="7" xr:uid="{00000000-0005-0000-0000-000008000000}"/>
    <cellStyle name="Hyperlink 2" xfId="8" xr:uid="{00000000-0005-0000-0000-000009000000}"/>
    <cellStyle name="Invoer 2" xfId="9" xr:uid="{00000000-0005-0000-0000-00000A000000}"/>
    <cellStyle name="Komma 2" xfId="10" xr:uid="{00000000-0005-0000-0000-00000B000000}"/>
    <cellStyle name="Komma 3" xfId="11" xr:uid="{00000000-0005-0000-0000-00000C000000}"/>
    <cellStyle name="Komma 4" xfId="29" xr:uid="{00000000-0005-0000-0000-00000D000000}"/>
    <cellStyle name="Notitie 2" xfId="12" xr:uid="{00000000-0005-0000-0000-00000E000000}"/>
    <cellStyle name="Notitie 2 2" xfId="13" xr:uid="{00000000-0005-0000-0000-00000F000000}"/>
    <cellStyle name="Notitie 2 3" xfId="14" xr:uid="{00000000-0005-0000-0000-000010000000}"/>
    <cellStyle name="Notitie 3" xfId="27" xr:uid="{00000000-0005-0000-0000-000011000000}"/>
    <cellStyle name="Ongeldig 2" xfId="15" xr:uid="{00000000-0005-0000-0000-000012000000}"/>
    <cellStyle name="Procent 2" xfId="16" xr:uid="{00000000-0005-0000-0000-000013000000}"/>
    <cellStyle name="Procent 3" xfId="17" xr:uid="{00000000-0005-0000-0000-000014000000}"/>
    <cellStyle name="Standaard" xfId="0" builtinId="0"/>
    <cellStyle name="Standaard 2" xfId="18" xr:uid="{00000000-0005-0000-0000-000016000000}"/>
    <cellStyle name="Standaard 3" xfId="19" xr:uid="{00000000-0005-0000-0000-000017000000}"/>
    <cellStyle name="Standaard 3 2" xfId="20" xr:uid="{00000000-0005-0000-0000-000018000000}"/>
    <cellStyle name="Standaard 4" xfId="21" xr:uid="{00000000-0005-0000-0000-000019000000}"/>
    <cellStyle name="Standaard 5" xfId="22" xr:uid="{00000000-0005-0000-0000-00001A000000}"/>
    <cellStyle name="Standaard 6" xfId="26" xr:uid="{00000000-0005-0000-0000-00001B000000}"/>
    <cellStyle name="Valuta" xfId="23" builtinId="4"/>
    <cellStyle name="Valuta 2" xfId="24" xr:uid="{00000000-0005-0000-0000-00001D000000}"/>
    <cellStyle name="Valuta 3" xfId="25" xr:uid="{00000000-0005-0000-0000-00001E000000}"/>
    <cellStyle name="Valuta 4" xfId="30" xr:uid="{00000000-0005-0000-0000-00001F000000}"/>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Scoreblad!$D$8:$D$10</c:f>
              <c:numCache>
                <c:formatCode>"€"\ #,##0.00</c:formatCode>
                <c:ptCount val="3"/>
                <c:pt idx="0">
                  <c:v>450000</c:v>
                </c:pt>
                <c:pt idx="1">
                  <c:v>380000</c:v>
                </c:pt>
                <c:pt idx="2">
                  <c:v>325000</c:v>
                </c:pt>
              </c:numCache>
            </c:numRef>
          </c:xVal>
          <c:yVal>
            <c:numRef>
              <c:f>Scoreblad!$E$8:$E$10</c:f>
              <c:numCache>
                <c:formatCode>General</c:formatCode>
                <c:ptCount val="3"/>
                <c:pt idx="0">
                  <c:v>0</c:v>
                </c:pt>
                <c:pt idx="1">
                  <c:v>100</c:v>
                </c:pt>
                <c:pt idx="2">
                  <c:v>150</c:v>
                </c:pt>
              </c:numCache>
            </c:numRef>
          </c:yVal>
          <c:smooth val="0"/>
          <c:extLst>
            <c:ext xmlns:c16="http://schemas.microsoft.com/office/drawing/2014/chart" uri="{C3380CC4-5D6E-409C-BE32-E72D297353CC}">
              <c16:uniqueId val="{00000000-7E81-4B9D-94AE-61703CF2A6EC}"/>
            </c:ext>
          </c:extLst>
        </c:ser>
        <c:ser>
          <c:idx val="1"/>
          <c:order val="1"/>
          <c:tx>
            <c:strRef>
              <c:f>Scoreblad!$B$12:$C$12</c:f>
              <c:strCache>
                <c:ptCount val="1"/>
                <c:pt idx="0">
                  <c:v>Score voor waarde van inschrijver</c:v>
                </c:pt>
              </c:strCache>
            </c:strRef>
          </c:tx>
          <c:marker>
            <c:symbol val="triangle"/>
            <c:size val="7"/>
          </c:marker>
          <c:xVal>
            <c:numRef>
              <c:f>Scoreblad!$D$12</c:f>
              <c:numCache>
                <c:formatCode>"€"\ #,##0.00</c:formatCode>
                <c:ptCount val="1"/>
                <c:pt idx="0">
                  <c:v>0</c:v>
                </c:pt>
              </c:numCache>
            </c:numRef>
          </c:xVal>
          <c:yVal>
            <c:numRef>
              <c:f>Scoreblad!$E$12</c:f>
              <c:numCache>
                <c:formatCode>0.00</c:formatCode>
                <c:ptCount val="1"/>
                <c:pt idx="0">
                  <c:v>150</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max val="450000"/>
          <c:min val="325000"/>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max val="150"/>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19878</xdr:colOff>
      <xdr:row>13</xdr:row>
      <xdr:rowOff>133350</xdr:rowOff>
    </xdr:from>
    <xdr:to>
      <xdr:col>3</xdr:col>
      <xdr:colOff>152400</xdr:colOff>
      <xdr:row>28</xdr:row>
      <xdr:rowOff>74543</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F071-9B8D-4E9A-B86B-7DF6D7DC6259}">
  <dimension ref="A1:F27"/>
  <sheetViews>
    <sheetView tabSelected="1" zoomScale="90" zoomScaleNormal="90" workbookViewId="0">
      <pane ySplit="2" topLeftCell="A3" activePane="bottomLeft" state="frozen"/>
      <selection pane="bottomLeft" activeCell="F16" sqref="F16"/>
    </sheetView>
  </sheetViews>
  <sheetFormatPr defaultColWidth="8.88671875" defaultRowHeight="15" x14ac:dyDescent="0.25"/>
  <cols>
    <col min="1" max="1" width="11.44140625" style="35" bestFit="1" customWidth="1"/>
    <col min="2" max="2" width="73.88671875" style="36" customWidth="1"/>
    <col min="3" max="3" width="22.44140625" style="36" bestFit="1" customWidth="1"/>
    <col min="4" max="4" width="28.109375" style="36" bestFit="1" customWidth="1"/>
    <col min="5" max="5" width="37.44140625" style="36" customWidth="1"/>
    <col min="6" max="6" width="39" style="36" customWidth="1"/>
    <col min="7" max="16384" width="8.88671875" style="36"/>
  </cols>
  <sheetData>
    <row r="1" spans="1:6" ht="35.1" customHeight="1" x14ac:dyDescent="0.25">
      <c r="B1" s="105" t="s">
        <v>46</v>
      </c>
      <c r="C1" s="106"/>
      <c r="D1" s="106"/>
      <c r="E1" s="106"/>
      <c r="F1" s="107"/>
    </row>
    <row r="2" spans="1:6" ht="13.35" customHeight="1" thickBot="1" x14ac:dyDescent="0.3">
      <c r="A2" s="37"/>
      <c r="B2" s="108"/>
      <c r="C2" s="109"/>
      <c r="D2" s="109"/>
      <c r="E2" s="109"/>
      <c r="F2" s="110"/>
    </row>
    <row r="3" spans="1:6" ht="15.6" thickBot="1" x14ac:dyDescent="0.3"/>
    <row r="4" spans="1:6" ht="16.2" thickBot="1" x14ac:dyDescent="0.3">
      <c r="A4" s="38" t="s">
        <v>6</v>
      </c>
      <c r="B4" s="111" t="s">
        <v>7</v>
      </c>
      <c r="C4" s="112"/>
      <c r="D4" s="112"/>
      <c r="E4" s="112"/>
      <c r="F4" s="113"/>
    </row>
    <row r="5" spans="1:6" ht="15.6" x14ac:dyDescent="0.3">
      <c r="B5" s="67" t="s">
        <v>8</v>
      </c>
      <c r="C5" s="68" t="s">
        <v>9</v>
      </c>
      <c r="D5" s="68"/>
      <c r="E5" s="68" t="s">
        <v>10</v>
      </c>
      <c r="F5" s="75" t="s">
        <v>11</v>
      </c>
    </row>
    <row r="6" spans="1:6" x14ac:dyDescent="0.25">
      <c r="B6" s="69" t="s">
        <v>12</v>
      </c>
      <c r="C6" s="70">
        <v>1</v>
      </c>
      <c r="D6" s="71"/>
      <c r="E6" s="91"/>
      <c r="F6" s="76">
        <f>+C6*E6</f>
        <v>0</v>
      </c>
    </row>
    <row r="7" spans="1:6" x14ac:dyDescent="0.25">
      <c r="B7" s="69" t="s">
        <v>13</v>
      </c>
      <c r="C7" s="70">
        <v>1</v>
      </c>
      <c r="D7" s="72"/>
      <c r="E7" s="93"/>
      <c r="F7" s="77">
        <f t="shared" ref="F7:F9" si="0">+C7*E7</f>
        <v>0</v>
      </c>
    </row>
    <row r="8" spans="1:6" x14ac:dyDescent="0.25">
      <c r="B8" s="99" t="s">
        <v>14</v>
      </c>
      <c r="C8" s="70">
        <v>1</v>
      </c>
      <c r="D8" s="72"/>
      <c r="E8" s="98"/>
      <c r="F8" s="77">
        <f t="shared" si="0"/>
        <v>0</v>
      </c>
    </row>
    <row r="9" spans="1:6" ht="15.6" thickBot="1" x14ac:dyDescent="0.3">
      <c r="B9" s="66" t="s">
        <v>15</v>
      </c>
      <c r="C9" s="73">
        <v>1</v>
      </c>
      <c r="D9" s="74"/>
      <c r="E9" s="92"/>
      <c r="F9" s="78">
        <f t="shared" si="0"/>
        <v>0</v>
      </c>
    </row>
    <row r="10" spans="1:6" ht="16.2" thickBot="1" x14ac:dyDescent="0.35">
      <c r="E10" s="39" t="s">
        <v>16</v>
      </c>
      <c r="F10" s="40">
        <f>SUM(F6:F9)</f>
        <v>0</v>
      </c>
    </row>
    <row r="11" spans="1:6" ht="15.6" thickBot="1" x14ac:dyDescent="0.3"/>
    <row r="12" spans="1:6" ht="16.2" thickBot="1" x14ac:dyDescent="0.3">
      <c r="A12" s="42" t="s">
        <v>17</v>
      </c>
      <c r="B12" s="111" t="s">
        <v>18</v>
      </c>
      <c r="C12" s="112"/>
      <c r="D12" s="112"/>
      <c r="E12" s="112"/>
      <c r="F12" s="113"/>
    </row>
    <row r="13" spans="1:6" ht="15.6" x14ac:dyDescent="0.3">
      <c r="A13" s="37"/>
      <c r="B13" s="67" t="s">
        <v>19</v>
      </c>
      <c r="C13" s="68" t="s">
        <v>9</v>
      </c>
      <c r="D13" s="68" t="s">
        <v>20</v>
      </c>
      <c r="E13" s="68" t="s">
        <v>21</v>
      </c>
      <c r="F13" s="75" t="s">
        <v>11</v>
      </c>
    </row>
    <row r="14" spans="1:6" x14ac:dyDescent="0.25">
      <c r="B14" s="69" t="s">
        <v>22</v>
      </c>
      <c r="C14" s="70">
        <v>1</v>
      </c>
      <c r="D14" s="79">
        <v>10</v>
      </c>
      <c r="E14" s="91"/>
      <c r="F14" s="76">
        <f>+C14*D14*E14</f>
        <v>0</v>
      </c>
    </row>
    <row r="15" spans="1:6" ht="15.6" thickBot="1" x14ac:dyDescent="0.3">
      <c r="B15" s="80" t="s">
        <v>23</v>
      </c>
      <c r="C15" s="73">
        <v>1</v>
      </c>
      <c r="D15" s="81">
        <v>10</v>
      </c>
      <c r="E15" s="92"/>
      <c r="F15" s="78">
        <f t="shared" ref="F15" si="1">+C15*D15*E15</f>
        <v>0</v>
      </c>
    </row>
    <row r="16" spans="1:6" ht="16.2" thickBot="1" x14ac:dyDescent="0.35">
      <c r="B16" s="43"/>
      <c r="E16" s="44" t="s">
        <v>24</v>
      </c>
      <c r="F16" s="41">
        <f>SUM(F13:F15)</f>
        <v>0</v>
      </c>
    </row>
    <row r="17" spans="2:6" ht="15.6" thickBot="1" x14ac:dyDescent="0.3">
      <c r="B17" s="43"/>
    </row>
    <row r="18" spans="2:6" ht="16.2" thickBot="1" x14ac:dyDescent="0.3">
      <c r="C18" s="100" t="s">
        <v>25</v>
      </c>
      <c r="D18" s="101"/>
      <c r="E18" s="102"/>
      <c r="F18" s="45">
        <f>F10+F16</f>
        <v>0</v>
      </c>
    </row>
    <row r="19" spans="2:6" s="35" customFormat="1" ht="15.6" x14ac:dyDescent="0.25">
      <c r="C19" s="46"/>
      <c r="D19" s="47"/>
      <c r="E19" s="47"/>
      <c r="F19" s="48"/>
    </row>
    <row r="20" spans="2:6" s="35" customFormat="1" ht="6" customHeight="1" thickBot="1" x14ac:dyDescent="0.3">
      <c r="F20" s="49"/>
    </row>
    <row r="21" spans="2:6" ht="15.6" hidden="1" thickBot="1" x14ac:dyDescent="0.3"/>
    <row r="22" spans="2:6" ht="16.2" thickBot="1" x14ac:dyDescent="0.35">
      <c r="E22" s="103" t="s">
        <v>26</v>
      </c>
      <c r="F22" s="104"/>
    </row>
    <row r="23" spans="2:6" ht="15.6" x14ac:dyDescent="0.3">
      <c r="E23" s="82" t="s">
        <v>27</v>
      </c>
      <c r="F23" s="94"/>
    </row>
    <row r="24" spans="2:6" ht="15.6" x14ac:dyDescent="0.3">
      <c r="E24" s="83" t="s">
        <v>28</v>
      </c>
      <c r="F24" s="95"/>
    </row>
    <row r="25" spans="2:6" ht="15.6" x14ac:dyDescent="0.3">
      <c r="E25" s="83" t="s">
        <v>29</v>
      </c>
      <c r="F25" s="95"/>
    </row>
    <row r="26" spans="2:6" ht="40.65" customHeight="1" x14ac:dyDescent="0.3">
      <c r="E26" s="84" t="s">
        <v>30</v>
      </c>
      <c r="F26" s="95"/>
    </row>
    <row r="27" spans="2:6" ht="16.2" thickBot="1" x14ac:dyDescent="0.35">
      <c r="E27" s="85" t="s">
        <v>31</v>
      </c>
      <c r="F27" s="96"/>
    </row>
  </sheetData>
  <sheetProtection algorithmName="SHA-512" hashValue="0r7UjcquANFWityps4Ztp1eij+L8DOIxRHSgeOzIETUeywcSD6eUMvDcOquWlfJbYHFxWHFF91vR+QAEFRAzUw==" saltValue="3qb4aMOMzgeh3r8X2/Qiog==" spinCount="100000" sheet="1" objects="1" scenarios="1"/>
  <mergeCells count="5">
    <mergeCell ref="C18:E18"/>
    <mergeCell ref="E22:F22"/>
    <mergeCell ref="B1:F2"/>
    <mergeCell ref="B4:F4"/>
    <mergeCell ref="B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theme="9" tint="0.79998168889431442"/>
  </sheetPr>
  <dimension ref="A1:V171"/>
  <sheetViews>
    <sheetView zoomScaleNormal="100" workbookViewId="0">
      <pane ySplit="5" topLeftCell="A6" activePane="bottomLeft" state="frozen"/>
      <selection activeCell="D25" sqref="D25"/>
      <selection pane="bottomLeft" activeCell="D19" sqref="D19"/>
    </sheetView>
  </sheetViews>
  <sheetFormatPr defaultColWidth="11.109375" defaultRowHeight="11.4" zeroHeight="1" x14ac:dyDescent="0.2"/>
  <cols>
    <col min="1" max="1" width="2.109375" style="32" customWidth="1"/>
    <col min="2" max="2" width="21.5546875" style="4" customWidth="1"/>
    <col min="3" max="3" width="46.44140625" style="4" customWidth="1"/>
    <col min="4" max="4" width="14.88671875" style="4" bestFit="1" customWidth="1"/>
    <col min="5" max="5" width="12.109375" style="4" customWidth="1"/>
    <col min="6" max="6" width="21.5546875" style="4" customWidth="1"/>
    <col min="7" max="7" width="27.77734375" style="4" bestFit="1" customWidth="1"/>
    <col min="8" max="9" width="11.88671875" style="4" bestFit="1" customWidth="1"/>
    <col min="10" max="10" width="15.88671875" style="4" bestFit="1" customWidth="1"/>
    <col min="11" max="12" width="11.88671875" style="4" bestFit="1" customWidth="1"/>
    <col min="13" max="16384" width="11.109375" style="4"/>
  </cols>
  <sheetData>
    <row r="1" spans="1:21" x14ac:dyDescent="0.2">
      <c r="A1" s="1"/>
      <c r="B1" s="1"/>
      <c r="C1" s="2"/>
      <c r="D1" s="1"/>
      <c r="E1" s="1"/>
      <c r="F1" s="1"/>
      <c r="G1" s="1"/>
      <c r="H1" s="1"/>
      <c r="I1" s="1"/>
      <c r="J1" s="1"/>
      <c r="K1" s="1"/>
      <c r="L1" s="1"/>
      <c r="M1" s="1"/>
      <c r="N1" s="1"/>
      <c r="O1" s="1"/>
      <c r="P1" s="3"/>
      <c r="Q1" s="3"/>
      <c r="R1" s="3"/>
      <c r="S1" s="3"/>
      <c r="T1" s="3"/>
      <c r="U1" s="3"/>
    </row>
    <row r="2" spans="1:21" ht="19.8" x14ac:dyDescent="0.2">
      <c r="A2" s="1"/>
      <c r="B2" s="55" t="s">
        <v>32</v>
      </c>
      <c r="C2" s="56"/>
      <c r="D2" s="57"/>
      <c r="E2" s="58"/>
      <c r="F2" s="57"/>
      <c r="G2" s="57"/>
      <c r="H2" s="57"/>
      <c r="I2" s="57"/>
      <c r="J2" s="57"/>
      <c r="K2" s="57"/>
      <c r="L2" s="5"/>
      <c r="M2" s="5"/>
      <c r="N2" s="5"/>
      <c r="O2" s="6"/>
      <c r="P2" s="5"/>
      <c r="Q2" s="5"/>
      <c r="R2" s="5"/>
      <c r="S2" s="5"/>
      <c r="T2" s="7"/>
      <c r="U2" s="3"/>
    </row>
    <row r="3" spans="1:21" ht="15" customHeight="1" x14ac:dyDescent="0.3">
      <c r="A3" s="1"/>
      <c r="B3" s="59"/>
      <c r="C3" s="60"/>
      <c r="D3" s="60"/>
      <c r="E3" s="60"/>
      <c r="F3" s="60"/>
      <c r="G3" s="60"/>
      <c r="H3" s="60"/>
      <c r="I3" s="60"/>
      <c r="J3" s="60"/>
      <c r="K3" s="60"/>
      <c r="L3" s="8"/>
      <c r="M3" s="8"/>
      <c r="N3" s="8"/>
      <c r="O3" s="8"/>
      <c r="P3" s="8"/>
      <c r="Q3" s="9"/>
      <c r="R3" s="9"/>
      <c r="S3" s="9"/>
      <c r="T3" s="10"/>
      <c r="U3" s="3"/>
    </row>
    <row r="4" spans="1:21" ht="12.6" x14ac:dyDescent="0.2">
      <c r="A4" s="11"/>
      <c r="B4" s="61"/>
      <c r="C4" s="62"/>
      <c r="D4" s="62"/>
      <c r="E4" s="62"/>
      <c r="F4" s="62"/>
      <c r="G4" s="62"/>
      <c r="H4" s="62"/>
      <c r="I4" s="62"/>
      <c r="J4" s="62"/>
      <c r="K4" s="62"/>
      <c r="L4" s="12"/>
      <c r="M4" s="12"/>
      <c r="N4" s="12"/>
      <c r="O4" s="13"/>
      <c r="P4" s="12"/>
      <c r="Q4" s="12"/>
      <c r="R4" s="12"/>
      <c r="S4" s="12"/>
      <c r="T4" s="14"/>
      <c r="U4" s="3"/>
    </row>
    <row r="5" spans="1:21" ht="13.35" customHeight="1" x14ac:dyDescent="0.2">
      <c r="A5" s="15"/>
      <c r="B5" s="16"/>
      <c r="C5" s="16"/>
      <c r="D5" s="16"/>
      <c r="E5" s="16"/>
      <c r="F5" s="16"/>
      <c r="G5" s="16"/>
      <c r="H5" s="16"/>
      <c r="I5" s="16"/>
      <c r="J5" s="16"/>
      <c r="K5" s="16"/>
      <c r="L5" s="16"/>
      <c r="M5" s="16"/>
      <c r="N5" s="16"/>
      <c r="O5" s="16"/>
      <c r="P5" s="16"/>
      <c r="Q5" s="16"/>
      <c r="R5" s="16"/>
      <c r="S5" s="16"/>
      <c r="T5" s="16"/>
      <c r="U5" s="16"/>
    </row>
    <row r="6" spans="1:21" ht="12.9" customHeight="1" x14ac:dyDescent="0.2">
      <c r="A6" s="3"/>
      <c r="B6" s="3"/>
      <c r="C6" s="3"/>
      <c r="D6" s="3"/>
      <c r="E6" s="3"/>
      <c r="F6" s="3"/>
      <c r="G6" s="22"/>
      <c r="H6" s="22"/>
      <c r="I6" s="3"/>
      <c r="J6" s="3"/>
      <c r="K6" s="3"/>
      <c r="L6" s="3"/>
      <c r="M6" s="3"/>
      <c r="N6" s="3"/>
      <c r="O6" s="3"/>
      <c r="P6" s="3"/>
      <c r="Q6" s="3"/>
      <c r="R6" s="3"/>
      <c r="S6" s="3"/>
      <c r="T6" s="3"/>
      <c r="U6" s="3"/>
    </row>
    <row r="7" spans="1:21" ht="12.9" customHeight="1" x14ac:dyDescent="0.2">
      <c r="A7" s="3"/>
      <c r="B7" s="65"/>
      <c r="C7" s="63"/>
      <c r="D7" s="64" t="s">
        <v>33</v>
      </c>
      <c r="E7" s="64" t="s">
        <v>34</v>
      </c>
      <c r="F7" s="3"/>
      <c r="G7" s="22"/>
      <c r="H7" s="22"/>
      <c r="I7" s="3"/>
      <c r="J7" s="3"/>
      <c r="K7" s="3"/>
      <c r="L7" s="3"/>
      <c r="M7" s="3"/>
      <c r="N7" s="3"/>
      <c r="O7" s="3"/>
      <c r="P7" s="3"/>
      <c r="Q7" s="3"/>
      <c r="R7" s="3"/>
      <c r="S7" s="3"/>
      <c r="T7" s="3"/>
      <c r="U7" s="3"/>
    </row>
    <row r="8" spans="1:21" ht="12.9" customHeight="1" x14ac:dyDescent="0.2">
      <c r="A8" s="3"/>
      <c r="B8" s="115" t="s">
        <v>35</v>
      </c>
      <c r="C8" s="116"/>
      <c r="D8" s="17">
        <v>450000</v>
      </c>
      <c r="E8" s="18">
        <v>0</v>
      </c>
      <c r="F8" s="19" t="str">
        <f>IF(D10&gt;D8,"Let op: de waarde in cel D10 moet lager zijn dan de waarde in cel D8","")</f>
        <v/>
      </c>
      <c r="G8" s="22"/>
      <c r="H8" s="22"/>
      <c r="I8" s="3"/>
      <c r="J8" s="3"/>
      <c r="K8" s="3"/>
      <c r="L8" s="3"/>
      <c r="M8" s="3"/>
      <c r="N8" s="3"/>
      <c r="O8" s="3"/>
      <c r="P8" s="3"/>
      <c r="Q8" s="3"/>
      <c r="R8" s="3"/>
      <c r="S8" s="3"/>
      <c r="T8" s="3"/>
      <c r="U8" s="3"/>
    </row>
    <row r="9" spans="1:21" ht="12.9" customHeight="1" x14ac:dyDescent="0.2">
      <c r="A9" s="3"/>
      <c r="B9" s="117" t="s">
        <v>36</v>
      </c>
      <c r="C9" s="118"/>
      <c r="D9" s="20">
        <v>380000</v>
      </c>
      <c r="E9" s="21">
        <v>100</v>
      </c>
      <c r="F9" s="22"/>
      <c r="G9" s="22"/>
      <c r="H9" s="22"/>
      <c r="I9" s="3"/>
      <c r="J9" s="3"/>
      <c r="K9" s="3"/>
      <c r="L9" s="3"/>
      <c r="M9" s="3"/>
      <c r="N9" s="3"/>
      <c r="O9" s="3"/>
      <c r="P9" s="3"/>
      <c r="Q9" s="3"/>
      <c r="R9" s="3"/>
      <c r="S9" s="3"/>
      <c r="T9" s="3"/>
      <c r="U9" s="3"/>
    </row>
    <row r="10" spans="1:21" ht="12.9" customHeight="1" x14ac:dyDescent="0.2">
      <c r="A10" s="3"/>
      <c r="B10" s="114" t="s">
        <v>37</v>
      </c>
      <c r="C10" s="114"/>
      <c r="D10" s="23">
        <v>325000</v>
      </c>
      <c r="E10" s="24">
        <v>150</v>
      </c>
      <c r="F10" s="22"/>
      <c r="G10" s="22"/>
      <c r="H10" s="22"/>
      <c r="I10" s="3"/>
      <c r="J10" s="3"/>
      <c r="K10" s="3"/>
      <c r="L10" s="3"/>
      <c r="M10" s="3"/>
      <c r="N10" s="3"/>
      <c r="O10" s="3"/>
      <c r="P10" s="3"/>
      <c r="Q10" s="3"/>
      <c r="R10" s="3"/>
      <c r="S10" s="3"/>
      <c r="T10" s="3"/>
      <c r="U10" s="3"/>
    </row>
    <row r="11" spans="1:21" ht="12.9" customHeight="1" x14ac:dyDescent="0.2">
      <c r="A11" s="3"/>
      <c r="B11" s="3"/>
      <c r="C11" s="3"/>
      <c r="D11" s="3"/>
      <c r="E11" s="3"/>
      <c r="F11" s="22"/>
      <c r="G11" s="22"/>
      <c r="H11" s="22"/>
      <c r="I11" s="3"/>
      <c r="J11" s="3"/>
      <c r="K11" s="3"/>
      <c r="L11" s="3"/>
      <c r="M11" s="3"/>
      <c r="N11" s="3"/>
      <c r="O11" s="3"/>
      <c r="P11" s="3"/>
      <c r="Q11" s="3"/>
      <c r="R11" s="3"/>
      <c r="S11" s="3"/>
      <c r="T11" s="3"/>
      <c r="U11" s="3"/>
    </row>
    <row r="12" spans="1:21" ht="12.9" customHeight="1" x14ac:dyDescent="0.2">
      <c r="A12" s="3"/>
      <c r="B12" s="117" t="s">
        <v>38</v>
      </c>
      <c r="C12" s="118"/>
      <c r="D12" s="97">
        <f>+Prijzenblad!F18</f>
        <v>0</v>
      </c>
      <c r="E12" s="25">
        <f>IF(D12="","",IF(D12&gt;D8,"Ongeldig",IF(D12&gt;D9,E8+(E9-E8)/(D9-D8)*(D12-D8),IF(D12&gt;=D10,(E10-E9)/(D10-D9)*(D12-D9)+E9,E10))))</f>
        <v>150</v>
      </c>
      <c r="F12" s="22"/>
      <c r="G12" s="22"/>
      <c r="H12" s="22"/>
      <c r="I12" s="3"/>
      <c r="J12" s="3"/>
      <c r="K12" s="3"/>
      <c r="L12" s="3"/>
      <c r="M12" s="3"/>
      <c r="N12" s="3"/>
      <c r="O12" s="3"/>
      <c r="P12" s="3"/>
      <c r="Q12" s="3"/>
      <c r="R12" s="3"/>
      <c r="S12" s="3"/>
      <c r="T12" s="3"/>
      <c r="U12" s="3"/>
    </row>
    <row r="13" spans="1:21" ht="12.9" customHeight="1" x14ac:dyDescent="0.2">
      <c r="A13" s="3"/>
      <c r="B13" s="3"/>
      <c r="C13" s="3"/>
      <c r="D13" s="3"/>
      <c r="E13" s="3"/>
      <c r="F13" s="22"/>
      <c r="G13" s="22"/>
      <c r="H13" s="22"/>
      <c r="I13" s="3"/>
      <c r="J13" s="3"/>
      <c r="K13" s="3"/>
      <c r="L13" s="3"/>
      <c r="M13" s="3"/>
      <c r="N13" s="3"/>
      <c r="O13" s="3"/>
      <c r="P13" s="3"/>
      <c r="Q13" s="3"/>
      <c r="R13" s="3"/>
      <c r="S13" s="3"/>
      <c r="T13" s="3"/>
      <c r="U13" s="3"/>
    </row>
    <row r="14" spans="1:21" ht="12.9" customHeight="1" x14ac:dyDescent="0.2">
      <c r="A14" s="3"/>
      <c r="B14" s="3"/>
      <c r="C14" s="3"/>
      <c r="D14" s="3"/>
      <c r="E14" s="3"/>
      <c r="F14" s="22"/>
      <c r="G14" s="22"/>
      <c r="H14" s="22"/>
      <c r="I14" s="3"/>
      <c r="J14" s="3"/>
      <c r="K14" s="3"/>
      <c r="L14" s="3"/>
      <c r="M14" s="3"/>
      <c r="N14" s="3"/>
      <c r="O14" s="3"/>
      <c r="P14" s="3"/>
      <c r="Q14" s="3"/>
      <c r="R14" s="3"/>
      <c r="S14" s="3"/>
      <c r="T14" s="3"/>
      <c r="U14" s="3"/>
    </row>
    <row r="15" spans="1:21" ht="12.9" customHeight="1" x14ac:dyDescent="0.2">
      <c r="A15" s="3"/>
      <c r="B15" s="3"/>
      <c r="C15" s="3"/>
      <c r="D15" s="3"/>
      <c r="E15" s="3"/>
      <c r="F15" s="3"/>
      <c r="G15" s="3"/>
      <c r="H15" s="3"/>
      <c r="I15" s="3"/>
      <c r="J15" s="3"/>
      <c r="K15" s="3"/>
      <c r="L15" s="3"/>
      <c r="M15" s="3"/>
      <c r="N15" s="3"/>
      <c r="O15" s="3"/>
      <c r="P15" s="3"/>
      <c r="Q15" s="3"/>
      <c r="R15" s="3"/>
      <c r="S15" s="3"/>
      <c r="T15" s="3"/>
      <c r="U15" s="3"/>
    </row>
    <row r="16" spans="1:21" ht="12.9" customHeight="1" x14ac:dyDescent="0.2">
      <c r="A16" s="3"/>
      <c r="B16" s="3"/>
      <c r="C16" s="3"/>
      <c r="D16" s="3"/>
      <c r="E16" s="26" t="s">
        <v>39</v>
      </c>
      <c r="F16" s="3"/>
      <c r="G16" s="3"/>
      <c r="H16" s="3"/>
      <c r="I16" s="3"/>
      <c r="J16" s="3"/>
      <c r="K16" s="3"/>
      <c r="L16" s="3"/>
      <c r="M16" s="3"/>
      <c r="N16" s="3"/>
      <c r="O16" s="3"/>
      <c r="P16" s="3"/>
      <c r="Q16" s="3"/>
      <c r="R16" s="3"/>
      <c r="S16" s="3"/>
      <c r="T16" s="3"/>
      <c r="U16" s="3"/>
    </row>
    <row r="17" spans="1:21" ht="12.9" customHeight="1" x14ac:dyDescent="0.2">
      <c r="A17" s="3"/>
      <c r="B17" s="3"/>
      <c r="C17" s="3"/>
      <c r="D17" s="3"/>
      <c r="E17" s="27" t="str">
        <f>" = "&amp;E8&amp;" + ("&amp;E8&amp;-E10&amp;") / ("&amp;D8&amp;"- "&amp;D10&amp;") * (Inschrijfprijs - "&amp;D8&amp;")"</f>
        <v xml:space="preserve"> = 0 + (0-150) / (450000- 325000) * (Inschrijfprijs - 450000)</v>
      </c>
      <c r="F17" s="3"/>
      <c r="G17" s="3"/>
      <c r="H17" s="3"/>
      <c r="I17" s="3"/>
      <c r="J17" s="3"/>
      <c r="K17" s="3"/>
      <c r="L17" s="3"/>
      <c r="M17" s="3"/>
      <c r="N17" s="3"/>
      <c r="O17" s="3"/>
      <c r="P17" s="3"/>
      <c r="Q17" s="3"/>
      <c r="R17" s="3"/>
      <c r="S17" s="3"/>
      <c r="T17" s="3"/>
      <c r="U17" s="3"/>
    </row>
    <row r="18" spans="1:21" ht="12.9" customHeight="1" x14ac:dyDescent="0.2">
      <c r="A18" s="3"/>
      <c r="B18" s="3"/>
      <c r="C18" s="3"/>
      <c r="D18" s="3"/>
      <c r="E18" s="27" t="str">
        <f>" = "&amp;E9&amp;" + ("&amp;E9&amp;-E11&amp;") / ("&amp;D9&amp;"- "&amp;D11&amp;") * (Inschrijfprijs - "&amp;D9&amp;")"</f>
        <v xml:space="preserve"> = 100 + (1000) / (380000- ) * (Inschrijfprijs - 380000)</v>
      </c>
      <c r="F18" s="28"/>
      <c r="G18" s="28"/>
      <c r="H18" s="28"/>
      <c r="I18" s="3"/>
      <c r="J18" s="3"/>
      <c r="K18" s="3"/>
      <c r="L18" s="3"/>
      <c r="M18" s="3"/>
      <c r="N18" s="3"/>
      <c r="O18" s="3"/>
      <c r="P18" s="3"/>
      <c r="Q18" s="3"/>
      <c r="R18" s="3"/>
      <c r="S18" s="3"/>
      <c r="T18" s="3"/>
      <c r="U18" s="3"/>
    </row>
    <row r="19" spans="1:21" ht="12.9" customHeight="1" x14ac:dyDescent="0.2">
      <c r="A19" s="3"/>
      <c r="B19" s="3"/>
      <c r="C19" s="3"/>
      <c r="D19" s="3"/>
      <c r="E19" s="28" t="s">
        <v>40</v>
      </c>
      <c r="F19" s="28"/>
      <c r="G19" s="28"/>
      <c r="H19" s="28"/>
      <c r="I19" s="3"/>
      <c r="J19" s="3"/>
      <c r="K19" s="3"/>
      <c r="L19" s="3"/>
      <c r="M19" s="3"/>
      <c r="N19" s="3"/>
      <c r="O19" s="3"/>
      <c r="P19" s="3"/>
      <c r="Q19" s="3"/>
      <c r="R19" s="3"/>
      <c r="S19" s="3"/>
      <c r="T19" s="3"/>
      <c r="U19" s="3"/>
    </row>
    <row r="20" spans="1:21" ht="12.9" customHeight="1" x14ac:dyDescent="0.2">
      <c r="A20" s="3"/>
      <c r="B20" s="3"/>
      <c r="C20" s="3"/>
      <c r="D20" s="3"/>
      <c r="E20" s="29" t="str">
        <f>"= "&amp;E8&amp;" + ("&amp;E9&amp;" - "&amp;E8&amp;") / ("&amp;D9&amp;" - "&amp;D8&amp;") * (Inschrijfprijs - "&amp;D8&amp;")"</f>
        <v>= 0 + (100 - 0) / (380000 - 450000) * (Inschrijfprijs - 450000)</v>
      </c>
      <c r="F20" s="28"/>
      <c r="G20" s="28"/>
      <c r="H20" s="28"/>
      <c r="I20" s="3"/>
      <c r="J20" s="3"/>
      <c r="K20" s="3"/>
      <c r="L20" s="3"/>
      <c r="M20" s="3"/>
      <c r="N20" s="3"/>
      <c r="O20" s="3"/>
      <c r="P20" s="3"/>
      <c r="Q20" s="3"/>
      <c r="R20" s="3"/>
      <c r="S20" s="3"/>
      <c r="T20" s="3"/>
      <c r="U20" s="3"/>
    </row>
    <row r="21" spans="1:21" ht="12.9" customHeight="1" x14ac:dyDescent="0.2">
      <c r="A21" s="3"/>
      <c r="B21" s="3"/>
      <c r="C21" s="3"/>
      <c r="D21" s="3"/>
      <c r="E21" s="29"/>
      <c r="F21" s="28"/>
      <c r="G21" s="28"/>
      <c r="H21" s="28"/>
      <c r="I21" s="3"/>
      <c r="J21" s="3"/>
      <c r="K21" s="3"/>
      <c r="L21" s="3"/>
      <c r="M21" s="3"/>
      <c r="N21" s="3"/>
      <c r="O21" s="3"/>
      <c r="P21" s="3"/>
      <c r="Q21" s="3"/>
      <c r="R21" s="3"/>
      <c r="S21" s="3"/>
      <c r="T21" s="3"/>
      <c r="U21" s="3"/>
    </row>
    <row r="22" spans="1:21" ht="12.9" customHeight="1" x14ac:dyDescent="0.2">
      <c r="A22" s="3"/>
      <c r="B22" s="3"/>
      <c r="C22" s="3"/>
      <c r="D22" s="3"/>
      <c r="E22" s="28" t="s">
        <v>41</v>
      </c>
      <c r="F22" s="28"/>
      <c r="G22" s="28"/>
      <c r="H22" s="28"/>
      <c r="I22" s="3"/>
      <c r="J22" s="3"/>
      <c r="K22" s="3"/>
      <c r="L22" s="3"/>
      <c r="M22" s="3"/>
      <c r="N22" s="3"/>
      <c r="O22" s="3"/>
      <c r="P22" s="3"/>
      <c r="Q22" s="3"/>
      <c r="R22" s="3"/>
      <c r="S22" s="3"/>
      <c r="T22" s="3"/>
      <c r="U22" s="3"/>
    </row>
    <row r="23" spans="1:21" ht="12.9" customHeight="1" x14ac:dyDescent="0.2">
      <c r="A23" s="30"/>
      <c r="B23" s="3"/>
      <c r="C23" s="3"/>
      <c r="D23" s="3"/>
      <c r="E23" s="29" t="str">
        <f>"= "&amp;E9&amp;" + ("&amp;E10&amp;" - "&amp;E9&amp;") / ("&amp;D10&amp;" - "&amp;D9&amp;") * (Inschrijfprijs - "&amp;D9&amp;")"</f>
        <v>= 100 + (150 - 100) / (325000 - 380000) * (Inschrijfprijs - 380000)</v>
      </c>
      <c r="F23" s="28"/>
      <c r="G23" s="28"/>
      <c r="H23" s="28"/>
      <c r="I23" s="3"/>
      <c r="J23" s="3"/>
      <c r="K23" s="3"/>
      <c r="L23" s="3"/>
      <c r="M23" s="3"/>
      <c r="N23" s="3"/>
      <c r="O23" s="3"/>
      <c r="P23" s="3"/>
      <c r="Q23" s="3"/>
      <c r="R23" s="3"/>
      <c r="S23" s="3"/>
      <c r="T23" s="3"/>
      <c r="U23" s="3"/>
    </row>
    <row r="24" spans="1:21" ht="12.9" customHeight="1" x14ac:dyDescent="0.2">
      <c r="A24" s="30"/>
      <c r="B24" s="3"/>
      <c r="C24" s="3"/>
      <c r="D24" s="3"/>
      <c r="E24" s="3"/>
      <c r="F24" s="3"/>
      <c r="G24" s="3"/>
      <c r="H24" s="3"/>
      <c r="I24" s="3"/>
      <c r="J24" s="3"/>
      <c r="K24" s="3"/>
      <c r="L24" s="3"/>
      <c r="M24" s="3"/>
      <c r="N24" s="3"/>
      <c r="O24" s="3"/>
      <c r="P24" s="3"/>
      <c r="Q24" s="3"/>
      <c r="R24" s="3"/>
      <c r="S24" s="3"/>
      <c r="T24" s="3"/>
      <c r="U24" s="3"/>
    </row>
    <row r="25" spans="1:21" ht="12.9" customHeight="1" x14ac:dyDescent="0.2">
      <c r="A25" s="30"/>
      <c r="B25" s="3"/>
      <c r="C25" s="3"/>
      <c r="D25" s="3"/>
      <c r="E25" s="3"/>
      <c r="F25" s="3"/>
      <c r="G25" s="3"/>
      <c r="H25" s="3"/>
      <c r="I25" s="3"/>
      <c r="J25" s="3"/>
      <c r="K25" s="3"/>
      <c r="L25" s="3"/>
      <c r="M25" s="3"/>
      <c r="N25" s="3"/>
      <c r="O25" s="3"/>
      <c r="P25" s="3"/>
      <c r="Q25" s="3"/>
      <c r="R25" s="3"/>
      <c r="S25" s="3"/>
      <c r="T25" s="3"/>
      <c r="U25" s="3"/>
    </row>
    <row r="26" spans="1:21" ht="12.9" customHeight="1" x14ac:dyDescent="0.2">
      <c r="A26" s="30"/>
      <c r="B26" s="3"/>
      <c r="C26" s="3"/>
      <c r="D26" s="3"/>
      <c r="E26" s="3"/>
      <c r="F26" s="3"/>
      <c r="G26" s="3"/>
      <c r="H26" s="3"/>
      <c r="I26" s="3"/>
      <c r="J26" s="3"/>
      <c r="K26" s="3"/>
      <c r="L26" s="3"/>
      <c r="M26" s="3"/>
      <c r="N26" s="3"/>
      <c r="O26" s="3"/>
      <c r="P26" s="3"/>
      <c r="Q26" s="3"/>
      <c r="R26" s="3"/>
      <c r="S26" s="3"/>
      <c r="T26" s="3"/>
      <c r="U26" s="3"/>
    </row>
    <row r="27" spans="1:21" ht="12.9" customHeight="1" x14ac:dyDescent="0.2">
      <c r="A27" s="30"/>
      <c r="B27" s="3"/>
      <c r="C27" s="3"/>
      <c r="D27" s="3"/>
      <c r="E27" s="3"/>
      <c r="F27" s="3"/>
      <c r="G27" s="3"/>
      <c r="H27" s="3"/>
      <c r="I27" s="3"/>
      <c r="J27" s="3"/>
      <c r="K27" s="3"/>
      <c r="L27" s="3"/>
      <c r="M27" s="3"/>
      <c r="N27" s="3"/>
      <c r="O27" s="3"/>
      <c r="P27" s="3"/>
      <c r="Q27" s="3"/>
      <c r="R27" s="3"/>
      <c r="S27" s="3"/>
      <c r="T27" s="3"/>
      <c r="U27" s="3"/>
    </row>
    <row r="28" spans="1:21" ht="12.9" customHeight="1" x14ac:dyDescent="0.2">
      <c r="A28" s="3"/>
      <c r="B28" s="3"/>
      <c r="C28" s="3"/>
      <c r="D28" s="3"/>
      <c r="E28" s="3"/>
      <c r="F28" s="3"/>
      <c r="G28" s="3"/>
      <c r="H28" s="3"/>
      <c r="I28" s="3"/>
      <c r="J28" s="3"/>
      <c r="K28" s="3"/>
      <c r="L28" s="3"/>
      <c r="M28" s="3"/>
      <c r="N28" s="3"/>
      <c r="O28" s="3"/>
      <c r="P28" s="3"/>
      <c r="Q28" s="3"/>
      <c r="R28" s="3"/>
      <c r="S28" s="3"/>
      <c r="T28" s="3"/>
      <c r="U28" s="3"/>
    </row>
    <row r="29" spans="1:21" ht="12.9" customHeight="1" x14ac:dyDescent="0.2">
      <c r="A29" s="3"/>
      <c r="B29" s="3"/>
      <c r="C29" s="3"/>
      <c r="D29" s="3"/>
      <c r="E29" s="3"/>
      <c r="F29" s="3"/>
      <c r="G29" s="3"/>
      <c r="H29" s="3"/>
      <c r="I29" s="3"/>
      <c r="J29" s="3"/>
      <c r="K29" s="3"/>
      <c r="L29" s="3"/>
      <c r="M29" s="3"/>
      <c r="N29" s="3"/>
      <c r="O29" s="3"/>
      <c r="P29" s="3"/>
      <c r="Q29" s="3"/>
      <c r="R29" s="3"/>
      <c r="S29" s="3"/>
      <c r="T29" s="3"/>
      <c r="U29" s="3"/>
    </row>
    <row r="30" spans="1:21" ht="12.9" customHeight="1" x14ac:dyDescent="0.2">
      <c r="A30" s="3"/>
      <c r="B30" s="3"/>
      <c r="C30" s="3"/>
      <c r="D30" s="3"/>
      <c r="E30" s="3"/>
      <c r="F30" s="3"/>
      <c r="G30" s="3"/>
      <c r="H30" s="3"/>
      <c r="I30" s="3"/>
      <c r="J30" s="3"/>
      <c r="K30" s="3"/>
      <c r="L30" s="3"/>
      <c r="M30" s="3"/>
      <c r="N30" s="3"/>
      <c r="O30" s="3"/>
      <c r="P30" s="3"/>
      <c r="Q30" s="3"/>
      <c r="R30" s="3"/>
      <c r="S30" s="3"/>
      <c r="T30" s="3"/>
      <c r="U30" s="3"/>
    </row>
    <row r="31" spans="1:21" ht="12.9" customHeight="1" x14ac:dyDescent="0.2">
      <c r="A31" s="3"/>
      <c r="B31" s="30"/>
      <c r="C31" s="3"/>
      <c r="D31" s="3"/>
      <c r="E31" s="3"/>
      <c r="F31" s="3"/>
      <c r="G31" s="3"/>
      <c r="H31" s="3"/>
      <c r="I31" s="3"/>
      <c r="J31" s="3"/>
      <c r="K31" s="3"/>
      <c r="L31" s="3"/>
      <c r="M31" s="3"/>
      <c r="N31" s="3"/>
      <c r="O31" s="3"/>
      <c r="P31" s="3"/>
      <c r="Q31" s="3"/>
      <c r="R31" s="3"/>
      <c r="S31" s="3"/>
      <c r="T31" s="3"/>
      <c r="U31" s="3"/>
    </row>
    <row r="32" spans="1:21" ht="12.9" customHeight="1" x14ac:dyDescent="0.2">
      <c r="A32" s="3"/>
      <c r="B32" s="30"/>
      <c r="C32" s="3"/>
      <c r="D32" s="3"/>
      <c r="E32" s="3"/>
      <c r="F32" s="3"/>
      <c r="G32" s="3"/>
      <c r="H32" s="3"/>
      <c r="I32" s="3"/>
      <c r="J32" s="3"/>
      <c r="K32" s="3"/>
      <c r="L32" s="3"/>
      <c r="M32" s="3"/>
      <c r="N32" s="3"/>
      <c r="O32" s="3"/>
      <c r="P32" s="3"/>
      <c r="Q32" s="3"/>
      <c r="R32" s="3"/>
      <c r="S32" s="3"/>
      <c r="T32" s="3"/>
      <c r="U32" s="3"/>
    </row>
    <row r="33" spans="1:21" ht="12.9" customHeight="1" x14ac:dyDescent="0.2">
      <c r="A33" s="3"/>
      <c r="B33" s="3"/>
      <c r="C33" s="3"/>
      <c r="D33" s="3"/>
      <c r="E33" s="3"/>
      <c r="F33" s="3"/>
      <c r="G33" s="3"/>
      <c r="H33" s="3"/>
      <c r="I33" s="3"/>
      <c r="J33" s="3"/>
      <c r="K33" s="3"/>
      <c r="L33" s="3"/>
      <c r="M33" s="3"/>
      <c r="N33" s="3"/>
      <c r="O33" s="3"/>
      <c r="P33" s="3"/>
      <c r="Q33" s="3"/>
      <c r="R33" s="3"/>
      <c r="S33" s="3"/>
      <c r="T33" s="3"/>
      <c r="U33" s="3"/>
    </row>
    <row r="34" spans="1:21" ht="12.9" customHeight="1" x14ac:dyDescent="0.2">
      <c r="A34" s="3"/>
      <c r="B34" s="119"/>
      <c r="C34" s="119"/>
      <c r="D34" s="119"/>
      <c r="E34" s="119"/>
      <c r="F34" s="119"/>
      <c r="G34" s="119"/>
      <c r="H34" s="119"/>
      <c r="I34" s="119"/>
      <c r="J34" s="119"/>
      <c r="K34" s="3"/>
      <c r="L34" s="3"/>
      <c r="M34" s="3"/>
      <c r="N34" s="3"/>
      <c r="O34" s="3"/>
      <c r="P34" s="3"/>
      <c r="Q34" s="3"/>
      <c r="R34" s="3"/>
      <c r="S34" s="3"/>
      <c r="T34" s="3"/>
      <c r="U34" s="3"/>
    </row>
    <row r="35" spans="1:21" ht="12.9" customHeight="1" x14ac:dyDescent="0.2">
      <c r="A35" s="3"/>
      <c r="B35" s="119"/>
      <c r="C35" s="119"/>
      <c r="D35" s="119"/>
      <c r="E35" s="119"/>
      <c r="F35" s="119"/>
      <c r="G35" s="119"/>
      <c r="H35" s="119"/>
      <c r="I35" s="119"/>
      <c r="J35" s="119"/>
      <c r="K35" s="3"/>
      <c r="L35" s="3"/>
      <c r="M35" s="3"/>
      <c r="N35" s="3"/>
      <c r="O35" s="3"/>
      <c r="P35" s="3"/>
      <c r="Q35" s="3"/>
      <c r="R35" s="3"/>
      <c r="S35" s="3"/>
      <c r="T35" s="3"/>
      <c r="U35" s="3"/>
    </row>
    <row r="36" spans="1:21" ht="12.9" customHeight="1" x14ac:dyDescent="0.2">
      <c r="A36" s="3"/>
      <c r="B36" s="26"/>
      <c r="C36" s="3"/>
      <c r="D36" s="3"/>
      <c r="E36" s="3"/>
      <c r="F36" s="3"/>
      <c r="G36" s="3"/>
      <c r="H36" s="3"/>
      <c r="I36" s="3"/>
      <c r="J36" s="3"/>
      <c r="K36" s="3"/>
      <c r="L36" s="3"/>
      <c r="M36" s="3"/>
      <c r="N36" s="3"/>
      <c r="O36" s="3"/>
      <c r="P36" s="3"/>
      <c r="Q36" s="3"/>
      <c r="R36" s="3"/>
      <c r="S36" s="3"/>
      <c r="T36" s="3"/>
      <c r="U36" s="3"/>
    </row>
    <row r="37" spans="1:21" ht="12.9" hidden="1" customHeight="1" x14ac:dyDescent="0.2">
      <c r="A37" s="3"/>
      <c r="B37" s="3"/>
      <c r="C37" s="3"/>
      <c r="D37" s="3"/>
      <c r="E37" s="3"/>
      <c r="F37" s="3"/>
      <c r="G37" s="3"/>
      <c r="H37" s="3"/>
      <c r="I37" s="3"/>
      <c r="J37" s="3"/>
      <c r="K37" s="3"/>
      <c r="L37" s="3"/>
      <c r="M37" s="3"/>
      <c r="N37" s="3"/>
      <c r="O37" s="3"/>
      <c r="P37" s="3"/>
      <c r="Q37" s="3"/>
      <c r="R37" s="3"/>
      <c r="S37" s="3"/>
      <c r="T37" s="3"/>
      <c r="U37" s="3"/>
    </row>
    <row r="38" spans="1:21" ht="12.9" hidden="1" customHeight="1" x14ac:dyDescent="0.2">
      <c r="A38" s="3"/>
      <c r="B38" s="3"/>
      <c r="C38" s="3"/>
      <c r="D38" s="3"/>
      <c r="E38" s="3"/>
      <c r="F38" s="3"/>
      <c r="G38" s="3"/>
      <c r="H38" s="3"/>
      <c r="I38" s="3"/>
      <c r="J38" s="3"/>
      <c r="K38" s="3"/>
      <c r="L38" s="3"/>
      <c r="M38" s="3"/>
      <c r="N38" s="3"/>
      <c r="O38" s="3"/>
      <c r="P38" s="3"/>
      <c r="Q38" s="3"/>
      <c r="R38" s="3"/>
      <c r="S38" s="3"/>
      <c r="T38" s="3"/>
      <c r="U38" s="3"/>
    </row>
    <row r="39" spans="1:21" hidden="1" x14ac:dyDescent="0.2">
      <c r="A39" s="4"/>
      <c r="E39" s="31"/>
    </row>
    <row r="40" spans="1:21" hidden="1" x14ac:dyDescent="0.2">
      <c r="A40" s="4"/>
      <c r="E40" s="31"/>
    </row>
    <row r="41" spans="1:21" hidden="1" x14ac:dyDescent="0.2">
      <c r="A41" s="4"/>
    </row>
    <row r="42" spans="1:21" hidden="1" x14ac:dyDescent="0.2">
      <c r="A42" s="4"/>
    </row>
    <row r="43" spans="1:21" hidden="1" x14ac:dyDescent="0.2">
      <c r="A43" s="4"/>
    </row>
    <row r="44" spans="1:21" hidden="1" x14ac:dyDescent="0.2">
      <c r="A44" s="4"/>
    </row>
    <row r="45" spans="1:21" hidden="1" x14ac:dyDescent="0.2">
      <c r="A45" s="4"/>
    </row>
    <row r="46" spans="1:21" hidden="1" x14ac:dyDescent="0.2">
      <c r="A46" s="4"/>
    </row>
    <row r="47" spans="1:21" hidden="1" x14ac:dyDescent="0.2">
      <c r="A47" s="4"/>
    </row>
    <row r="48" spans="1:21" hidden="1" x14ac:dyDescent="0.2">
      <c r="A48" s="4"/>
    </row>
    <row r="49" s="4" customFormat="1" hidden="1" x14ac:dyDescent="0.2"/>
    <row r="50" s="4" customFormat="1" hidden="1" x14ac:dyDescent="0.2"/>
    <row r="51" s="4" customFormat="1" hidden="1" x14ac:dyDescent="0.2"/>
    <row r="52" s="4" customFormat="1" hidden="1" x14ac:dyDescent="0.2"/>
    <row r="53" s="4" customFormat="1" hidden="1" x14ac:dyDescent="0.2"/>
    <row r="54" s="4" customFormat="1" hidden="1" x14ac:dyDescent="0.2"/>
    <row r="55" s="4" customFormat="1" hidden="1" x14ac:dyDescent="0.2"/>
    <row r="56" s="4" customFormat="1" hidden="1" x14ac:dyDescent="0.2"/>
    <row r="57" s="4" customFormat="1" hidden="1" x14ac:dyDescent="0.2"/>
    <row r="58" s="4" customFormat="1" hidden="1" x14ac:dyDescent="0.2"/>
    <row r="59" s="4" customFormat="1" hidden="1" x14ac:dyDescent="0.2"/>
    <row r="60" s="4" customFormat="1" hidden="1" x14ac:dyDescent="0.2"/>
    <row r="61" s="4" customFormat="1" hidden="1" x14ac:dyDescent="0.2"/>
    <row r="62" s="4" customFormat="1" hidden="1" x14ac:dyDescent="0.2"/>
    <row r="63" s="4" customFormat="1" hidden="1" x14ac:dyDescent="0.2"/>
    <row r="64" s="4" customFormat="1" hidden="1" x14ac:dyDescent="0.2"/>
    <row r="65" s="4" customFormat="1" hidden="1" x14ac:dyDescent="0.2"/>
    <row r="66" s="4" customFormat="1" hidden="1" x14ac:dyDescent="0.2"/>
    <row r="67" s="4" customFormat="1" hidden="1" x14ac:dyDescent="0.2"/>
    <row r="68" s="4" customFormat="1" hidden="1" x14ac:dyDescent="0.2"/>
    <row r="69" s="4" customFormat="1" hidden="1" x14ac:dyDescent="0.2"/>
    <row r="70" s="4" customFormat="1" hidden="1" x14ac:dyDescent="0.2"/>
    <row r="71" s="4" customFormat="1" hidden="1" x14ac:dyDescent="0.2"/>
    <row r="72" s="4" customFormat="1" hidden="1" x14ac:dyDescent="0.2"/>
    <row r="73" s="4" customFormat="1" hidden="1" x14ac:dyDescent="0.2"/>
    <row r="74" s="4" customFormat="1" hidden="1" x14ac:dyDescent="0.2"/>
    <row r="75" s="4" customFormat="1" hidden="1" x14ac:dyDescent="0.2"/>
    <row r="76" s="4" customFormat="1" hidden="1" x14ac:dyDescent="0.2"/>
    <row r="77" s="4" customFormat="1" hidden="1" x14ac:dyDescent="0.2"/>
    <row r="78" s="4" customFormat="1" hidden="1" x14ac:dyDescent="0.2"/>
    <row r="79" s="4" customFormat="1" hidden="1" x14ac:dyDescent="0.2"/>
    <row r="80" s="4" customFormat="1" hidden="1" x14ac:dyDescent="0.2"/>
    <row r="81" s="4" customFormat="1" hidden="1" x14ac:dyDescent="0.2"/>
    <row r="82" s="4" customFormat="1" hidden="1" x14ac:dyDescent="0.2"/>
    <row r="83" s="4" customFormat="1" hidden="1" x14ac:dyDescent="0.2"/>
    <row r="84" s="4" customFormat="1" hidden="1" x14ac:dyDescent="0.2"/>
    <row r="85" s="4" customFormat="1" hidden="1" x14ac:dyDescent="0.2"/>
    <row r="86" s="4" customFormat="1" hidden="1" x14ac:dyDescent="0.2"/>
    <row r="87" s="4" customFormat="1" hidden="1" x14ac:dyDescent="0.2"/>
    <row r="88" s="4" customFormat="1" hidden="1" x14ac:dyDescent="0.2"/>
    <row r="89" s="4" customFormat="1" hidden="1" x14ac:dyDescent="0.2"/>
    <row r="90" s="4" customFormat="1" hidden="1" x14ac:dyDescent="0.2"/>
    <row r="91" s="4" customFormat="1" hidden="1" x14ac:dyDescent="0.2"/>
    <row r="92" s="4" customFormat="1" hidden="1" x14ac:dyDescent="0.2"/>
    <row r="93" s="4" customFormat="1" hidden="1" x14ac:dyDescent="0.2"/>
    <row r="94" s="4" customFormat="1" hidden="1" x14ac:dyDescent="0.2"/>
    <row r="95" s="4" customFormat="1" hidden="1" x14ac:dyDescent="0.2"/>
    <row r="96" s="4" customFormat="1" hidden="1" x14ac:dyDescent="0.2"/>
    <row r="97" spans="1:22" hidden="1" x14ac:dyDescent="0.2">
      <c r="A97" s="4"/>
    </row>
    <row r="98" spans="1:22" hidden="1" x14ac:dyDescent="0.2">
      <c r="A98" s="4"/>
    </row>
    <row r="99" spans="1:22" hidden="1" x14ac:dyDescent="0.2">
      <c r="A99" s="4"/>
    </row>
    <row r="100" spans="1:22" hidden="1" x14ac:dyDescent="0.2">
      <c r="V100" s="32"/>
    </row>
    <row r="101" spans="1:22" hidden="1" x14ac:dyDescent="0.2">
      <c r="V101" s="32"/>
    </row>
    <row r="102" spans="1:22" hidden="1" x14ac:dyDescent="0.2">
      <c r="V102" s="32"/>
    </row>
    <row r="103" spans="1:22" hidden="1" x14ac:dyDescent="0.2">
      <c r="V103" s="32"/>
    </row>
    <row r="104" spans="1:22" hidden="1" x14ac:dyDescent="0.2">
      <c r="V104" s="32"/>
    </row>
    <row r="105" spans="1:22" hidden="1" x14ac:dyDescent="0.2">
      <c r="V105" s="32"/>
    </row>
    <row r="106" spans="1:22" hidden="1" x14ac:dyDescent="0.2">
      <c r="V106" s="32"/>
    </row>
    <row r="107" spans="1:22" hidden="1" x14ac:dyDescent="0.2">
      <c r="V107" s="32"/>
    </row>
    <row r="108" spans="1:22" hidden="1" x14ac:dyDescent="0.2">
      <c r="V108" s="32"/>
    </row>
    <row r="109" spans="1:22" hidden="1" x14ac:dyDescent="0.2">
      <c r="V109" s="32"/>
    </row>
    <row r="110" spans="1:22" hidden="1" x14ac:dyDescent="0.2">
      <c r="V110" s="32"/>
    </row>
    <row r="111" spans="1:22" hidden="1" x14ac:dyDescent="0.2">
      <c r="V111" s="32"/>
    </row>
    <row r="112" spans="1:22" hidden="1" x14ac:dyDescent="0.2">
      <c r="V112" s="32"/>
    </row>
    <row r="113" spans="22:22" hidden="1" x14ac:dyDescent="0.2">
      <c r="V113" s="32"/>
    </row>
    <row r="114" spans="22:22" hidden="1" x14ac:dyDescent="0.2">
      <c r="V114" s="32"/>
    </row>
    <row r="115" spans="22:22" hidden="1" x14ac:dyDescent="0.2">
      <c r="V115" s="32"/>
    </row>
    <row r="116" spans="22:22" hidden="1" x14ac:dyDescent="0.2">
      <c r="V116" s="32"/>
    </row>
    <row r="117" spans="22:22" hidden="1" x14ac:dyDescent="0.2">
      <c r="V117" s="32"/>
    </row>
    <row r="118" spans="22:22" hidden="1" x14ac:dyDescent="0.2">
      <c r="V118" s="32"/>
    </row>
    <row r="119" spans="22:22" hidden="1" x14ac:dyDescent="0.2">
      <c r="V119" s="32"/>
    </row>
    <row r="120" spans="22:22" hidden="1" x14ac:dyDescent="0.2">
      <c r="V120" s="32"/>
    </row>
    <row r="121" spans="22:22" hidden="1" x14ac:dyDescent="0.2">
      <c r="V121" s="32"/>
    </row>
    <row r="122" spans="22:22" hidden="1" x14ac:dyDescent="0.2">
      <c r="V122" s="32"/>
    </row>
    <row r="123" spans="22:22" hidden="1" x14ac:dyDescent="0.2">
      <c r="V123" s="32"/>
    </row>
    <row r="124" spans="22:22" hidden="1" x14ac:dyDescent="0.2">
      <c r="V124" s="32"/>
    </row>
    <row r="125" spans="22:22" hidden="1" x14ac:dyDescent="0.2">
      <c r="V125" s="32"/>
    </row>
    <row r="126" spans="22:22" hidden="1" x14ac:dyDescent="0.2">
      <c r="V126" s="32"/>
    </row>
    <row r="127" spans="22:22" hidden="1" x14ac:dyDescent="0.2">
      <c r="V127" s="32"/>
    </row>
    <row r="128" spans="22:22" hidden="1" x14ac:dyDescent="0.2">
      <c r="V128" s="32"/>
    </row>
    <row r="129" spans="22:22" hidden="1" x14ac:dyDescent="0.2">
      <c r="V129" s="32"/>
    </row>
    <row r="130" spans="22:22" hidden="1" x14ac:dyDescent="0.2">
      <c r="V130" s="32"/>
    </row>
    <row r="131" spans="22:22" hidden="1" x14ac:dyDescent="0.2">
      <c r="V131" s="32"/>
    </row>
    <row r="132" spans="22:22" hidden="1" x14ac:dyDescent="0.2">
      <c r="V132" s="32"/>
    </row>
    <row r="133" spans="22:22" hidden="1" x14ac:dyDescent="0.2">
      <c r="V133" s="32"/>
    </row>
    <row r="134" spans="22:22" hidden="1" x14ac:dyDescent="0.2">
      <c r="V134" s="32"/>
    </row>
    <row r="135" spans="22:22" hidden="1" x14ac:dyDescent="0.2">
      <c r="V135" s="32"/>
    </row>
    <row r="136" spans="22:22" hidden="1" x14ac:dyDescent="0.2">
      <c r="V136" s="32"/>
    </row>
    <row r="137" spans="22:22" hidden="1" x14ac:dyDescent="0.2">
      <c r="V137" s="32"/>
    </row>
    <row r="138" spans="22:22" hidden="1" x14ac:dyDescent="0.2">
      <c r="V138" s="32"/>
    </row>
    <row r="139" spans="22:22" hidden="1" x14ac:dyDescent="0.2">
      <c r="V139" s="32"/>
    </row>
    <row r="140" spans="22:22" hidden="1" x14ac:dyDescent="0.2">
      <c r="V140" s="32"/>
    </row>
    <row r="141" spans="22:22" hidden="1" x14ac:dyDescent="0.2">
      <c r="V141" s="32"/>
    </row>
    <row r="142" spans="22:22" hidden="1" x14ac:dyDescent="0.2">
      <c r="V142" s="32"/>
    </row>
    <row r="143" spans="22:22" hidden="1" x14ac:dyDescent="0.2">
      <c r="V143" s="32"/>
    </row>
    <row r="144" spans="22:22" hidden="1" x14ac:dyDescent="0.2">
      <c r="V144" s="32"/>
    </row>
    <row r="145" spans="22:22" hidden="1" x14ac:dyDescent="0.2">
      <c r="V145" s="32"/>
    </row>
    <row r="146" spans="22:22" hidden="1" x14ac:dyDescent="0.2">
      <c r="V146" s="32"/>
    </row>
    <row r="147" spans="22:22" hidden="1" x14ac:dyDescent="0.2">
      <c r="V147" s="32"/>
    </row>
    <row r="148" spans="22:22" hidden="1" x14ac:dyDescent="0.2">
      <c r="V148" s="32"/>
    </row>
    <row r="149" spans="22:22" hidden="1" x14ac:dyDescent="0.2">
      <c r="V149" s="32"/>
    </row>
    <row r="150" spans="22:22" hidden="1" x14ac:dyDescent="0.2">
      <c r="V150" s="32"/>
    </row>
    <row r="151" spans="22:22" hidden="1" x14ac:dyDescent="0.2">
      <c r="V151" s="32"/>
    </row>
    <row r="152" spans="22:22" hidden="1" x14ac:dyDescent="0.2">
      <c r="V152" s="32"/>
    </row>
    <row r="153" spans="22:22" hidden="1" x14ac:dyDescent="0.2">
      <c r="V153" s="32"/>
    </row>
    <row r="154" spans="22:22" hidden="1" x14ac:dyDescent="0.2">
      <c r="V154" s="32"/>
    </row>
    <row r="155" spans="22:22" hidden="1" x14ac:dyDescent="0.2">
      <c r="V155" s="32"/>
    </row>
    <row r="156" spans="22:22" hidden="1" x14ac:dyDescent="0.2">
      <c r="V156" s="32"/>
    </row>
    <row r="157" spans="22:22" hidden="1" x14ac:dyDescent="0.2">
      <c r="V157" s="32"/>
    </row>
    <row r="158" spans="22:22" hidden="1" x14ac:dyDescent="0.2">
      <c r="V158" s="32"/>
    </row>
    <row r="159" spans="22:22" hidden="1" x14ac:dyDescent="0.2">
      <c r="V159" s="32"/>
    </row>
    <row r="160" spans="22:22" hidden="1" x14ac:dyDescent="0.2">
      <c r="V160" s="32"/>
    </row>
    <row r="161" spans="22:22" hidden="1" x14ac:dyDescent="0.2">
      <c r="V161" s="32"/>
    </row>
    <row r="162" spans="22:22" hidden="1" x14ac:dyDescent="0.2">
      <c r="V162" s="32"/>
    </row>
    <row r="163" spans="22:22" hidden="1" x14ac:dyDescent="0.2">
      <c r="V163" s="32"/>
    </row>
    <row r="164" spans="22:22" hidden="1" x14ac:dyDescent="0.2">
      <c r="V164" s="32"/>
    </row>
    <row r="165" spans="22:22" hidden="1" x14ac:dyDescent="0.2">
      <c r="V165" s="32"/>
    </row>
    <row r="166" spans="22:22" hidden="1" x14ac:dyDescent="0.2">
      <c r="V166" s="32"/>
    </row>
    <row r="167" spans="22:22" hidden="1" x14ac:dyDescent="0.2">
      <c r="V167" s="32"/>
    </row>
    <row r="168" spans="22:22" hidden="1" x14ac:dyDescent="0.2">
      <c r="V168" s="32"/>
    </row>
    <row r="169" spans="22:22" hidden="1" x14ac:dyDescent="0.2">
      <c r="V169" s="32"/>
    </row>
    <row r="170" spans="22:22" hidden="1" x14ac:dyDescent="0.2">
      <c r="V170" s="32"/>
    </row>
    <row r="171" spans="22:22" hidden="1" x14ac:dyDescent="0.2">
      <c r="V171" s="32"/>
    </row>
  </sheetData>
  <sheetProtection algorithmName="SHA-512" hashValue="LZpwLgM/jB/22dY2TMOoLAIJ/szde/iVfPXsZoiAqFGXHjn02vY8X1gDIu+QmgvtmCHbr63GfHYzGf5JaQiv+Q==" saltValue="e02F5KnEm1UI840no/kA1A==" spinCount="100000" sheet="1" objects="1" scenarios="1"/>
  <mergeCells count="5">
    <mergeCell ref="B10:C10"/>
    <mergeCell ref="B8:C8"/>
    <mergeCell ref="B9:C9"/>
    <mergeCell ref="B12:C12"/>
    <mergeCell ref="B34:J35"/>
  </mergeCells>
  <conditionalFormatting sqref="E16:E18">
    <cfRule type="expression" dxfId="1" priority="3">
      <formula>$E$9&gt;0</formula>
    </cfRule>
  </conditionalFormatting>
  <conditionalFormatting sqref="E19:E23">
    <cfRule type="expression" dxfId="0" priority="1">
      <formula>$E$9=0</formula>
    </cfRule>
  </conditionalFormatting>
  <dataValidations disablePrompts="1" count="1">
    <dataValidation type="list" allowBlank="1" showInputMessage="1" showErrorMessage="1" sqref="F3:I3 M3:P3" xr:uid="{00000000-0002-0000-0200-000000000000}">
      <formula1>"Kromme,Lineair"</formula1>
    </dataValidation>
  </dataValidations>
  <pageMargins left="0.7" right="0.7" top="0.75" bottom="0.75" header="0.3" footer="0.3"/>
  <pageSetup paperSize="9" orientation="portrait" r:id="rId1"/>
  <headerFooter>
    <oddFooter>&amp;L_x000D_&amp;1#&amp;"Calibri"&amp;10&amp;K000000 Intern gebruik</oddFooter>
  </headerFooter>
  <ignoredErrors>
    <ignoredError sqref="E39:E655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7987-AA26-4C5E-83B9-E8E2F62D2279}">
  <dimension ref="A1:C18"/>
  <sheetViews>
    <sheetView workbookViewId="0">
      <selection activeCell="B8" sqref="B8"/>
    </sheetView>
  </sheetViews>
  <sheetFormatPr defaultRowHeight="13.2" x14ac:dyDescent="0.25"/>
  <cols>
    <col min="1" max="1" width="3.109375" bestFit="1" customWidth="1"/>
    <col min="2" max="2" width="122" customWidth="1"/>
    <col min="3" max="3" width="31.44140625" customWidth="1"/>
  </cols>
  <sheetData>
    <row r="1" spans="1:3" s="33" customFormat="1" ht="49.2" customHeight="1" thickBot="1" x14ac:dyDescent="0.3">
      <c r="A1" s="120" t="s">
        <v>43</v>
      </c>
      <c r="B1" s="121"/>
    </row>
    <row r="2" spans="1:3" s="33" customFormat="1" x14ac:dyDescent="0.25">
      <c r="A2" s="122" t="s">
        <v>0</v>
      </c>
      <c r="B2" s="123"/>
    </row>
    <row r="3" spans="1:3" s="33" customFormat="1" x14ac:dyDescent="0.25">
      <c r="A3" s="124" t="s">
        <v>1</v>
      </c>
      <c r="B3" s="125"/>
    </row>
    <row r="4" spans="1:3" s="33" customFormat="1" ht="26.4" x14ac:dyDescent="0.25">
      <c r="A4" s="51">
        <v>1</v>
      </c>
      <c r="B4" s="88" t="s">
        <v>42</v>
      </c>
    </row>
    <row r="5" spans="1:3" s="33" customFormat="1" x14ac:dyDescent="0.25">
      <c r="A5" s="51"/>
      <c r="B5" s="88"/>
    </row>
    <row r="6" spans="1:3" s="33" customFormat="1" x14ac:dyDescent="0.25">
      <c r="A6" s="51">
        <v>2</v>
      </c>
      <c r="B6" s="88" t="s">
        <v>2</v>
      </c>
      <c r="C6" s="34"/>
    </row>
    <row r="7" spans="1:3" s="33" customFormat="1" x14ac:dyDescent="0.25">
      <c r="A7" s="86"/>
      <c r="B7" s="87"/>
    </row>
    <row r="8" spans="1:3" s="33" customFormat="1" ht="39.6" x14ac:dyDescent="0.25">
      <c r="A8" s="51">
        <v>3</v>
      </c>
      <c r="B8" s="52" t="s">
        <v>3</v>
      </c>
    </row>
    <row r="9" spans="1:3" s="33" customFormat="1" x14ac:dyDescent="0.25">
      <c r="A9" s="51"/>
      <c r="B9" s="52"/>
    </row>
    <row r="10" spans="1:3" s="33" customFormat="1" x14ac:dyDescent="0.25">
      <c r="A10" s="51">
        <v>4</v>
      </c>
      <c r="B10" s="50" t="s">
        <v>44</v>
      </c>
      <c r="C10" s="34"/>
    </row>
    <row r="11" spans="1:3" s="33" customFormat="1" x14ac:dyDescent="0.25">
      <c r="A11" s="51"/>
      <c r="B11" s="50"/>
      <c r="C11" s="34"/>
    </row>
    <row r="12" spans="1:3" s="33" customFormat="1" x14ac:dyDescent="0.25">
      <c r="A12" s="51">
        <v>5</v>
      </c>
      <c r="B12" s="52" t="s">
        <v>45</v>
      </c>
    </row>
    <row r="13" spans="1:3" s="33" customFormat="1" x14ac:dyDescent="0.25">
      <c r="A13" s="51"/>
      <c r="B13" s="52"/>
    </row>
    <row r="14" spans="1:3" s="33" customFormat="1" ht="26.4" x14ac:dyDescent="0.25">
      <c r="A14" s="51">
        <v>6</v>
      </c>
      <c r="B14" s="52" t="s">
        <v>4</v>
      </c>
    </row>
    <row r="15" spans="1:3" s="33" customFormat="1" x14ac:dyDescent="0.25">
      <c r="A15" s="51"/>
      <c r="B15" s="52"/>
    </row>
    <row r="16" spans="1:3" s="33" customFormat="1" ht="26.4" x14ac:dyDescent="0.25">
      <c r="A16" s="51">
        <v>7</v>
      </c>
      <c r="B16" s="52" t="s">
        <v>5</v>
      </c>
    </row>
    <row r="17" spans="1:2" x14ac:dyDescent="0.25">
      <c r="A17" s="89"/>
      <c r="B17" s="90"/>
    </row>
    <row r="18" spans="1:2" x14ac:dyDescent="0.25">
      <c r="A18" s="53"/>
      <c r="B18" s="54"/>
    </row>
  </sheetData>
  <sheetProtection algorithmName="SHA-512" hashValue="f1vtFD25lD04WWZ7v2aOmF8wsKXC9fukO33CqdumRnMH8g4QY3KdAEJE6AGLBAqIaoogH9iixNvs3yhuLBfhSQ==" saltValue="ZZr6OZ30aOYpQ4ouAOzx6Q==" spinCount="100000" sheet="1" objects="1" scenarios="1"/>
  <mergeCells count="3">
    <mergeCell ref="A1:B1"/>
    <mergeCell ref="A2:B2"/>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eaf7aa-9b33-4abc-bc0f-b926eb6c1d69">
      <Terms xmlns="http://schemas.microsoft.com/office/infopath/2007/PartnerControls"/>
    </lcf76f155ced4ddcb4097134ff3c332f>
    <TaxCatchAll xmlns="277ecb1c-f5e5-4756-8487-fc551feec2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66dbf32f5214b085cc8b15242e35fd4e">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29ad2d680fe5f73fd2c7c3e5d1f65d18"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2.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 ds:uri="ebeaf7aa-9b33-4abc-bc0f-b926eb6c1d69"/>
    <ds:schemaRef ds:uri="277ecb1c-f5e5-4756-8487-fc551feec2f0"/>
  </ds:schemaRefs>
</ds:datastoreItem>
</file>

<file path=customXml/itemProps3.xml><?xml version="1.0" encoding="utf-8"?>
<ds:datastoreItem xmlns:ds="http://schemas.openxmlformats.org/officeDocument/2006/customXml" ds:itemID="{7E4C14AF-58DA-4BC5-88CE-D62DB315F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af7aa-9b33-4abc-bc0f-b926eb6c1d69"/>
    <ds:schemaRef ds:uri="277ecb1c-f5e5-4756-8487-fc551feec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Scoreblad</vt:lpstr>
      <vt:lpstr>Invulinstructie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Veen, Ron van der</cp:lastModifiedBy>
  <cp:revision/>
  <dcterms:created xsi:type="dcterms:W3CDTF">1996-11-27T13:48:17Z</dcterms:created>
  <dcterms:modified xsi:type="dcterms:W3CDTF">2026-06-17T12:43:55Z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