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ere\Documenten\KAREL\De6 - SHV\publicatiestukken\"/>
    </mc:Choice>
  </mc:AlternateContent>
  <xr:revisionPtr revIDLastSave="0" documentId="13_ncr:1_{5CEF7205-6C17-4409-B502-42B14A312CF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chrijfblad" sheetId="3" r:id="rId1"/>
    <sheet name="tool" sheetId="1" r:id="rId2"/>
    <sheet name="Blad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3" i="2" s="1"/>
  <c r="B3" i="2" s="1"/>
  <c r="B9" i="1"/>
  <c r="B8" i="1"/>
  <c r="B7" i="1"/>
  <c r="B6" i="1"/>
  <c r="B17" i="2"/>
  <c r="A18" i="3"/>
  <c r="A16" i="3"/>
  <c r="A14" i="3"/>
  <c r="A12" i="3"/>
  <c r="A16" i="2"/>
  <c r="A14" i="2"/>
  <c r="A15" i="2"/>
  <c r="A13" i="2"/>
  <c r="C16" i="1" l="1"/>
</calcChain>
</file>

<file path=xl/sharedStrings.xml><?xml version="1.0" encoding="utf-8"?>
<sst xmlns="http://schemas.openxmlformats.org/spreadsheetml/2006/main" count="38" uniqueCount="38">
  <si>
    <t>Bijlage 2 Inschrijfformulier tarief</t>
  </si>
  <si>
    <t>Auteur:</t>
  </si>
  <si>
    <t>Karel</t>
  </si>
  <si>
    <t>Datum:</t>
  </si>
  <si>
    <t>16 juni 2026</t>
  </si>
  <si>
    <t xml:space="preserve">Naam aanbesteding: </t>
  </si>
  <si>
    <t>Schuldhulpverlening fase 2 &amp; budgetbeheer</t>
  </si>
  <si>
    <t xml:space="preserve">Kenmerk: </t>
  </si>
  <si>
    <t>K011636</t>
  </si>
  <si>
    <t>Als Bijlage 2 treft u het Invulformulier tarieven aan. Het invulformulier dient u aan de Inschrijving toe te voegen, met als naam ‘2 - Invulformulier tarieven – naam Inschrijver’ (als PDF-bestand en ondertekend). U dient de geel gemarkeerde velden volledig in te vullen en het invulformulier door een daartoe bevoegde functionaris te laten ondertekenen.</t>
  </si>
  <si>
    <t>Invulformulier tarieven</t>
  </si>
  <si>
    <t>Trajectprijs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</si>
  <si>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</si>
  <si>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</si>
  <si>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</si>
  <si>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</si>
  <si>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</si>
  <si>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Op het volgende tabblad treft u een rekentool die u kan helpen om de puntenscore die past bij uw tarieven inzichtelijk te krijgen.</t>
  </si>
  <si>
    <r>
      <rPr>
        <b/>
        <sz val="11"/>
        <color rgb="FF002060"/>
        <rFont val="Arial"/>
      </rPr>
      <t>Rekenmodule om de puntenscore voor de inschrijfprijs te berekenen in de gunningformule</t>
    </r>
    <r>
      <rPr>
        <b/>
        <vertAlign val="superscript"/>
        <sz val="11"/>
        <color rgb="FF002060"/>
        <rFont val="Arial"/>
      </rPr>
      <t>#</t>
    </r>
  </si>
  <si>
    <t>tarieven schuldhulpverlening</t>
  </si>
  <si>
    <t>vul hier de 'all-in' trajectprijzen die u wilt bieden in (excl. BTW)</t>
  </si>
  <si>
    <t>uw inschrijfprijs:</t>
  </si>
  <si>
    <t>dan zijn dit de punten die u scoort in de gunning op het onderdeel prijs, volgens de vier in het bestek onderscheiden opdrachten</t>
  </si>
  <si>
    <t>uw puntenscore:</t>
  </si>
  <si>
    <t>Toelichting:</t>
  </si>
  <si>
    <t>Eerst vult u uw onderbouwde tarieven in in de gele vakken.</t>
  </si>
  <si>
    <t>Uw inschrijfprijs volgt in het oranje vak.</t>
  </si>
  <si>
    <t>Uw puntenscore die samenhangt met uw prijsbod volgt dan automatisch in het groene vak.</t>
  </si>
  <si>
    <t>Let op: er geldt een bandbreedte waarbinnen uw inschrijfprijs (het oranje vak) mag liggen.</t>
  </si>
  <si>
    <t>Ligt uw inschrijfprijs buiten de genoemde bandbreedte dan wordt uw score automatisch 0 punten.</t>
  </si>
  <si>
    <t>trajecten SHV</t>
  </si>
  <si>
    <t>Wegingsfactoren SHV</t>
  </si>
  <si>
    <t>uurtarief (spreekuur, klantmanager op locatie)</t>
  </si>
  <si>
    <t>schuldregeling</t>
  </si>
  <si>
    <t>budgetbeheer (per maand)</t>
  </si>
  <si>
    <t>Wsnp (incl. dwangakkoord, begeleiding rechtbank)</t>
  </si>
  <si>
    <t>Voor SHV zijn dit: minimumprijs € 124, maximumprijs € 186</t>
  </si>
  <si>
    <r>
      <t>#</t>
    </r>
    <r>
      <rPr>
        <sz val="11"/>
        <color theme="1"/>
        <rFont val="Arial Narrow"/>
        <family val="2"/>
      </rPr>
      <t>: dit betreft de scoreberekening in het bestek inkoop schuldhulpverlening van De6, juni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</si>
</sst>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0.0"/>
    <numFmt numFmtId="165" formatCode="0.000000"/>
    <numFmt numFmtId="166" formatCode="&quot;€&quot;\ #,##0"/>
    <numFmt numFmtId="167" formatCode="#,##0.0"/>
    <numFmt numFmtId="168" formatCode="0.000"/>
    <numFmt numFmtId="169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  <font>
      <vertAlign val="superscript"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.5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.5"/>
      <color theme="1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</font>
    <font>
      <b/>
      <vertAlign val="superscript"/>
      <sz val="11"/>
      <color rgb="FF00206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" fontId="0" fillId="2" borderId="1" xfId="0" applyNumberFormat="1" applyFill="1" applyBorder="1"/>
    <xf numFmtId="2" fontId="1" fillId="0" borderId="0" xfId="0" applyNumberFormat="1" applyFont="1"/>
    <xf numFmtId="2" fontId="0" fillId="0" borderId="0" xfId="0" applyNumberFormat="1"/>
    <xf numFmtId="0" fontId="8" fillId="3" borderId="0" xfId="0" applyFont="1" applyFill="1"/>
    <xf numFmtId="44" fontId="9" fillId="7" borderId="2" xfId="1" applyFont="1" applyFill="1" applyBorder="1" applyAlignment="1" applyProtection="1">
      <alignment horizontal="right" vertical="center"/>
      <protection locked="0"/>
    </xf>
    <xf numFmtId="0" fontId="9" fillId="3" borderId="9" xfId="0" applyFont="1" applyFill="1" applyBorder="1" applyAlignment="1" applyProtection="1">
      <alignment horizontal="left" vertical="center"/>
      <protection hidden="1"/>
    </xf>
    <xf numFmtId="0" fontId="12" fillId="3" borderId="6" xfId="0" applyFont="1" applyFill="1" applyBorder="1" applyAlignment="1" applyProtection="1">
      <alignment vertical="center"/>
      <protection hidden="1"/>
    </xf>
    <xf numFmtId="0" fontId="9" fillId="3" borderId="7" xfId="0" applyFont="1" applyFill="1" applyBorder="1" applyAlignment="1" applyProtection="1">
      <alignment vertical="center"/>
      <protection hidden="1"/>
    </xf>
    <xf numFmtId="0" fontId="9" fillId="3" borderId="7" xfId="0" applyFont="1" applyFill="1" applyBorder="1" applyAlignment="1" applyProtection="1">
      <alignment horizontal="center" vertical="center" wrapText="1"/>
      <protection hidden="1"/>
    </xf>
    <xf numFmtId="167" fontId="9" fillId="3" borderId="2" xfId="0" applyNumberFormat="1" applyFont="1" applyFill="1" applyBorder="1" applyAlignment="1" applyProtection="1">
      <alignment horizontal="right" vertical="center"/>
      <protection hidden="1"/>
    </xf>
    <xf numFmtId="3" fontId="9" fillId="3" borderId="2" xfId="0" applyNumberFormat="1" applyFont="1" applyFill="1" applyBorder="1" applyAlignment="1" applyProtection="1">
      <alignment horizontal="right" vertical="center"/>
      <protection hidden="1"/>
    </xf>
    <xf numFmtId="168" fontId="0" fillId="0" borderId="0" xfId="0" applyNumberFormat="1"/>
    <xf numFmtId="169" fontId="3" fillId="7" borderId="1" xfId="0" applyNumberFormat="1" applyFont="1" applyFill="1" applyBorder="1" applyAlignment="1" applyProtection="1">
      <alignment horizontal="center"/>
      <protection locked="0"/>
    </xf>
    <xf numFmtId="0" fontId="0" fillId="7" borderId="0" xfId="0" applyFill="1"/>
    <xf numFmtId="164" fontId="0" fillId="7" borderId="0" xfId="0" applyNumberFormat="1" applyFill="1"/>
    <xf numFmtId="0" fontId="10" fillId="3" borderId="10" xfId="0" applyFont="1" applyFill="1" applyBorder="1" applyAlignment="1" applyProtection="1">
      <alignment vertical="center"/>
      <protection hidden="1"/>
    </xf>
    <xf numFmtId="0" fontId="8" fillId="3" borderId="11" xfId="0" applyFont="1" applyFill="1" applyBorder="1" applyProtection="1">
      <protection hidden="1"/>
    </xf>
    <xf numFmtId="0" fontId="8" fillId="3" borderId="12" xfId="0" applyFont="1" applyFill="1" applyBorder="1" applyProtection="1">
      <protection hidden="1"/>
    </xf>
    <xf numFmtId="0" fontId="16" fillId="3" borderId="9" xfId="0" applyFont="1" applyFill="1" applyBorder="1" applyAlignment="1" applyProtection="1">
      <alignment vertical="center"/>
      <protection hidden="1"/>
    </xf>
    <xf numFmtId="0" fontId="16" fillId="3" borderId="0" xfId="0" applyFont="1" applyFill="1" applyAlignment="1" applyProtection="1">
      <alignment horizontal="left" vertical="top"/>
      <protection hidden="1"/>
    </xf>
    <xf numFmtId="0" fontId="8" fillId="3" borderId="0" xfId="0" applyFont="1" applyFill="1" applyProtection="1">
      <protection hidden="1"/>
    </xf>
    <xf numFmtId="0" fontId="8" fillId="3" borderId="13" xfId="0" applyFont="1" applyFill="1" applyBorder="1" applyProtection="1">
      <protection hidden="1"/>
    </xf>
    <xf numFmtId="14" fontId="16" fillId="3" borderId="0" xfId="0" quotePrefix="1" applyNumberFormat="1" applyFont="1" applyFill="1" applyAlignment="1" applyProtection="1">
      <alignment horizontal="left" vertical="top"/>
      <protection hidden="1"/>
    </xf>
    <xf numFmtId="0" fontId="10" fillId="3" borderId="9" xfId="0" applyFont="1" applyFill="1" applyBorder="1" applyAlignment="1" applyProtection="1">
      <alignment vertical="center"/>
      <protection hidden="1"/>
    </xf>
    <xf numFmtId="14" fontId="10" fillId="3" borderId="0" xfId="0" quotePrefix="1" applyNumberFormat="1" applyFont="1" applyFill="1" applyAlignment="1" applyProtection="1">
      <alignment horizontal="left" vertical="top"/>
      <protection hidden="1"/>
    </xf>
    <xf numFmtId="49" fontId="10" fillId="3" borderId="9" xfId="0" applyNumberFormat="1" applyFont="1" applyFill="1" applyBorder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9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13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13" fillId="3" borderId="13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9" fillId="3" borderId="13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14" fillId="3" borderId="13" xfId="0" applyFont="1" applyFill="1" applyBorder="1" applyAlignment="1" applyProtection="1">
      <alignment vertical="center"/>
      <protection hidden="1"/>
    </xf>
    <xf numFmtId="0" fontId="11" fillId="3" borderId="8" xfId="0" applyFont="1" applyFill="1" applyBorder="1" applyAlignment="1" applyProtection="1">
      <alignment horizontal="left" vertical="center" wrapText="1"/>
      <protection hidden="1"/>
    </xf>
    <xf numFmtId="0" fontId="2" fillId="3" borderId="0" xfId="0" applyFont="1" applyFill="1"/>
    <xf numFmtId="0" fontId="3" fillId="3" borderId="0" xfId="0" quotePrefix="1" applyFont="1" applyFill="1"/>
    <xf numFmtId="0" fontId="0" fillId="3" borderId="0" xfId="0" applyFill="1"/>
    <xf numFmtId="166" fontId="4" fillId="6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/>
    <xf numFmtId="164" fontId="5" fillId="5" borderId="2" xfId="0" applyNumberFormat="1" applyFont="1" applyFill="1" applyBorder="1" applyAlignment="1">
      <alignment horizontal="center"/>
    </xf>
    <xf numFmtId="164" fontId="2" fillId="3" borderId="0" xfId="0" applyNumberFormat="1" applyFont="1" applyFill="1"/>
    <xf numFmtId="0" fontId="6" fillId="3" borderId="0" xfId="0" applyFont="1" applyFill="1"/>
    <xf numFmtId="165" fontId="2" fillId="3" borderId="0" xfId="0" applyNumberFormat="1" applyFont="1" applyFill="1"/>
    <xf numFmtId="0" fontId="0" fillId="0" borderId="0" xfId="0" applyAlignment="1">
      <alignment wrapText="1"/>
    </xf>
    <xf numFmtId="0" fontId="18" fillId="3" borderId="0" xfId="0" applyFont="1" applyFill="1"/>
    <xf numFmtId="0" fontId="4" fillId="4" borderId="2" xfId="0" applyFont="1" applyFill="1" applyBorder="1" applyAlignment="1">
      <alignment horizontal="center"/>
    </xf>
    <xf numFmtId="3" fontId="15" fillId="7" borderId="3" xfId="0" applyNumberFormat="1" applyFont="1" applyFill="1" applyBorder="1" applyAlignment="1" applyProtection="1">
      <alignment horizontal="right" vertical="center"/>
      <protection locked="0"/>
    </xf>
    <xf numFmtId="3" fontId="15" fillId="7" borderId="4" xfId="0" applyNumberFormat="1" applyFont="1" applyFill="1" applyBorder="1" applyAlignment="1" applyProtection="1">
      <alignment horizontal="right" vertical="center"/>
      <protection locked="0"/>
    </xf>
    <xf numFmtId="3" fontId="15" fillId="7" borderId="14" xfId="0" applyNumberFormat="1" applyFont="1" applyFill="1" applyBorder="1" applyAlignment="1" applyProtection="1">
      <alignment horizontal="righ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hidden="1"/>
    </xf>
    <xf numFmtId="0" fontId="9" fillId="3" borderId="5" xfId="0" applyFont="1" applyFill="1" applyBorder="1" applyAlignment="1" applyProtection="1">
      <alignment horizontal="left" vertical="center"/>
      <protection hidden="1"/>
    </xf>
    <xf numFmtId="0" fontId="17" fillId="3" borderId="15" xfId="0" applyFont="1" applyFill="1" applyBorder="1" applyAlignment="1">
      <alignment horizontal="left" wrapText="1"/>
    </xf>
    <xf numFmtId="0" fontId="17" fillId="3" borderId="16" xfId="0" applyFont="1" applyFill="1" applyBorder="1" applyAlignment="1">
      <alignment horizontal="left" wrapText="1"/>
    </xf>
    <xf numFmtId="0" fontId="17" fillId="3" borderId="17" xfId="0" applyFont="1" applyFill="1" applyBorder="1" applyAlignment="1">
      <alignment horizontal="left" wrapText="1"/>
    </xf>
    <xf numFmtId="49" fontId="8" fillId="3" borderId="9" xfId="0" applyNumberFormat="1" applyFont="1" applyFill="1" applyBorder="1" applyAlignment="1" applyProtection="1">
      <alignment vertical="center" wrapText="1"/>
      <protection hidden="1"/>
    </xf>
    <xf numFmtId="49" fontId="8" fillId="3" borderId="0" xfId="0" applyNumberFormat="1" applyFont="1" applyFill="1" applyAlignment="1" applyProtection="1">
      <alignment vertical="center" wrapText="1"/>
      <protection hidden="1"/>
    </xf>
    <xf numFmtId="49" fontId="8" fillId="3" borderId="13" xfId="0" applyNumberFormat="1" applyFont="1" applyFill="1" applyBorder="1" applyAlignment="1" applyProtection="1">
      <alignment vertical="center" wrapText="1"/>
      <protection hidden="1"/>
    </xf>
    <xf numFmtId="0" fontId="9" fillId="3" borderId="4" xfId="0" applyFont="1" applyFill="1" applyBorder="1" applyAlignment="1" applyProtection="1">
      <alignment horizontal="left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B5A9-978B-4424-B807-184779ADD3C3}">
  <dimension ref="A1:T26"/>
  <sheetViews>
    <sheetView tabSelected="1" workbookViewId="0">
      <selection activeCell="C12" sqref="C12"/>
    </sheetView>
  </sheetViews>
  <sheetFormatPr defaultRowHeight="14.5" x14ac:dyDescent="0.35"/>
  <cols>
    <col min="1" max="1" width="30.1796875" style="6" customWidth="1"/>
    <col min="2" max="2" width="39.81640625" style="6" customWidth="1"/>
    <col min="3" max="3" width="16.453125" style="6" customWidth="1"/>
    <col min="4" max="20" width="8.54296875" style="6"/>
  </cols>
  <sheetData>
    <row r="1" spans="1:6" ht="18" x14ac:dyDescent="0.35">
      <c r="A1" s="18" t="s">
        <v>0</v>
      </c>
      <c r="B1" s="19"/>
      <c r="C1" s="19"/>
      <c r="D1" s="19"/>
      <c r="E1" s="19"/>
      <c r="F1" s="20"/>
    </row>
    <row r="2" spans="1:6" x14ac:dyDescent="0.35">
      <c r="A2" s="21" t="s">
        <v>1</v>
      </c>
      <c r="B2" s="22" t="s">
        <v>2</v>
      </c>
      <c r="C2" s="23"/>
      <c r="D2" s="23"/>
      <c r="E2" s="23"/>
      <c r="F2" s="24"/>
    </row>
    <row r="3" spans="1:6" x14ac:dyDescent="0.35">
      <c r="A3" s="21" t="s">
        <v>3</v>
      </c>
      <c r="B3" s="25" t="s">
        <v>4</v>
      </c>
      <c r="C3" s="23"/>
      <c r="D3" s="23"/>
      <c r="E3" s="23"/>
      <c r="F3" s="24"/>
    </row>
    <row r="4" spans="1:6" ht="18" x14ac:dyDescent="0.35">
      <c r="A4" s="26" t="s">
        <v>5</v>
      </c>
      <c r="B4" s="27" t="s">
        <v>6</v>
      </c>
      <c r="C4" s="23"/>
      <c r="D4" s="23"/>
      <c r="E4" s="23"/>
      <c r="F4" s="24"/>
    </row>
    <row r="5" spans="1:6" ht="18" x14ac:dyDescent="0.35">
      <c r="A5" s="26" t="s">
        <v>7</v>
      </c>
      <c r="B5" s="27" t="s">
        <v>8</v>
      </c>
      <c r="C5" s="23"/>
      <c r="D5" s="23"/>
      <c r="E5" s="23"/>
      <c r="F5" s="24"/>
    </row>
    <row r="6" spans="1:6" ht="18" x14ac:dyDescent="0.4">
      <c r="A6" s="28"/>
      <c r="B6" s="23"/>
      <c r="C6" s="29"/>
      <c r="D6" s="29"/>
      <c r="E6" s="23"/>
      <c r="F6" s="24"/>
    </row>
    <row r="7" spans="1:6" ht="18" x14ac:dyDescent="0.4">
      <c r="A7" s="28"/>
      <c r="B7" s="23"/>
      <c r="C7" s="29"/>
      <c r="D7" s="29"/>
      <c r="E7" s="23"/>
      <c r="F7" s="24"/>
    </row>
    <row r="8" spans="1:6" ht="60" customHeight="1" x14ac:dyDescent="0.35">
      <c r="A8" s="62" t="s">
        <v>9</v>
      </c>
      <c r="B8" s="63"/>
      <c r="C8" s="63"/>
      <c r="D8" s="63"/>
      <c r="E8" s="63"/>
      <c r="F8" s="64"/>
    </row>
    <row r="9" spans="1:6" ht="15" thickBot="1" x14ac:dyDescent="0.4">
      <c r="A9" s="30"/>
      <c r="B9" s="31"/>
      <c r="C9" s="32"/>
      <c r="D9" s="32"/>
      <c r="E9" s="31"/>
      <c r="F9" s="33"/>
    </row>
    <row r="10" spans="1:6" ht="20" x14ac:dyDescent="0.35">
      <c r="A10" s="9" t="s">
        <v>10</v>
      </c>
      <c r="B10" s="10"/>
      <c r="C10" s="11"/>
      <c r="D10" s="34"/>
      <c r="E10" s="34"/>
      <c r="F10" s="35"/>
    </row>
    <row r="11" spans="1:6" ht="15.5" x14ac:dyDescent="0.35">
      <c r="A11" s="57"/>
      <c r="B11" s="65"/>
      <c r="C11" s="36" t="s">
        <v>11</v>
      </c>
      <c r="D11" s="34"/>
      <c r="E11" s="34"/>
      <c r="F11" s="37"/>
    </row>
    <row r="12" spans="1:6" ht="15.5" x14ac:dyDescent="0.35">
      <c r="A12" s="57" t="str">
        <f>Blad2!C13</f>
        <v>uurtarief (spreekuur, klantmanager op locatie)</v>
      </c>
      <c r="B12" s="58"/>
      <c r="C12" s="7"/>
      <c r="F12" s="37"/>
    </row>
    <row r="13" spans="1:6" ht="15.5" x14ac:dyDescent="0.35">
      <c r="A13" s="57"/>
      <c r="B13" s="58"/>
      <c r="C13" s="12"/>
      <c r="F13" s="37"/>
    </row>
    <row r="14" spans="1:6" ht="15.5" x14ac:dyDescent="0.35">
      <c r="A14" s="57" t="str">
        <f>Blad2!C15</f>
        <v>budgetbeheer (per maand)</v>
      </c>
      <c r="B14" s="58"/>
      <c r="C14" s="7"/>
      <c r="F14" s="37"/>
    </row>
    <row r="15" spans="1:6" ht="15.5" x14ac:dyDescent="0.35">
      <c r="A15" s="8"/>
      <c r="B15" s="38"/>
      <c r="C15" s="12"/>
      <c r="F15" s="37"/>
    </row>
    <row r="16" spans="1:6" ht="15.5" x14ac:dyDescent="0.35">
      <c r="A16" s="57" t="str">
        <f>Blad2!C14</f>
        <v>schuldregeling</v>
      </c>
      <c r="B16" s="58"/>
      <c r="C16" s="7"/>
      <c r="F16" s="39"/>
    </row>
    <row r="17" spans="1:6" ht="15.5" x14ac:dyDescent="0.35">
      <c r="A17" s="57"/>
      <c r="B17" s="58"/>
      <c r="C17" s="13"/>
      <c r="F17" s="39"/>
    </row>
    <row r="18" spans="1:6" ht="15.5" x14ac:dyDescent="0.35">
      <c r="A18" s="57" t="str">
        <f>Blad2!C16</f>
        <v>Wsnp (incl. dwangakkoord, begeleiding rechtbank)</v>
      </c>
      <c r="B18" s="58"/>
      <c r="C18" s="7"/>
      <c r="F18" s="39"/>
    </row>
    <row r="19" spans="1:6" ht="15.5" x14ac:dyDescent="0.35">
      <c r="A19" s="57"/>
      <c r="B19" s="58"/>
      <c r="C19" s="13"/>
      <c r="F19" s="39"/>
    </row>
    <row r="20" spans="1:6" ht="15.5" x14ac:dyDescent="0.35">
      <c r="A20" s="40" t="s">
        <v>12</v>
      </c>
      <c r="B20" s="54"/>
      <c r="C20" s="55"/>
      <c r="D20" s="55"/>
      <c r="E20" s="55"/>
      <c r="F20" s="56"/>
    </row>
    <row r="21" spans="1:6" ht="27" x14ac:dyDescent="0.35">
      <c r="A21" s="40" t="s">
        <v>13</v>
      </c>
      <c r="B21" s="54"/>
      <c r="C21" s="55"/>
      <c r="D21" s="55"/>
      <c r="E21" s="55"/>
      <c r="F21" s="56"/>
    </row>
    <row r="22" spans="1:6" ht="15.5" x14ac:dyDescent="0.35">
      <c r="A22" s="40" t="s">
        <v>14</v>
      </c>
      <c r="B22" s="54"/>
      <c r="C22" s="55"/>
      <c r="D22" s="55"/>
      <c r="E22" s="55"/>
      <c r="F22" s="56"/>
    </row>
    <row r="23" spans="1:6" ht="15.5" x14ac:dyDescent="0.35">
      <c r="A23" s="40" t="s">
        <v>15</v>
      </c>
      <c r="B23" s="54"/>
      <c r="C23" s="55"/>
      <c r="D23" s="55"/>
      <c r="E23" s="55"/>
      <c r="F23" s="56"/>
    </row>
    <row r="24" spans="1:6" ht="27" x14ac:dyDescent="0.35">
      <c r="A24" s="40" t="s">
        <v>16</v>
      </c>
      <c r="B24" s="54"/>
      <c r="C24" s="55"/>
      <c r="D24" s="55"/>
      <c r="E24" s="55"/>
      <c r="F24" s="56"/>
    </row>
    <row r="25" spans="1:6" x14ac:dyDescent="0.35">
      <c r="A25" s="30"/>
      <c r="B25" s="31"/>
      <c r="C25" s="32"/>
      <c r="D25" s="32"/>
      <c r="E25" s="31"/>
      <c r="F25" s="33"/>
    </row>
    <row r="26" spans="1:6" ht="33" customHeight="1" thickBot="1" x14ac:dyDescent="0.4">
      <c r="A26" s="59" t="s">
        <v>17</v>
      </c>
      <c r="B26" s="60"/>
      <c r="C26" s="60"/>
      <c r="D26" s="60"/>
      <c r="E26" s="60"/>
      <c r="F26" s="61"/>
    </row>
  </sheetData>
  <mergeCells count="15">
    <mergeCell ref="A16:B16"/>
    <mergeCell ref="A8:F8"/>
    <mergeCell ref="A11:B11"/>
    <mergeCell ref="A12:B12"/>
    <mergeCell ref="A13:B13"/>
    <mergeCell ref="A14:B14"/>
    <mergeCell ref="B23:F23"/>
    <mergeCell ref="B24:F24"/>
    <mergeCell ref="A19:B19"/>
    <mergeCell ref="A26:F26"/>
    <mergeCell ref="A17:B17"/>
    <mergeCell ref="A18:B18"/>
    <mergeCell ref="B20:F20"/>
    <mergeCell ref="B21:F21"/>
    <mergeCell ref="B22:F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workbookViewId="0">
      <selection activeCell="C9" sqref="C9"/>
    </sheetView>
  </sheetViews>
  <sheetFormatPr defaultColWidth="8.54296875" defaultRowHeight="14.5" x14ac:dyDescent="0.35"/>
  <cols>
    <col min="1" max="1" width="2.54296875" customWidth="1"/>
    <col min="2" max="2" width="48.453125" customWidth="1"/>
    <col min="3" max="3" width="9.1796875" customWidth="1"/>
    <col min="4" max="4" width="2.54296875" customWidth="1"/>
    <col min="5" max="5" width="99.54296875" customWidth="1"/>
    <col min="6" max="9" width="8.81640625"/>
  </cols>
  <sheetData>
    <row r="1" spans="1:10" ht="16.5" x14ac:dyDescent="0.35">
      <c r="A1" s="52" t="s">
        <v>18</v>
      </c>
      <c r="B1" s="41"/>
      <c r="C1" s="41"/>
      <c r="D1" s="41"/>
      <c r="E1" s="41"/>
      <c r="J1" s="43"/>
    </row>
    <row r="2" spans="1:10" x14ac:dyDescent="0.35">
      <c r="A2" s="41"/>
      <c r="B2" s="41"/>
      <c r="C2" s="41"/>
      <c r="D2" s="41"/>
      <c r="E2" s="41"/>
      <c r="J2" s="43"/>
    </row>
    <row r="3" spans="1:10" x14ac:dyDescent="0.35">
      <c r="A3" s="41"/>
      <c r="B3" s="41"/>
      <c r="C3" s="41"/>
      <c r="D3" s="41"/>
      <c r="E3" s="42"/>
      <c r="J3" s="43"/>
    </row>
    <row r="4" spans="1:10" x14ac:dyDescent="0.35">
      <c r="A4" s="41"/>
      <c r="B4" s="53" t="s">
        <v>19</v>
      </c>
      <c r="C4" s="53"/>
      <c r="D4" s="41"/>
      <c r="E4" s="41"/>
      <c r="J4" s="43"/>
    </row>
    <row r="5" spans="1:10" ht="15" thickBot="1" x14ac:dyDescent="0.4">
      <c r="A5" s="41"/>
      <c r="B5" s="41"/>
      <c r="C5" s="41"/>
      <c r="D5" s="41"/>
      <c r="E5" s="42"/>
      <c r="J5" s="43"/>
    </row>
    <row r="6" spans="1:10" ht="15" thickBot="1" x14ac:dyDescent="0.4">
      <c r="A6" s="41"/>
      <c r="B6" s="41" t="str">
        <f>IF(B$4="tarieven schuldhulpverlening",Blad2!C13,Blad2!C18)</f>
        <v>uurtarief (spreekuur, klantmanager op locatie)</v>
      </c>
      <c r="C6" s="15"/>
      <c r="D6" s="41"/>
      <c r="E6" s="46" t="s">
        <v>20</v>
      </c>
      <c r="J6" s="43"/>
    </row>
    <row r="7" spans="1:10" ht="15" thickBot="1" x14ac:dyDescent="0.4">
      <c r="A7" s="41"/>
      <c r="B7" s="41" t="str">
        <f>IF(B$4="tarieven schuldhulpverlening",Blad2!C14,Blad2!C20)</f>
        <v>schuldregeling</v>
      </c>
      <c r="C7" s="15"/>
      <c r="D7" s="41"/>
      <c r="E7" s="46"/>
      <c r="J7" s="43"/>
    </row>
    <row r="8" spans="1:10" ht="15" thickBot="1" x14ac:dyDescent="0.4">
      <c r="A8" s="41"/>
      <c r="B8" s="41" t="str">
        <f>IF(B$4="tarieven schuldhulpverlening",Blad2!C15,Blad2!C19)</f>
        <v>budgetbeheer (per maand)</v>
      </c>
      <c r="C8" s="15"/>
      <c r="D8" s="41"/>
      <c r="E8" s="42"/>
      <c r="J8" s="43"/>
    </row>
    <row r="9" spans="1:10" ht="15" thickBot="1" x14ac:dyDescent="0.4">
      <c r="A9" s="41"/>
      <c r="B9" s="41" t="str">
        <f>IF(B$4="tarieven schuldhulpverlening",Blad2!C16,"")</f>
        <v>Wsnp (incl. dwangakkoord, begeleiding rechtbank)</v>
      </c>
      <c r="C9" s="15"/>
      <c r="D9" s="41"/>
      <c r="E9" s="42"/>
      <c r="J9" s="43"/>
    </row>
    <row r="10" spans="1:10" x14ac:dyDescent="0.35">
      <c r="A10" s="41"/>
      <c r="B10" s="41"/>
      <c r="C10" s="41"/>
      <c r="D10" s="41"/>
      <c r="E10" s="42"/>
      <c r="J10" s="43"/>
    </row>
    <row r="11" spans="1:10" ht="15" thickBot="1" x14ac:dyDescent="0.4">
      <c r="A11" s="41"/>
      <c r="B11" s="41"/>
      <c r="C11" s="41"/>
      <c r="D11" s="41"/>
      <c r="E11" s="42"/>
      <c r="J11" s="43"/>
    </row>
    <row r="12" spans="1:10" ht="15" thickBot="1" x14ac:dyDescent="0.4">
      <c r="A12" s="41"/>
      <c r="B12" s="41" t="s">
        <v>21</v>
      </c>
      <c r="C12" s="44">
        <f>IF(B$4="tarieven schuldhulpverlening",((C6*Blad2!B13)+(tool!C8*Blad2!B15)+(tool!C7*Blad2!B14)+(tool!C9*Blad2!B16)),((tool!C6*Blad2!B18)+(tool!C8*Blad2!B19)+(tool!C7*Blad2!B20)+(tool!C9*Blad2!B21)))</f>
        <v>0</v>
      </c>
      <c r="D12" s="41"/>
      <c r="J12" s="43"/>
    </row>
    <row r="13" spans="1:10" x14ac:dyDescent="0.35">
      <c r="A13" s="41"/>
      <c r="B13" s="41"/>
      <c r="C13" s="45"/>
      <c r="D13" s="46"/>
      <c r="E13" s="46"/>
      <c r="J13" s="43"/>
    </row>
    <row r="14" spans="1:10" x14ac:dyDescent="0.35">
      <c r="A14" s="41" t="s">
        <v>22</v>
      </c>
      <c r="B14" s="41"/>
      <c r="C14" s="46"/>
      <c r="D14" s="46"/>
      <c r="E14" s="46"/>
      <c r="J14" s="43"/>
    </row>
    <row r="15" spans="1:10" x14ac:dyDescent="0.35">
      <c r="A15" s="41"/>
      <c r="B15" s="41"/>
      <c r="C15" s="46"/>
      <c r="D15" s="46"/>
      <c r="E15" s="42"/>
      <c r="J15" s="43"/>
    </row>
    <row r="16" spans="1:10" x14ac:dyDescent="0.35">
      <c r="A16" s="41"/>
      <c r="B16" s="41" t="s">
        <v>23</v>
      </c>
      <c r="C16" s="47">
        <f>IF(C12="","",Blad2!B3)</f>
        <v>0</v>
      </c>
      <c r="D16" s="46"/>
      <c r="E16" s="46"/>
      <c r="J16" s="43"/>
    </row>
    <row r="17" spans="1:10" x14ac:dyDescent="0.35">
      <c r="A17" s="41"/>
      <c r="B17" s="41"/>
      <c r="C17" s="48"/>
      <c r="D17" s="41"/>
      <c r="E17" s="41"/>
      <c r="J17" s="43"/>
    </row>
    <row r="18" spans="1:10" ht="17.5" x14ac:dyDescent="0.35">
      <c r="A18" s="49" t="s">
        <v>37</v>
      </c>
      <c r="B18" s="41"/>
      <c r="C18" s="41"/>
      <c r="D18" s="41"/>
      <c r="E18" s="41"/>
      <c r="J18" s="43"/>
    </row>
    <row r="19" spans="1:10" x14ac:dyDescent="0.35">
      <c r="A19" s="41"/>
      <c r="B19" s="41"/>
      <c r="C19" s="41"/>
      <c r="D19" s="41"/>
      <c r="E19" s="41"/>
      <c r="J19" s="43"/>
    </row>
    <row r="20" spans="1:10" x14ac:dyDescent="0.35">
      <c r="A20" s="41" t="s">
        <v>24</v>
      </c>
      <c r="B20" s="41"/>
      <c r="C20" s="41"/>
      <c r="D20" s="41"/>
      <c r="E20" s="41"/>
      <c r="J20" s="43"/>
    </row>
    <row r="21" spans="1:10" x14ac:dyDescent="0.35">
      <c r="A21" s="43"/>
      <c r="B21" s="41" t="s">
        <v>25</v>
      </c>
      <c r="C21" s="43"/>
      <c r="D21" s="43"/>
      <c r="E21" s="43"/>
    </row>
    <row r="22" spans="1:10" x14ac:dyDescent="0.35">
      <c r="A22" s="43"/>
      <c r="B22" s="41" t="s">
        <v>26</v>
      </c>
      <c r="C22" s="43"/>
      <c r="D22" s="43"/>
      <c r="E22" s="43"/>
    </row>
    <row r="23" spans="1:10" x14ac:dyDescent="0.35">
      <c r="A23" s="43"/>
      <c r="B23" s="41" t="s">
        <v>27</v>
      </c>
      <c r="C23" s="43"/>
      <c r="D23" s="43"/>
      <c r="E23" s="43"/>
    </row>
    <row r="24" spans="1:10" x14ac:dyDescent="0.35">
      <c r="A24" s="43"/>
      <c r="B24" s="41"/>
      <c r="C24" s="43"/>
      <c r="D24" s="43"/>
      <c r="E24" s="43"/>
    </row>
    <row r="25" spans="1:10" x14ac:dyDescent="0.35">
      <c r="A25" s="43"/>
      <c r="B25" s="41" t="s">
        <v>28</v>
      </c>
      <c r="C25" s="41"/>
      <c r="D25" s="41"/>
      <c r="E25" s="50"/>
    </row>
    <row r="26" spans="1:10" x14ac:dyDescent="0.35">
      <c r="A26" s="43"/>
      <c r="B26" s="41" t="s">
        <v>36</v>
      </c>
      <c r="C26" s="41"/>
      <c r="D26" s="41"/>
      <c r="E26" s="41"/>
    </row>
    <row r="27" spans="1:10" x14ac:dyDescent="0.35">
      <c r="A27" s="43"/>
      <c r="B27" s="41" t="s">
        <v>29</v>
      </c>
      <c r="C27" s="41"/>
      <c r="D27" s="41"/>
      <c r="E27" s="41"/>
    </row>
    <row r="28" spans="1:10" x14ac:dyDescent="0.35">
      <c r="A28" s="43"/>
      <c r="B28" s="43"/>
      <c r="C28" s="43"/>
      <c r="D28" s="43"/>
      <c r="E28" s="43"/>
    </row>
    <row r="29" spans="1:10" x14ac:dyDescent="0.35">
      <c r="A29" s="43"/>
      <c r="B29" s="43"/>
      <c r="C29" s="43"/>
      <c r="D29" s="43"/>
      <c r="E29" s="43"/>
    </row>
    <row r="30" spans="1:10" x14ac:dyDescent="0.35">
      <c r="C30" s="43"/>
    </row>
    <row r="35" spans="2:2" x14ac:dyDescent="0.35">
      <c r="B35" s="51"/>
    </row>
  </sheetData>
  <sheetProtection algorithmName="SHA-512" hashValue="rDQYOHeHXho841DzZmY+pA9mlU66MvcKvM3bvpjJpZh3VySLU1obPo27GeApI2ZPVR8Jl7r65vkwsuSuKXxdMw==" saltValue="jVOS4K1PHpmjHt5Q/FKRhw==" spinCount="100000" sheet="1" selectLockedCells="1"/>
  <protectedRanges>
    <protectedRange algorithmName="SHA-512" hashValue="mmpdT0Xx/fMEZeMGBARf6NQL89Z3aDVWlZEd852Tu8WZBiLUoV45cce++MVCJ5n5DJkJbBLs18s3pThUa1NOqg==" saltValue="ffxPW7ZYhHpmfdyYzKRESg==" spinCount="100000" sqref="C6:C9" name="Bereik1"/>
  </protectedRanges>
  <mergeCells count="1">
    <mergeCell ref="B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I24" sqref="I24"/>
    </sheetView>
  </sheetViews>
  <sheetFormatPr defaultRowHeight="14.5" x14ac:dyDescent="0.35"/>
  <sheetData>
    <row r="1" spans="1:12" x14ac:dyDescent="0.35">
      <c r="A1" s="1"/>
      <c r="B1" s="2"/>
      <c r="C1" s="1"/>
    </row>
    <row r="2" spans="1:12" ht="15" thickBot="1" x14ac:dyDescent="0.4">
      <c r="A2" s="1"/>
      <c r="B2" s="2"/>
      <c r="C2" s="1"/>
      <c r="K2">
        <v>186</v>
      </c>
      <c r="L2" s="1">
        <v>6</v>
      </c>
    </row>
    <row r="3" spans="1:12" ht="15" thickBot="1" x14ac:dyDescent="0.4">
      <c r="A3" s="1"/>
      <c r="B3" s="2">
        <f>IF(E3&gt;186, 0, IF(E3&lt;C3, 0, (100-(50^(C$5*(($E3-C3)/C3))-1))/10))</f>
        <v>0</v>
      </c>
      <c r="C3" s="2">
        <v>124</v>
      </c>
      <c r="E3" s="3">
        <f>tool!C12</f>
        <v>0</v>
      </c>
      <c r="K3" s="16">
        <v>180</v>
      </c>
      <c r="L3" s="17">
        <v>7.2</v>
      </c>
    </row>
    <row r="4" spans="1:12" x14ac:dyDescent="0.35">
      <c r="C4" s="4">
        <v>1.9</v>
      </c>
      <c r="K4" s="16">
        <v>175</v>
      </c>
      <c r="L4" s="17">
        <v>8</v>
      </c>
    </row>
    <row r="5" spans="1:12" x14ac:dyDescent="0.35">
      <c r="C5" s="5">
        <v>1.9</v>
      </c>
      <c r="K5" s="16">
        <v>170</v>
      </c>
      <c r="L5" s="17">
        <v>8.5</v>
      </c>
    </row>
    <row r="6" spans="1:12" x14ac:dyDescent="0.35">
      <c r="K6">
        <v>164</v>
      </c>
      <c r="L6" s="1">
        <v>9</v>
      </c>
    </row>
    <row r="7" spans="1:12" x14ac:dyDescent="0.35">
      <c r="C7" s="1"/>
      <c r="K7">
        <v>160</v>
      </c>
      <c r="L7" s="1">
        <v>9.1999999999999993</v>
      </c>
    </row>
    <row r="8" spans="1:12" x14ac:dyDescent="0.35">
      <c r="A8" s="1"/>
      <c r="B8" s="2"/>
      <c r="C8" s="1"/>
      <c r="K8">
        <v>150</v>
      </c>
      <c r="L8" s="1">
        <v>9.6</v>
      </c>
    </row>
    <row r="9" spans="1:12" x14ac:dyDescent="0.35">
      <c r="K9">
        <v>145</v>
      </c>
      <c r="L9" s="1">
        <v>9.6999999999999993</v>
      </c>
    </row>
    <row r="10" spans="1:12" x14ac:dyDescent="0.35">
      <c r="A10" t="s">
        <v>30</v>
      </c>
      <c r="K10">
        <v>140</v>
      </c>
      <c r="L10" s="1">
        <v>9.8000000000000007</v>
      </c>
    </row>
    <row r="11" spans="1:12" x14ac:dyDescent="0.35">
      <c r="K11">
        <v>135</v>
      </c>
      <c r="L11" s="1">
        <v>9.9</v>
      </c>
    </row>
    <row r="12" spans="1:12" x14ac:dyDescent="0.35">
      <c r="A12" t="s">
        <v>31</v>
      </c>
      <c r="K12">
        <v>130</v>
      </c>
      <c r="L12" s="1">
        <v>10</v>
      </c>
    </row>
    <row r="13" spans="1:12" x14ac:dyDescent="0.35">
      <c r="A13">
        <f>tool!C6</f>
        <v>0</v>
      </c>
      <c r="B13">
        <v>0.73499999999999999</v>
      </c>
      <c r="C13" t="s">
        <v>32</v>
      </c>
      <c r="K13">
        <v>124</v>
      </c>
      <c r="L13" s="1">
        <v>10</v>
      </c>
    </row>
    <row r="14" spans="1:12" x14ac:dyDescent="0.35">
      <c r="A14">
        <f>tool!C7</f>
        <v>0</v>
      </c>
      <c r="B14">
        <v>0.09</v>
      </c>
      <c r="C14" t="s">
        <v>33</v>
      </c>
      <c r="L14" s="1"/>
    </row>
    <row r="15" spans="1:12" x14ac:dyDescent="0.35">
      <c r="A15">
        <f>tool!C8</f>
        <v>0</v>
      </c>
      <c r="B15">
        <v>0.14499999999999999</v>
      </c>
      <c r="C15" t="s">
        <v>34</v>
      </c>
    </row>
    <row r="16" spans="1:12" x14ac:dyDescent="0.35">
      <c r="A16">
        <f>tool!C9</f>
        <v>0</v>
      </c>
      <c r="B16">
        <v>0.03</v>
      </c>
      <c r="C16" t="s">
        <v>35</v>
      </c>
    </row>
    <row r="17" spans="2:2" x14ac:dyDescent="0.35">
      <c r="B17" s="14">
        <f>SUM(B13:B16)</f>
        <v>1</v>
      </c>
    </row>
  </sheetData>
  <sheetProtection algorithmName="SHA-512" hashValue="LID0oGgPBvDR48JboPLPpaOy+ND4jA8rjXmCAcjgNzpbn8mKwS7gcm2wwJ5ctzRTSXqmwyevebClNwazoOJSJQ==" saltValue="45NgFPe6drVf3EO/QN7gcA==" spinCount="100000" sheet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261275-8dcc-4bc3-855e-0c2163e8fce8">
      <Terms xmlns="http://schemas.microsoft.com/office/infopath/2007/PartnerControls"/>
    </lcf76f155ced4ddcb4097134ff3c332f>
    <TaxCatchAll xmlns="3320dca6-a07e-4ef7-a6c7-f1d664725a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95CA471122449998186BE0816CB7A" ma:contentTypeVersion="13" ma:contentTypeDescription="Een nieuw document maken." ma:contentTypeScope="" ma:versionID="cd116785eebf1d227fa7aa5484f59cd6">
  <xsd:schema xmlns:xsd="http://www.w3.org/2001/XMLSchema" xmlns:xs="http://www.w3.org/2001/XMLSchema" xmlns:p="http://schemas.microsoft.com/office/2006/metadata/properties" xmlns:ns2="7d261275-8dcc-4bc3-855e-0c2163e8fce8" xmlns:ns3="3320dca6-a07e-4ef7-a6c7-f1d664725a8d" targetNamespace="http://schemas.microsoft.com/office/2006/metadata/properties" ma:root="true" ma:fieldsID="756fb57c80f50d17377d56c340a4b4d8" ns2:_="" ns3:_="">
    <xsd:import namespace="7d261275-8dcc-4bc3-855e-0c2163e8fce8"/>
    <xsd:import namespace="3320dca6-a07e-4ef7-a6c7-f1d664725a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61275-8dcc-4bc3-855e-0c2163e8f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a13a842-6bea-4cfc-a975-18b16765c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0dca6-a07e-4ef7-a6c7-f1d664725a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b60cb1-21d8-44b2-98e9-00bdc7ca57f7}" ma:internalName="TaxCatchAll" ma:showField="CatchAllData" ma:web="3320dca6-a07e-4ef7-a6c7-f1d664725a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41761D-D55B-4AC1-9A62-F714ED4851DE}">
  <ds:schemaRefs>
    <ds:schemaRef ds:uri="http://schemas.microsoft.com/office/2006/metadata/properties"/>
    <ds:schemaRef ds:uri="http://schemas.microsoft.com/office/infopath/2007/PartnerControls"/>
    <ds:schemaRef ds:uri="7d261275-8dcc-4bc3-855e-0c2163e8fce8"/>
    <ds:schemaRef ds:uri="3320dca6-a07e-4ef7-a6c7-f1d664725a8d"/>
  </ds:schemaRefs>
</ds:datastoreItem>
</file>

<file path=customXml/itemProps2.xml><?xml version="1.0" encoding="utf-8"?>
<ds:datastoreItem xmlns:ds="http://schemas.openxmlformats.org/officeDocument/2006/customXml" ds:itemID="{92D0EB25-03AA-4F2F-A127-66842B5391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4F0C91-DCBB-4518-98E8-7E3D70848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61275-8dcc-4bc3-855e-0c2163e8fce8"/>
    <ds:schemaRef ds:uri="3320dca6-a07e-4ef7-a6c7-f1d664725a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tool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Magazijn13</dc:creator>
  <cp:keywords/>
  <dc:description/>
  <cp:lastModifiedBy>Arthur van de Meerendonk</cp:lastModifiedBy>
  <cp:revision/>
  <dcterms:created xsi:type="dcterms:W3CDTF">2010-12-20T08:23:14Z</dcterms:created>
  <dcterms:modified xsi:type="dcterms:W3CDTF">2026-06-16T08:45:35Z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0x01010039A95CA471122449998186BE0816CB7A</vt:lpwstr>
  </property>
  <property fmtid="{D5CDD505-2E9C-101B-9397-08002B2CF9AE}" pid="3" name="MediaServiceImageTags">
    <vt:lpwstr/>
  </property>
</Properties>
</file>