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oppaconsultancy-my.sharepoint.com/personal/marco_koopal_coppa_nl/Documents/Klanten 2026 ev/Leusden/Documenten ter publicatie/"/>
    </mc:Choice>
  </mc:AlternateContent>
  <xr:revisionPtr revIDLastSave="1971" documentId="8_{D2DA06C8-EFBD-4536-B7C0-817E1BB8B1CC}" xr6:coauthVersionLast="47" xr6:coauthVersionMax="47" xr10:uidLastSave="{F526E82A-5C93-4E56-8B8F-BD9E656C7B2D}"/>
  <bookViews>
    <workbookView xWindow="-108" yWindow="-108" windowWidth="30936" windowHeight="16776" activeTab="2" xr2:uid="{5B41387D-FF28-4005-A5D6-79F202B323BE}"/>
  </bookViews>
  <sheets>
    <sheet name="Voorblad" sheetId="2" r:id="rId1"/>
    <sheet name="PvE" sheetId="1" r:id="rId2"/>
    <sheet name="Koppelingen" sheetId="4" r:id="rId3"/>
  </sheets>
  <definedNames>
    <definedName name="_xlnm._FilterDatabase" localSheetId="2" hidden="1">Koppelingen!$A$6:$H$25</definedName>
    <definedName name="_xlnm._FilterDatabase" localSheetId="1" hidden="1">PvE!$A$3:$E$165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23" i="1"/>
  <c r="A124" i="1"/>
  <c r="A125" i="1"/>
  <c r="A126" i="1"/>
  <c r="A127" i="1"/>
  <c r="A105" i="1"/>
  <c r="A106" i="1"/>
  <c r="A107" i="1"/>
  <c r="A108" i="1"/>
  <c r="A109" i="1"/>
  <c r="A110" i="1"/>
  <c r="A111" i="1"/>
  <c r="A112" i="1"/>
  <c r="A113" i="1"/>
  <c r="A114" i="1"/>
  <c r="A115" i="1"/>
  <c r="A116" i="1"/>
  <c r="A117" i="1"/>
  <c r="A118" i="1"/>
  <c r="A119" i="1"/>
  <c r="A120" i="1"/>
  <c r="A93" i="1"/>
  <c r="A94" i="1"/>
  <c r="A95" i="1"/>
  <c r="A96" i="1"/>
  <c r="A97" i="1"/>
  <c r="A98" i="1"/>
  <c r="A99" i="1"/>
  <c r="A100" i="1"/>
  <c r="A101" i="1"/>
  <c r="A102" i="1"/>
  <c r="A71" i="1"/>
  <c r="A72" i="1"/>
  <c r="A73" i="1"/>
  <c r="A74" i="1"/>
  <c r="A75" i="1"/>
  <c r="A76" i="1"/>
  <c r="A77" i="1"/>
  <c r="A78" i="1"/>
  <c r="A79" i="1"/>
  <c r="A80" i="1"/>
  <c r="A81" i="1"/>
  <c r="A82" i="1"/>
  <c r="A83" i="1"/>
  <c r="A84" i="1"/>
  <c r="A85" i="1"/>
  <c r="A86" i="1"/>
  <c r="A87" i="1"/>
  <c r="A88" i="1"/>
  <c r="A89" i="1"/>
  <c r="A90" i="1"/>
  <c r="A20" i="1"/>
  <c r="A129" i="1"/>
  <c r="A122" i="1"/>
  <c r="A104" i="1"/>
  <c r="A92" i="1"/>
  <c r="A70" i="1"/>
</calcChain>
</file>

<file path=xl/sharedStrings.xml><?xml version="1.0" encoding="utf-8"?>
<sst xmlns="http://schemas.openxmlformats.org/spreadsheetml/2006/main" count="652" uniqueCount="395">
  <si>
    <t>Voorblad</t>
  </si>
  <si>
    <t>Titel document</t>
  </si>
  <si>
    <t>Programma van Eisen - Financieel Systeem - Gemeente Leusden</t>
  </si>
  <si>
    <t>Opdrachtgever</t>
  </si>
  <si>
    <t>Gemeente Leusden</t>
  </si>
  <si>
    <t>Project</t>
  </si>
  <si>
    <t>Vervanging financieel systeem</t>
  </si>
  <si>
    <t>Documenttype</t>
  </si>
  <si>
    <t>Bijlage bij het aanbestedingsdocument</t>
  </si>
  <si>
    <t>Status</t>
  </si>
  <si>
    <t>Definitief</t>
  </si>
  <si>
    <t>Versie</t>
  </si>
  <si>
    <t>1.0</t>
  </si>
  <si>
    <t>Datum</t>
  </si>
  <si>
    <t>Beoogde ingebruikname</t>
  </si>
  <si>
    <t>1 januari 2028</t>
  </si>
  <si>
    <t>Toelichting</t>
  </si>
  <si>
    <t>Instructie voor inschrijvers</t>
  </si>
  <si>
    <t>Pakket van Eisen - Financieel Systeem - Gemeente Leusden</t>
  </si>
  <si>
    <t>Nr PvE</t>
  </si>
  <si>
    <t>Omschrijving</t>
  </si>
  <si>
    <t>Categorie</t>
  </si>
  <si>
    <t>Type</t>
  </si>
  <si>
    <t>Voldoet inschrijver?</t>
  </si>
  <si>
    <t>FUNCTIONEEL ALGEMEEN</t>
  </si>
  <si>
    <t>FA-001</t>
  </si>
  <si>
    <t>Het systeem ondersteunt de overdracht van financiële gegevens, documenten en bijbehorende metadata naar een DMS, zaaksysteem en/of archiefvoorziening, zodat archivering, bewaring en vernietiging buiten het financiële systeem kan plaatsvinden conform de daarvoor geldende gemeentelijke afspraken en wettelijke bewaartermijnen. De overdracht wordt aantoonbaar vastgelegd, zodat op passend niveau herleidbaar is welke gegevens, documenten en metadata zijn overgedragen.</t>
  </si>
  <si>
    <t>Archivering, bewaartermijnen en vernietiging.</t>
  </si>
  <si>
    <t>Eis</t>
  </si>
  <si>
    <t>FA-002</t>
  </si>
  <si>
    <t>Het systeem ondersteunt de export van financiële gegevens, documenten en bijbehorende metadata in gangbare formaten, waaronder minimaal PDF en CSV, ten behoeve van controle, verantwoording en overdracht.</t>
  </si>
  <si>
    <t>Export en overdracht</t>
  </si>
  <si>
    <t>FA-003</t>
  </si>
  <si>
    <t>Het systeem biedt de mogelijkheid om brondocumenten te corrigeren, waarbij het oorspronkelijke document niet wordt overschreven en raadpleegbaar blijft.</t>
  </si>
  <si>
    <t>Documentbeheer en audittrail</t>
  </si>
  <si>
    <t>FA-004</t>
  </si>
  <si>
    <t xml:space="preserve">Het systeem ondersteunt het beheren van rollen en rechten, inclusief inzicht in gebruikers en autorisaties en exportmogelijkheden voor controle. </t>
  </si>
  <si>
    <t>Gebruikers- en autorisatiebeheer</t>
  </si>
  <si>
    <t>FA-005</t>
  </si>
  <si>
    <t>Het systeem beschikt over actuele functionele en technische documentatie die relevant is voor functioneel beheer, applicatiebeheer en gebruikersbeheer.</t>
  </si>
  <si>
    <t>Functioneel beheer</t>
  </si>
  <si>
    <t>FA-006</t>
  </si>
  <si>
    <t>Het systeem ondersteunt het aanmaken en wijzigen van sjablonen door functioneel beheer via configuratie, zonder leveranciersmaatwerk.</t>
  </si>
  <si>
    <t>FA-007</t>
  </si>
  <si>
    <t xml:space="preserve">Het systeem voert validaties uit tijdens import- en exportprocessen en registreert deze handelingen aantoonbaar via logging. </t>
  </si>
  <si>
    <t>Import/export en logging</t>
  </si>
  <si>
    <t>FA-008</t>
  </si>
  <si>
    <t>Het systeem houdt een volledige en raadpleegbare audittrail bij van relevante wijzigingen in gegevens, documenten, stamgegevens, autorisaties en workflows.</t>
  </si>
  <si>
    <t>Audittrail</t>
  </si>
  <si>
    <t>FA-009</t>
  </si>
  <si>
    <t>Het systeem ondersteunt inrichting en ingebruikname op basis van een openingsbalans, waarbij relevante balansposten, openstaande posten, stamgegevens en aansluitingen met subadministraties kunnen worden vastgelegd, gecontroleerd en geraadpleegd.</t>
  </si>
  <si>
    <t>Datamigratie</t>
  </si>
  <si>
    <t>FA-010</t>
  </si>
  <si>
    <t>Het systeem ondersteunt duidelijke invoervelden, inclusief onderscheid tussen vrije invoer en keuzelijsten en het instellen van verplichte velden.</t>
  </si>
  <si>
    <t>Gebruiksvriendelijkheid</t>
  </si>
  <si>
    <t>FA-011</t>
  </si>
  <si>
    <t>Het systeem wordt aangeboden als SaaS-oplossing. Afspraken over beschikbaarheid, onderhoud, continuïteit en ondersteuning worden vastgelegd in de SLA.</t>
  </si>
  <si>
    <t>Architectuur</t>
  </si>
  <si>
    <t>FA-012</t>
  </si>
  <si>
    <t>De gebruikersinterface van het systeem is beschikbaar in het Nederlands.</t>
  </si>
  <si>
    <t>Gebruik/Gebruikersinterface</t>
  </si>
  <si>
    <t>FA-013</t>
  </si>
  <si>
    <t>Het systeem ondersteunt meerdere configureerbare workflows voor (kern)processen.</t>
  </si>
  <si>
    <t>Workflow</t>
  </si>
  <si>
    <t>FA-014</t>
  </si>
  <si>
    <t>Het systeem maakt inzichtelijk welke gebruiker een workflowtaak in behandeling heeft en ondersteunt controle op de voortgang van processen.</t>
  </si>
  <si>
    <t>FINANCIELE ADMINISTRATIE</t>
  </si>
  <si>
    <t xml:space="preserve">Het systeem ondersteunt verwerking van banktransacties via tussenrekeningen met inzicht in openstaande verwerking. </t>
  </si>
  <si>
    <t>Bankverwerking</t>
  </si>
  <si>
    <t>Het systeem ondersteunt automatische journaalposten op basis van uitgevoerde matching.</t>
  </si>
  <si>
    <t>Verwerking</t>
  </si>
  <si>
    <t>Het systeem ondersteunt gangbare functionaliteit voor betalingsverkeer, waaronder betaalvoorstellen, batchbetalingen, verwerking van deelbetalingen, verrekeningen, betaalstatussen en ondersteuning van SEPA-betalingen.</t>
  </si>
  <si>
    <t>Betaalverkeer</t>
  </si>
  <si>
    <t>Het systeem ondersteunt automatische BTW-berekening op boekingen.</t>
  </si>
  <si>
    <t>Berekening</t>
  </si>
  <si>
    <t>Het systeem ondersteunt het correcte verwerking van interne doorbelasting zonder BTW.</t>
  </si>
  <si>
    <t>Fiscale verwerking</t>
  </si>
  <si>
    <t>Het systeem ondersteunt het inrichten en toepassen van BTW-codes, BTW-tarieven en BTW-varianten, inclusief BTW, BCF, kostprijsverhogende BTW, BTW-verlegd en gemengde of samengestelde BTW-percentages.</t>
  </si>
  <si>
    <t>Het systeem ondersteunt een volledige crediteurenadministratie, inclusief saldi, openstaande posten, historische saldi en aansluiting per periode.</t>
  </si>
  <si>
    <t>Basisproces</t>
  </si>
  <si>
    <t>Het systeem ondersteunt zoeken en filteren op relevante crediteurengegevens.</t>
  </si>
  <si>
    <t>Gebruik</t>
  </si>
  <si>
    <t>Het systeem ondersteunt een configureerbare dagboekenstructuur voor financiële boekingen, inclusief het gebruik van meerdere typen dagboeken.</t>
  </si>
  <si>
    <t>Basisstructuur</t>
  </si>
  <si>
    <t>Het systeem ondersteunt het inrichten en automatisch uitvoeren van aanmaningsprocessen, inclusief het genereren van herinneringen en aanmaningen.</t>
  </si>
  <si>
    <t>Aanmaningen</t>
  </si>
  <si>
    <t>Het systeem ondersteunt het volledige debiteurenproces inclusief facturatie, betalingen en inzicht in openstaande posten.</t>
  </si>
  <si>
    <t>Het systeem ondersteunt het vastleggen en toepassen van betalingscondities op relatieniveau en factuurniveau, inclusief vervaldatum, betaaltermijn en afwijkende betaalafspraken.</t>
  </si>
  <si>
    <t>Condities</t>
  </si>
  <si>
    <t>Het systeem ondersteunt meerdere factuur-lay-outs.</t>
  </si>
  <si>
    <t>Facturatie</t>
  </si>
  <si>
    <t>Het systeem ondersteunt periodieke facturatie, waaronder het eenmalig vastleggen van terugkerende facturen en nota’s en het automatisch periodiek genereren daarvan, bijvoorbeeld maandelijks, per kwartaal of jaarlijks.</t>
  </si>
  <si>
    <t>Het systeem ondersteunt een debiteurenadministratie per juridische entiteit.</t>
  </si>
  <si>
    <t>Structuur</t>
  </si>
  <si>
    <t>Het systeem ondersteunt een betrouwbare financiële administratie met basiscontroles op boekingen, perioden en inrichting.</t>
  </si>
  <si>
    <t>Basisadministratie</t>
  </si>
  <si>
    <t>Het systeem ondersteunt het aanpassen van boekingsomschrijvingen binnen autorisaties.</t>
  </si>
  <si>
    <t>Mutaties</t>
  </si>
  <si>
    <t>Het systeem voorkomt boekingen in afgesloten perioden.</t>
  </si>
  <si>
    <t>Perioden</t>
  </si>
  <si>
    <t xml:space="preserve">Het systeem controleert boekingscombinaties en voorkomt ongeldige boekingen. </t>
  </si>
  <si>
    <t>Validatie</t>
  </si>
  <si>
    <t>Het systeem ondersteunt een audittrail waarbij boekingen niet worden verwijderd.</t>
  </si>
  <si>
    <t>Audit</t>
  </si>
  <si>
    <t>Het systeem ondersteunt autorisatie per administratie.</t>
  </si>
  <si>
    <t>Autorisatie</t>
  </si>
  <si>
    <t>Het systeem ondersteunt een controleerbaar grootboek met inrichting van rekeningen, dimensies en autorisaties.</t>
  </si>
  <si>
    <t>Het systeem ondersteunt het beperken van handmatige boekingen op geselecteerde rekeningen.</t>
  </si>
  <si>
    <t>Controle</t>
  </si>
  <si>
    <t>Het systeem ondersteunt het koppelen van dimensies aan stamgegevens.</t>
  </si>
  <si>
    <t>Dimensies</t>
  </si>
  <si>
    <t>Het systeem ondersteunt het werken met meerdere, minimaal 3, dimensies.</t>
  </si>
  <si>
    <t>Het systeem ondersteunt het genereren van (voorlopige) balansoverzichten.</t>
  </si>
  <si>
    <t>Rapportage</t>
  </si>
  <si>
    <t>Het systeem ondersteunt meerdere financiële administraties binnen 1 omgeving.</t>
  </si>
  <si>
    <r>
      <t xml:space="preserve">Het systeem ondersteunt </t>
    </r>
    <r>
      <rPr>
        <sz val="11"/>
        <color theme="1"/>
        <rFont val="Aptos Narrow"/>
        <family val="2"/>
      </rPr>
      <t>één rekeningschema per administratie.</t>
    </r>
  </si>
  <si>
    <t>Het systeem ondersteunt validatie van grootboekcombinaties.</t>
  </si>
  <si>
    <t xml:space="preserve">Het systeem ondersteunt validatie van boekingen bij invoer. </t>
  </si>
  <si>
    <t>Het systeem ondersteunt import van financiële gegevens in gangbare formaten.</t>
  </si>
  <si>
    <t>Import</t>
  </si>
  <si>
    <t>Het systeem ondersteunt bulkimport van factuurgegevens via gangbare bestandsformaten.</t>
  </si>
  <si>
    <t>Het systeem toont het kassaldo bij verwerking van kastransacties.</t>
  </si>
  <si>
    <t>Inzicht</t>
  </si>
  <si>
    <t>Het systeem ondersteunt het koppelen van kasontvangsten aan openstaande posten.</t>
  </si>
  <si>
    <t>Matching</t>
  </si>
  <si>
    <t>Het systeem ondersteunt dat documentdatum en boekperiode onafhankelijk van elkaar kunnen worden vastgelegd.</t>
  </si>
  <si>
    <t>Boekingslogica</t>
  </si>
  <si>
    <t>Het systeem ondersteunt transitorische boekingen.</t>
  </si>
  <si>
    <t>Periodetoerekening</t>
  </si>
  <si>
    <t>Het systeem ondersteunt het aanmaken, vastleggen, importeren, wijzigen, controleren en verwerken van memoriaalboekingen, inclusief onderbouwing en audittrail. Hierbij kunnen relevante bijlagen of onderbouwingen aan de memoriaalboeking worden toegevoegd.</t>
  </si>
  <si>
    <t>Memoriaalboekingen</t>
  </si>
  <si>
    <t>Het systeem ondersteunt het beheren van debiteuren- en crediteurgegevens, inclusief betaalinformatie, meerdere bankrekeningen, alternatieve namen, buitenlandse relaties, factuuradressen en een centrale relatiekaart.</t>
  </si>
  <si>
    <t>Het systeem ondersteunt het instellen van verplichte velden voor relatiegegevens.</t>
  </si>
  <si>
    <t>Stamgegevens</t>
  </si>
  <si>
    <t>Het systeem valideert IBAN-nummers bij invoer.</t>
  </si>
  <si>
    <t>Het systeem ondersteunt export van financiële administratiegegevens in een gangbaar en controleerbaar standaardformaat, waaronder de XML Auditfile Financieel-standaard (XAF) of een gelijkwaardig formaat, ten behoeve van interne controle, accountantscontrole en gegevensuitwisseling.</t>
  </si>
  <si>
    <t>Het systeem ondersteunt het identificeren en labelen van VPB-relevante activiteiten.</t>
  </si>
  <si>
    <t>Het systeem ondersteunt controle op BTW bij inkoop- en verkoopfacturen.</t>
  </si>
  <si>
    <t>BTW</t>
  </si>
  <si>
    <t>Het systeem ondersteunt verwerking van BTW op factuurregelniveau, zodat per regel de juiste BTW-code, het BTW-bedrag en de fiscale verwerking kunnen worden vastgelegd en gecontroleerd.</t>
  </si>
  <si>
    <t>Het systeem voldoet aan de voor gemeenten geldende wettelijke en financiële kaders, waaronder BBV, BTW, BCF, VPB, IV3 en Peppol.</t>
  </si>
  <si>
    <t>Compliance</t>
  </si>
  <si>
    <t>KO-eis</t>
  </si>
  <si>
    <t>Het systeem ondersteunt het markeren van WKR-gerelateerde kosten.</t>
  </si>
  <si>
    <t>Het systeem ondersteunt het verwerken van gemengde en samengestelde BTW-percentages.</t>
  </si>
  <si>
    <t>Het systeem genereert de BTW-aangifte en de opgave BCF op basis van de vastgelegde financiële gegevens.</t>
  </si>
  <si>
    <t>Het systeem biedt de mogelijkheid om bij wijziging van BTW-percentages een ingangsdatum voor het nieuwe BTW-percentage vast te leggen.</t>
  </si>
  <si>
    <t>INKOOP &amp; FACTUURVERWERKING</t>
  </si>
  <si>
    <t>Het systeem ondersteunt een gecontroleerd en betrouwbaar betaalproces voor inkoop- en factuurverwerking, inclusief betaalvoorbereiding, uitzonderingen en controle op betaalstatussen.</t>
  </si>
  <si>
    <t>Betalingen</t>
  </si>
  <si>
    <t>Het systeem ondersteunt het vastleggen van de betaalwijze bij facturen.</t>
  </si>
  <si>
    <t>Het systeem biedt de mogelijkheid om facturen en crediteuren/debiteuren te blokkeren, zodat deze niet worden meegenomen in een betaalvoorstel.</t>
  </si>
  <si>
    <t>Het systeem ondersteunt het opstellen van een betaaladvies waarbij rekening wordt gehouden met de status van de factuur.</t>
  </si>
  <si>
    <t>Het systeem ondersteunt budgetbewaking binnen inkoop- en factuurverwerking, inclusief inzicht in verplichtingen en het effect van BTW.</t>
  </si>
  <si>
    <t>Budgetbewaking</t>
  </si>
  <si>
    <t>Het systeem signaleert dubbele factuurnummers.</t>
  </si>
  <si>
    <t>Controle &amp; validatie</t>
  </si>
  <si>
    <t>Het systeem ondersteunt het blokkeren van crediteuren op basis van openstaande posten door geautoriseerde gebruikers.</t>
  </si>
  <si>
    <t>Het systeem ondersteunt dat medewerkers fouten uit het scan‑ en OCR‑proces kunnen herstellen.</t>
  </si>
  <si>
    <t>Factuurverwerking</t>
  </si>
  <si>
    <t>Het systeem ondersteunt het registreren van facturen, inclusief de van toepassing zijnde BTW-code en BTW-verwerking.</t>
  </si>
  <si>
    <t>Het systeem ondersteunt vrije velden voor het vastleggen van aanvullende factuurinformatie.</t>
  </si>
  <si>
    <t xml:space="preserve">Het systeem ondersteunt digitale verwerking van inkomende facturen, inclusief e-facturen (UBL/Peppol), herkenning en verwerking van relevante factuurgegevens. Daarnaast ondersteunt het systeem het digitaal opstellen, verzenden en beschikbaar stellen van uitgaande facturen/nota's. </t>
  </si>
  <si>
    <t>Het systeem ondersteunt het registreren van facturen met zowel kosten als opbrengsten, inclusief de juiste fiscale verwerking.</t>
  </si>
  <si>
    <t>Het systeem ondersteunt het toevoegen, beheren en openen van bijlagen binnen relevante onderdelen van het proces.</t>
  </si>
  <si>
    <t>Bijlagen</t>
  </si>
  <si>
    <t>Het systeem ondersteunt het selecteren van een prestatieverklaarder.</t>
  </si>
  <si>
    <t xml:space="preserve">Workflow  </t>
  </si>
  <si>
    <t>Het systeem verplicht het vastleggen van een reden bij afwijzing in de workflow.</t>
  </si>
  <si>
    <t>Het systeem ondersteunt aanvullende workflowstappen wanneer een ingestelde drempelwaarde wordt overschreden.</t>
  </si>
  <si>
    <t>Het systeem ondersteunt instelbare drempelwaarden voor vereenvoudigde goedkeuringsflow.</t>
  </si>
  <si>
    <t>Het systeem ondersteunt dat orderwijzigingen opnieuw de vastgestelde goedkeuringsstappen doorlopen.</t>
  </si>
  <si>
    <t>Het systeem biedt de mogelijkheid om verplichtingen vast te leggen in de financiële administratie.</t>
  </si>
  <si>
    <t>Verplichtingen</t>
  </si>
  <si>
    <t>Het systeem toont de meegezonden PDF-bijlage wanneer deze onderdeel uitmaakt van een ontvangen e-factuur.</t>
  </si>
  <si>
    <t>E-facturatie-Factuurverwerking</t>
  </si>
  <si>
    <t>Het systeem biedt per factuurregel een omschrijvingsveld van minimaal 50 en maximaal 75 karakters.</t>
  </si>
  <si>
    <t>BEGROTING, BUDGETTEN &amp; PLANNING</t>
  </si>
  <si>
    <t>Het systeem ondersteunt validatie van begrotingsmutaties op toegestane combinaties.</t>
  </si>
  <si>
    <t>Basiscontrole</t>
  </si>
  <si>
    <t>Het systeem ondersteunt classificatie van begrotingsmutaties als incidenteel of structureel conform BBV.</t>
  </si>
  <si>
    <t>Classificatie</t>
  </si>
  <si>
    <t>Het systeem ondersteunt het importeren van begrotingsmutaties via gangbare formaten.</t>
  </si>
  <si>
    <t>Invoer &amp; mutaties</t>
  </si>
  <si>
    <t>Het systeem ondersteunt het vastleggen van concept-begrotingsmutaties.</t>
  </si>
  <si>
    <t xml:space="preserve">Het systeem ondersteunt het werken met een meerjarenbegroting, minimaal 4 jaar. </t>
  </si>
  <si>
    <t>Meerjaren</t>
  </si>
  <si>
    <t>Het systeem ondersteunt een meerjarenbegroting waarbij de oorspronkelijke begroting inzichtelijk blijft.</t>
  </si>
  <si>
    <t>Versiebeheer</t>
  </si>
  <si>
    <t>Het systeem ondersteunt geautomatiseerde controles op begrotingswijzigingen en valideert dat eliminatie categorieën en exploitatie/balans in evenwicht zijn.</t>
  </si>
  <si>
    <t>Het systeem ondersteunt het importeren van de initiële (vastgestelde) begroting via gangbare bestandsformaten en/of koppelingen met externe bronsystemen.</t>
  </si>
  <si>
    <t xml:space="preserve">Het systeem ondersteunt het raadplegen van budgetten met drill-down naar onderliggende financiële transacties en, indien documenten digitaal beschikbaar zijn, naar gekoppelde factuurdocumenten via geïntegreerde documentontsluiting of koppelingen. </t>
  </si>
  <si>
    <t>Het systeem ondersteunt rapportage over begroting, begrotingswijzigingen, verplichtingen, realisatie en beschikbare budgetruimte.</t>
  </si>
  <si>
    <t>Het systeem ondersteunt de verwerking van de geraamde en werkelijke mutaties van reserves en voorzieningen, in zowel de begroting als de realisatie.</t>
  </si>
  <si>
    <t>Reserves &amp; voorzieningen</t>
  </si>
  <si>
    <t>PROJECTADMINISTRATIE &amp; ACTIVA</t>
  </si>
  <si>
    <t>Het systeem ondersteunt een activamodule voor registratie en beheer van vaste activa, waaronder financiële vaste activa, materiele en immateriële vaste activa.</t>
  </si>
  <si>
    <t>Basis</t>
  </si>
  <si>
    <t>Het systeem ondersteunt registratie van activa in begroting en realisatie.</t>
  </si>
  <si>
    <t>Financieel</t>
  </si>
  <si>
    <t>Het systeem ondersteunt het vastleggen van aanvullende activagegevens via configureerbare velden.</t>
  </si>
  <si>
    <t>Het systeem ondersteunt afschrijvingen  en de verwerking van kapitaallasten conform BBV, inclusief instelbare parameters zoals minimaal methode, looptijd, startmoment en restwaarde.</t>
  </si>
  <si>
    <t>Afschrijving</t>
  </si>
  <si>
    <t>Het systeem biedt inzicht in kapitaallasten voorafgaand aan verwerking.</t>
  </si>
  <si>
    <t>Het systeem ondersteunt prognoses (zoals financiële planning en meerjarenramingen) van kapitaallasten.</t>
  </si>
  <si>
    <t>Prognose</t>
  </si>
  <si>
    <t>Het systeem ondersteunt het instellen en toepassen van renteparameters voor de berekening van kapitaallasten, voor meerdere jaren, conform BBV.</t>
  </si>
  <si>
    <t>Rente</t>
  </si>
  <si>
    <t>Het systeem ondersteunt verwerking van desinvesteringen conform BBV.</t>
  </si>
  <si>
    <t>Het systeem ondersteunt classificatie van activa conform BBV-categorieën.</t>
  </si>
  <si>
    <t>BBV</t>
  </si>
  <si>
    <t>Het systeem ondersteunt automatische verwerking van afschrijvingen met een voorafgaand controlemoment.</t>
  </si>
  <si>
    <t>Automatisering</t>
  </si>
  <si>
    <t>Het systeem ondersteunt een automatische aansluiting tussen activa en grootboek.</t>
  </si>
  <si>
    <t>Grootboek</t>
  </si>
  <si>
    <t>Het systeem ondersteunt meerjarige projectramingen en inzicht in de historische opbouw daarvan.</t>
  </si>
  <si>
    <t>Ramingen</t>
  </si>
  <si>
    <t>Het systeem ondersteunt projectadministratie voor investeringen.</t>
  </si>
  <si>
    <t>Het systeem ondersteunt meerjarige registratie van projecten.</t>
  </si>
  <si>
    <t>Het systeem ondersteunt inzicht in budget, realisatie en prognose per project.</t>
  </si>
  <si>
    <t>Het systeem biedt de mogelijkheid om deelfacturen af te boeken op vastgelegde verplichtingen.</t>
  </si>
  <si>
    <t>Het systeem biedt de mogelijkheid om raadsbesluiten als document toe te voegen aan een project.</t>
  </si>
  <si>
    <t>Documenten en bijlagen</t>
  </si>
  <si>
    <t>PERIODEAFSLUITING &amp; RAPPORTAGE</t>
  </si>
  <si>
    <t>Het systeem genereert automatisch de IV3-aangifte op totaalniveau, inclusief het vereiste digitale aanleverformaat.</t>
  </si>
  <si>
    <t>Aangifte &amp; compliance</t>
  </si>
  <si>
    <t>Het systeem ondersteunt het bewaren en raadplegen van historische IV3-aangiften.</t>
  </si>
  <si>
    <t>Historie &amp; archivering</t>
  </si>
  <si>
    <t>Het systeem ondersteunt het inrichten, beheren en automatisch periodiek verwerken van terugkerende memoriaalposten.</t>
  </si>
  <si>
    <t>Periodeafsluiting</t>
  </si>
  <si>
    <t>Het systeem beschikt over standaardrapportages voor financiële sturing en verantwoording, inclusief filtering en selectie op relevante criteria, waaronder minimaal rapportages over grootboek, budget versus realisatie, debiteuren, crediteuren, reserves en voorzieningen, activa en afschrijvingen, BTW/BCF/KVH en taakvelden/domeinen.</t>
  </si>
  <si>
    <t>Sturingsinformatie</t>
  </si>
  <si>
    <t>Het systeem biedt de mogelijkheid om vanuit rapportages door te klikken naar onderliggende gegevens, mutaties en boekingsdetails, voor zover de gebruiker daarvoor geautoriseerd is.</t>
  </si>
  <si>
    <t>Het systeem ondersteunt het exporteren van rapportages en onderliggende gegevens in gangbare formaten, waaronder minimaal Excel/CSV en PDF.</t>
  </si>
  <si>
    <t>ICT/AVG/BIO</t>
  </si>
  <si>
    <t>Het systeem ondersteunt hergebruik van gegevens zonder dubbele opslag.</t>
  </si>
  <si>
    <t>Datamodel</t>
  </si>
  <si>
    <t>De leverancier levert een architectuurbeschrijving van het systeem.</t>
  </si>
  <si>
    <t>Documentatie</t>
  </si>
  <si>
    <t>Het systeem beschikt over een van productie gescheiden test- of acceptatieomgeving waarin wijzigingen, inrichting en releases kunnen worden getest voordat deze in productie worden genomen.</t>
  </si>
  <si>
    <t>OTAP</t>
  </si>
  <si>
    <t>Het systeem werkt volledig browsergebaseerd zonder plug-ins en is gebaseerd op een moderne, schaalbare en beheersbare SaaS-architectuur.</t>
  </si>
  <si>
    <t>SaaS</t>
  </si>
  <si>
    <t>Het systeem is volledig bruikbaar via Microsoft Edge.</t>
  </si>
  <si>
    <t>Toegang</t>
  </si>
  <si>
    <t>Het systeem ondersteunt uitsluitend het gebruik van persoonlijke accounts en geen gedeelde accounts.</t>
  </si>
  <si>
    <t>Identity &amp; accountability</t>
  </si>
  <si>
    <t>Het systeem ondersteunt rol- en autorisatiebeheer op basis van Microsoft Entra ID / Active Directory groepen.</t>
  </si>
  <si>
    <t>Het systeem ondersteunt automatisch gebruikersbeheer (aanmaak, wijziging en uitschakeling/verwijdering) van accounts via Active Directory groepen</t>
  </si>
  <si>
    <t>Het systeem ondersteunt Single Sign-On (SSO) en Multi-Factor Authenticatie (MFA) op basis van Microsoft Entra ID.</t>
  </si>
  <si>
    <t>Toegangsbeheer</t>
  </si>
  <si>
    <t>Het systeem verwerkt en slaat gegevens op binnen de EU.</t>
  </si>
  <si>
    <t>Dataverwerking</t>
  </si>
  <si>
    <t>Het systeem voldoet aan de geldende AVG-wetgeving.</t>
  </si>
  <si>
    <t>Privacy compliance</t>
  </si>
  <si>
    <t>Het systeem ondersteunt privacy by design.</t>
  </si>
  <si>
    <t>Het systeem ondersteunt het gebruik van fictieve, geanonimiseerde of gemaskeerde gegevens in test- en acceptatieomgevingen.</t>
  </si>
  <si>
    <t>Test &amp; Privacy</t>
  </si>
  <si>
    <t>Het systeem ondersteunt veilige invoerverwerking conform gangbare beveiligingsstandaarden (zoals OWASP-principes).</t>
  </si>
  <si>
    <t>Applicatiebeveiliging</t>
  </si>
  <si>
    <t>Het systeem ondersteunt veilige e-mailcommunicatie conform gangbare standaarden, waaronder SPF, DKIM, DMARC en TLS, voor zover e-mailfunctionaliteit onderdeel is van de oplossing.</t>
  </si>
  <si>
    <t>Communicatie</t>
  </si>
  <si>
    <t>Het systeem versleutelt gegevens tijdens transport en bij opslag, volgens de wettelijke richtlijnen.</t>
  </si>
  <si>
    <t>Encryptie</t>
  </si>
  <si>
    <t>Het systeem wordt aantoonbaar beveiligd conform gangbare beveiligingsstandaarden. De leverancier voert periodiek kwetsbaarheidstoetsen uit, bijvoorbeeld door penetratesten of gelijkwaardige beveiligingsassessments, en volgt bevindingen aantoonbaar op.</t>
  </si>
  <si>
    <t>Security</t>
  </si>
  <si>
    <t>Het systeem beschikt over passende technische maatregelen voor detectie en preventie van beveiligingsdreigingen.</t>
  </si>
  <si>
    <t>Threat detection &amp; preventie</t>
  </si>
  <si>
    <t>Het systeem en de dienstverlening ondersteunen naleving van de BIO, voor zover de BIO-eisen van toepassing zijn op de oplossing en de door de leverancier geleverde dienstverlening.</t>
  </si>
  <si>
    <t>Informatiebeveiliging</t>
  </si>
  <si>
    <t>Het systeem en de dienstverlening ondersteunen naleving van de van toepassing zijnde eisen uit de NIS2-richtlijn en daarop gebaseerde nationale wet- en regelgeving, voor zover deze van toepassing zijn op de oplossing en de door de leverancier geleverde dienstverlening.</t>
  </si>
  <si>
    <t>Het systeem borgt integriteit van berichtenverkeer.</t>
  </si>
  <si>
    <t>Integriteit</t>
  </si>
  <si>
    <t>Het systeem ondersteunt veilige gegevensuitwisseling via de door gemeente Leusden gebruikte integratievoorziening(en), waaronder OpenTunnel van Enable-U, indien deze voor de betreffende koppeling wordt ingezet.</t>
  </si>
  <si>
    <t>Koppelingen</t>
  </si>
  <si>
    <t>Het systeem ondersteunt directe en veilige gegevensuitwisseling via gangbare integratiemethoden, zoals API’s, standaardconnectoren, berichtenstandaarden, bestandsuitwisseling of datafeeds, inclusief passende autorisatie, logging en foutafhandeling.</t>
  </si>
  <si>
    <t>Het systeem ondersteunt relevante open standaarden en overheidsstandaarden, waaronder de verplichte en aanbevolen standaarden van Forum Standaardisatie voor zover deze van toepassing zijn op de oplossing.</t>
  </si>
  <si>
    <t>Interoperabiliteit</t>
  </si>
  <si>
    <t>Het systeem voldoet aan de geldende WCAG-richtlijnen voor digitale toegankelijkheid, voor zover van toepassing op de gebruikersinterface van de oplossing.</t>
  </si>
  <si>
    <t>UX</t>
  </si>
  <si>
    <t>Het systeem biedt via export/import, API, datafeed of koppeling de mogelijkheid om financiële datasets beschikbaar te stellen ten behoeve van begrotings-, plannings- en rapportagetoepassingen.</t>
  </si>
  <si>
    <t>Koppelingen en gegevensuitwisseling</t>
  </si>
  <si>
    <t>Het systeem ondersteunt gegevensuitwisseling met betaalapplicaties ten behoeve van het verwerken van betaal- en journaalgegevens.</t>
  </si>
  <si>
    <t>Het systeem ondersteunt gegevensuitwisseling met het Handelsregister/NHR, voor zover noodzakelijk voor financiële processen, via gangbare of gelijkwaardige standaarden.</t>
  </si>
  <si>
    <t>Het systeem stelt financiële gegevens beschikbaar voor rapportage-, analyse- en BI-doeleinden via export, API, datafeed of koppeling met een BI-tool.</t>
  </si>
  <si>
    <t>Het systeem biedt de mogelijkheid om notagegevens te importeren en/of exporteren via gangbare bestandsformaten, waaronder Excel of CSV.</t>
  </si>
  <si>
    <t>Het systeem ondersteunt het importeren en verwerken van elektronische bankafschriften via gangbare bancaire standaarden, bestandsformaten of API-koppelingen.</t>
  </si>
  <si>
    <t>Het systeem ondersteunt gegevensuitwisseling met een factuurherkennings- of factuurverwerkingssysteem ten behoeve van digitale verwerking van inkoopfacturen, voor zover dit onderdeel uitmaakt van de gekozen inrichting.</t>
  </si>
  <si>
    <t>Het systeem ondersteunt het ontvangen en verwerken van e-facturen via Peppol en/of andere gangbare standaarden voor elektronische facturatie.</t>
  </si>
  <si>
    <t>Het systeem ondersteunt het aanmaken en verzenden van e-nota’s via Peppol en/of andere gangbare standaarden voor elektronische facturatie, voor zover dit onderdeel uitmaakt van de gekozen inrichting.</t>
  </si>
  <si>
    <t xml:space="preserve">Het systeem ondersteunt gegevensuitwisseling met HRM-/salarissystemen ten behoeve van verwerking van salarisjournaalposten en/of personeelsgerelateerde financiële gegevens, voor zover dit onderdeel uitmaakt van de gekozen inrichting. </t>
  </si>
  <si>
    <t>Het systeem ondersteunt gegevensuitwisseling met een DMS, zaaksysteem en/of archiefvoorziening ten behoeve van documentontsluiting, archivering en financiële procesondersteuning, voor zover dit onderdeel uitmaakt van de gekozen inrichting.</t>
  </si>
  <si>
    <t>Het systeem ondersteunt gegevensuitwisseling met burgerzaken- of basisregistratiesystemen, voor zover noodzakelijk voor financiële processen, via gangbare of gelijkwaardige standaarden.</t>
  </si>
  <si>
    <t>Bijlage - Overzicht koppelingen financieel systeem gemeente Leusden</t>
  </si>
  <si>
    <t>Nr.</t>
  </si>
  <si>
    <t>Koppeling/gegevensuitwisseling</t>
  </si>
  <si>
    <t>Gevraagde ondersteuning</t>
  </si>
  <si>
    <t xml:space="preserve">Doel </t>
  </si>
  <si>
    <t>Gegevens/objecten</t>
  </si>
  <si>
    <t>Koppelwijze/standaard</t>
  </si>
  <si>
    <t>Verwijzing PvE</t>
  </si>
  <si>
    <t>Type koppeling</t>
  </si>
  <si>
    <t>Gemeentelijke integratievoorziening / broker, zoals OpenTunnel van Enable-U</t>
  </si>
  <si>
    <t>Het systeem ondersteunt veilige gegevensuitwisseling via de door gemeente Leusden gebruikte gemeentelijke integratievoorziening(en) of broker, waaronder OpenTunnel van Enable-U, indien deze voor de betreffende koppeling wordt ingezet.</t>
  </si>
  <si>
    <t>Aansluiten op de gemeentelijke architectuur voor beheerbare, veilige en controleerbare gegevensuitwisseling.</t>
  </si>
  <si>
    <t>Berichtenverkeer, technische aansluiting, autorisatie, logging en foutafhandeling.</t>
  </si>
  <si>
    <t>Integratievoorziening/broker, API, bestand, standaardkoppeling of andere gangbare integratiemethode.</t>
  </si>
  <si>
    <t>IAB-022 / IAB-023</t>
  </si>
  <si>
    <t>PvE-koppeling</t>
  </si>
  <si>
    <t>Open standaarden / Forum Standaardisatie</t>
  </si>
  <si>
    <t>Het systeem ondersteunt relevante open standaarden en overheidsstandaarden, waaronder verplichte en aanbevolen standaarden van Forum Standaardisatie voor zover van toepassing.</t>
  </si>
  <si>
    <t>Borgen van interoperabiliteit en aansluiting op overheidsstandaarden.</t>
  </si>
  <si>
    <t>Relevante gegevensuitwisseling en technische standaarden.</t>
  </si>
  <si>
    <t>Open standaarden, overheidsstandaarden en gangbare integratiemethoden.</t>
  </si>
  <si>
    <t>IAB-024</t>
  </si>
  <si>
    <t>Begrotings-, plannings- en rapportagetoepassingen, zoals LIAS/Pepperflow of vergelijkbaar</t>
  </si>
  <si>
    <t>Beschikbaar stellen van financiële gegevens voor begroting, planning en rapportage.</t>
  </si>
  <si>
    <t>Financiële datasets, begrotingsgegevens, planningsgegevens en rapportagegegevens.</t>
  </si>
  <si>
    <t>Export/import, API, datafeed of koppeling.</t>
  </si>
  <si>
    <t>IAB-026</t>
  </si>
  <si>
    <t>Betaalapplicatie, zoals Centric Betalen</t>
  </si>
  <si>
    <t>Verwerken van betaal- en journaalgegevens.</t>
  </si>
  <si>
    <t>Betaalgegevens, journaalgegevens en financiële boekingsgegevens.</t>
  </si>
  <si>
    <t>API, standaardkoppeling, bestand, datafeed of integratievoorziening.</t>
  </si>
  <si>
    <t>IAB-027</t>
  </si>
  <si>
    <t>Handelsregister / NHR</t>
  </si>
  <si>
    <t>Gebruik van organisatiegegevens voor financiële processen, bijvoorbeeld crediteuren- en debiteurenbeheer.</t>
  </si>
  <si>
    <t>Organisatiegegevens, KvK-gegevens, crediteuren- en debiteurengegevens.</t>
  </si>
  <si>
    <t>Gangbare of gelijkwaardige standaarden, API, bestand of integratievoorziening.</t>
  </si>
  <si>
    <t>IAB-028</t>
  </si>
  <si>
    <t>BI-/rapportagetool, zoals Cognos of Power BI</t>
  </si>
  <si>
    <t>Beschikbaar stellen van financiële gegevens voor analyse, managementinformatie en rapportage.</t>
  </si>
  <si>
    <t>Financiële gegevens, rapportagedata, analysegegevens en managementinformatie.</t>
  </si>
  <si>
    <t>Export, API, datafeed of koppeling met een BI-tool.</t>
  </si>
  <si>
    <t>IAB-029</t>
  </si>
  <si>
    <t>Import/export notagegevens</t>
  </si>
  <si>
    <t>Importeren of exporteren van notagegevens via gangbare bestandsformaten.</t>
  </si>
  <si>
    <t>Notagegevens, factuurgegevens en bijbehorende financiële gegevens.</t>
  </si>
  <si>
    <t>Excel, CSV of andere gangbare bestandsformaten.</t>
  </si>
  <si>
    <t>IAB-030</t>
  </si>
  <si>
    <t>MOOR</t>
  </si>
  <si>
    <t>Het systeem ondersteunt gegevensuitwisseling met MOOR ten behoeve van financiële verwerking, indien deze koppeling door gemeente Leusden wordt afgenomen.</t>
  </si>
  <si>
    <t>Financiële verwerking van gegevens rond kabels en leidingen.</t>
  </si>
  <si>
    <t>Procesgegevens, financiële gegevens, boekingsgegevens en/of factuurgegevens.</t>
  </si>
  <si>
    <t>API, bestand, standaardkoppeling of integratievoorziening.</t>
  </si>
  <si>
    <t>Geen aparte PvE-eis</t>
  </si>
  <si>
    <t>Aanvullende koppeling</t>
  </si>
  <si>
    <t>Aqqo</t>
  </si>
  <si>
    <t>Het systeem ondersteunt gegevensuitwisseling met Aqqo ten behoeve van financiële verwerking, indien deze koppeling door de gemeente Leusden wordt afgenomen.</t>
  </si>
  <si>
    <t>Financiële verwerking van gegevens rond binnensportaccommodaties.</t>
  </si>
  <si>
    <t>Bank / BNG</t>
  </si>
  <si>
    <t>Importeren en verwerken van bankafschriften en betaalinformatie.</t>
  </si>
  <si>
    <t>Bankafschriften, betaalinformatie, transacties en betalingsgegevens.</t>
  </si>
  <si>
    <t>Bancaire standaarden, bestandsformaten, API-koppeling of integratievoorziening.</t>
  </si>
  <si>
    <t>IAB-031</t>
  </si>
  <si>
    <t>Factuurherkennings- of factuurverwerkingssysteem</t>
  </si>
  <si>
    <t>Digitale verwerking van inkoopfacturen.</t>
  </si>
  <si>
    <t>Inkoopfacturen, factuurbeelden, metadata, boekingsgegevens en verwerkingsstatussen.</t>
  </si>
  <si>
    <t>IAB-032</t>
  </si>
  <si>
    <t>IBAN-checkvoorziening</t>
  </si>
  <si>
    <t>Het systeem ondersteunt gegevensuitwisseling met een IBAN-checkvoorziening ten behoeve van controle of validatie van IBAN-gegevens, indien deze voorziening door gemeente Leusden wordt afgenomen.</t>
  </si>
  <si>
    <t>Controleren of valideren van IBAN-gegevens.</t>
  </si>
  <si>
    <t>IBAN-gegevens, crediteuren-/debiteurengegevens en validatieresultaten.</t>
  </si>
  <si>
    <t>API, standaardkoppeling, bestand of integratievoorziening.</t>
  </si>
  <si>
    <t>Peppol / e-facturatie inkomend</t>
  </si>
  <si>
    <t>Ontvangen en verwerken van elektronische inkoopfacturen.</t>
  </si>
  <si>
    <t>E-facturen, factuurgegevens, metadata en verwerkingsstatussen.</t>
  </si>
  <si>
    <t>Peppol en/of andere gangbare standaarden voor elektronische facturatie.</t>
  </si>
  <si>
    <t>IAB-033</t>
  </si>
  <si>
    <t>Peppol / e-nota’s uitgaand</t>
  </si>
  <si>
    <t>Aanmaken en verzenden van elektronische verkoopfacturen of nota’s.</t>
  </si>
  <si>
    <t>E-nota’s, verkoopfacturen, nota-gegevens, metadata en verzendstatussen.</t>
  </si>
  <si>
    <t>IAB-034</t>
  </si>
  <si>
    <t>HRM-/salarissysteem, zoals AFAS HRM</t>
  </si>
  <si>
    <t>Het systeem ondersteunt gegevensuitwisseling met HRM-/salarissystemen ten behoeve van verwerking van salarisjournaalposten en/of personeelsgerelateerde financiële gegevens, voor zover dit onderdeel uitmaakt van de gekozen inrichting.</t>
  </si>
  <si>
    <t>Verwerking van salarisjournaalposten en personeelsgerelateerde financiële gegevens.</t>
  </si>
  <si>
    <t>Salarisjournaalposten, personeelsgerelateerde financiële gegevens en organisatorische gegevens.</t>
  </si>
  <si>
    <t>IAB-035</t>
  </si>
  <si>
    <t>Document- of opslagvoorziening voor facturen/scans</t>
  </si>
  <si>
    <t>Het systeem ondersteunt het opslaan, ontsluiten of koppelen van documenten bij inkoop- en verkoopfacturen, voor zover dit onderdeel uitmaakt van de gekozen inrichting.</t>
  </si>
  <si>
    <t>Opslaan, ontsluiten of koppelen van documenten bij inkoop- en verkoopfacturen.</t>
  </si>
  <si>
    <t>Facturen, scans, documentmetadata, verwijzingen en bijlagen.</t>
  </si>
  <si>
    <t>Documentkoppeling, opslagvoorziening, API, bestand of integratievoorziening.</t>
  </si>
  <si>
    <t>IAB-036</t>
  </si>
  <si>
    <t>DMS, zaaksysteem en/of archiefvoorziening</t>
  </si>
  <si>
    <t>Documentontsluiting, archivering of financiële procesondersteuning.</t>
  </si>
  <si>
    <t>Documenten, metadata, zaakgegevens, archiefgegevens en financiële procesinformatie.</t>
  </si>
  <si>
    <t>IAB-036 / FA-001</t>
  </si>
  <si>
    <t>Burgerzaken- of basisregistratiesystemen</t>
  </si>
  <si>
    <t>Gegevensuitwisseling met burgerzaken- of basisregistratiesystemen voor financiële processen.</t>
  </si>
  <si>
    <t>Burgergegevens, basisregistratiegegevens, debiteurengegevens en financiële procesgegevens.</t>
  </si>
  <si>
    <t>IAB-037</t>
  </si>
  <si>
    <t>RxMission</t>
  </si>
  <si>
    <t>Het systeem ondersteunt gegevensuitwisseling met RxMission ten behoeve van financiële verwerking, indien deze koppeling door gemeente Leusden wordt afgenomen.</t>
  </si>
  <si>
    <t>Financiële gegevensuitwisseling met RxMission indien relevant voor het proces.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</si>
</sst>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9" x14ac:knownFonts="1">
    <font>
      <sz val="11"/>
      <color theme="1"/>
      <name val="Aptos Narrow"/>
      <family val="2"/>
      <scheme val="minor"/>
    </font>
    <font>
      <b/>
      <sz val="11"/>
      <color theme="0"/>
      <name val="Aptos Narrow"/>
      <family val="2"/>
      <scheme val="minor"/>
    </font>
    <font>
      <b/>
      <sz val="11"/>
      <color theme="1"/>
      <name val="Aptos Narrow"/>
      <family val="2"/>
      <scheme val="minor"/>
    </font>
    <font>
      <b/>
      <sz val="24"/>
      <color theme="0"/>
      <name val="Aptos Narrow"/>
      <family val="2"/>
      <scheme val="minor"/>
    </font>
    <font>
      <sz val="11"/>
      <name val="Aptos Narrow"/>
      <family val="2"/>
      <scheme val="minor"/>
    </font>
    <font>
      <sz val="11"/>
      <color theme="1"/>
      <name val="Aptos Narrow"/>
      <family val="2"/>
    </font>
    <font>
      <sz val="11"/>
      <color theme="1"/>
      <name val="Aptos Display"/>
      <family val="2"/>
      <scheme val="major"/>
    </font>
    <font>
      <sz val="11"/>
      <color rgb="FF000000"/>
      <name val="Aptos Narrow"/>
      <family val="2"/>
      <scheme val="minor"/>
    </font>
    <font>
      <sz val="10"/>
      <color theme="1"/>
      <name val="Aptos Narrow"/>
      <family val="2"/>
    </font>
  </fonts>
  <fills count="8">
    <fill>
      <patternFill patternType="none"/>
    </fill>
    <fill>
      <patternFill patternType="gray125"/>
    </fill>
    <fill>
      <patternFill patternType="solid">
        <fgColor theme="3" tint="9.9978637043366805E-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theme="4" tint="0.79998168889431442"/>
      </patternFill>
    </fill>
    <fill>
      <patternFill patternType="solid">
        <fgColor theme="0"/>
        <bgColor indexed="64"/>
      </patternFill>
    </fill>
  </fills>
  <borders count="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24">
    <xf numFmtId="0" fontId="0" fillId="0" borderId="0" xfId="0"/>
    <xf numFmtId="0" fontId="1" fillId="2" borderId="1" xfId="0" applyFont="1" applyFill="1" applyBorder="1" applyAlignment="1">
      <alignment vertical="top" wrapText="1"/>
    </xf>
    <xf numFmtId="0" fontId="4" fillId="4" borderId="1" xfId="0" applyFont="1" applyFill="1" applyBorder="1" applyAlignment="1">
      <alignment vertical="top" wrapText="1"/>
    </xf>
    <xf numFmtId="0" fontId="0" fillId="4" borderId="1" xfId="0" applyFill="1" applyBorder="1" applyAlignment="1">
      <alignment vertical="top" wrapText="1"/>
    </xf>
    <xf numFmtId="0" fontId="0" fillId="4" borderId="0" xfId="0" applyFill="1" applyAlignment="1">
      <alignmen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8" fillId="6" borderId="4" xfId="0" applyFont="1" applyFill="1" applyBorder="1" applyAlignment="1">
      <alignment vertical="top" wrapText="1"/>
    </xf>
    <xf numFmtId="0" fontId="0" fillId="4" borderId="2" xfId="0" applyFill="1" applyBorder="1" applyAlignment="1">
      <alignment vertical="top" wrapText="1"/>
    </xf>
    <xf numFmtId="0" fontId="4" fillId="4" borderId="2" xfId="0" applyFont="1" applyFill="1" applyBorder="1" applyAlignment="1">
      <alignment vertical="top" wrapText="1"/>
    </xf>
    <xf numFmtId="0" fontId="1" fillId="4" borderId="1" xfId="0" applyFont="1" applyFill="1" applyBorder="1" applyAlignment="1">
      <alignment vertical="top" wrapText="1"/>
    </xf>
    <xf numFmtId="0" fontId="6" fillId="4" borderId="1" xfId="0" applyFont="1" applyFill="1" applyBorder="1" applyAlignment="1">
      <alignment vertical="top" wrapText="1"/>
    </xf>
    <xf numFmtId="0" fontId="7" fillId="5" borderId="1" xfId="0" applyFont="1" applyFill="1" applyBorder="1" applyAlignment="1">
      <alignment vertical="top" wrapText="1"/>
    </xf>
    <xf numFmtId="0" fontId="3" fillId="2" borderId="0" xfId="0" applyFont="1" applyFill="1" applyAlignment="1">
      <alignment horizontal="center"/>
    </xf>
    <xf numFmtId="0" fontId="3" fillId="2" borderId="0" xfId="0" applyFont="1" applyFill="1" applyAlignment="1">
      <alignment horizontal="center" vertical="center"/>
    </xf>
    <xf numFmtId="0" fontId="3" fillId="2" borderId="0" xfId="0" applyFont="1" applyFill="1" applyAlignment="1">
      <alignment horizontal="center" vertical="top"/>
    </xf>
    <xf numFmtId="0" fontId="1" fillId="3" borderId="2" xfId="0" applyFont="1" applyFill="1" applyBorder="1" applyAlignment="1">
      <alignment wrapText="1"/>
    </xf>
    <xf numFmtId="0" fontId="1" fillId="3" borderId="1" xfId="0" applyFont="1" applyFill="1" applyBorder="1" applyAlignment="1">
      <alignment wrapText="1"/>
    </xf>
    <xf numFmtId="0" fontId="0" fillId="7" borderId="0" xfId="0" applyFill="1"/>
    <xf numFmtId="0" fontId="2" fillId="7" borderId="0" xfId="0" applyFont="1" applyFill="1" applyAlignment="1">
      <alignment vertical="top" wrapText="1"/>
    </xf>
    <xf numFmtId="0" fontId="0" fillId="7" borderId="0" xfId="0" applyFill="1" applyAlignment="1">
      <alignment vertical="top" wrapText="1"/>
    </xf>
    <xf numFmtId="164" fontId="0" fillId="7" borderId="0" xfId="0" applyNumberFormat="1" applyFill="1" applyAlignment="1">
      <alignment horizontal="left" vertical="top" wrapText="1"/>
    </xf>
    <xf numFmtId="15" fontId="0" fillId="7" borderId="0" xfId="0" quotePrefix="1" applyNumberFormat="1" applyFill="1" applyAlignment="1">
      <alignment vertical="top" wrapText="1"/>
    </xf>
    <xf numFmtId="0" fontId="3" fillId="7" borderId="0" xfId="0" applyFont="1" applyFill="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44450</xdr:colOff>
      <xdr:row>13</xdr:row>
      <xdr:rowOff>165099</xdr:rowOff>
    </xdr:from>
    <xdr:to>
      <xdr:col>1</xdr:col>
      <xdr:colOff>5657850</xdr:colOff>
      <xdr:row>35</xdr:row>
      <xdr:rowOff>152400</xdr:rowOff>
    </xdr:to>
    <xdr:sp macro="" textlink="">
      <xdr:nvSpPr>
        <xdr:cNvPr id="2" name="Tekstvak 1">
          <a:extLst>
            <a:ext uri="{FF2B5EF4-FFF2-40B4-BE49-F238E27FC236}">
              <a16:creationId xmlns:a16="http://schemas.microsoft.com/office/drawing/2014/main" id="{C957C2FB-AE8D-9830-10A4-27F06D5F564D}"/>
            </a:ext>
          </a:extLst>
        </xdr:cNvPr>
        <xdr:cNvSpPr txBox="1"/>
      </xdr:nvSpPr>
      <xdr:spPr>
        <a:xfrm>
          <a:off x="44450" y="3127374"/>
          <a:ext cx="7394575" cy="3968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lt"/>
              <a:cs typeface="+mn-lt"/>
            </a:rPr>
            <a:t>Het PvE richt zich op de functionele, technische en beheermatige eigenschappen van de oplossing en vormt daarmee één van de onderdelen van de totale aanbestedingsdocumentatie. </a:t>
          </a:r>
          <a:r>
            <a:rPr lang="en-US" sz="1100">
              <a:solidFill>
                <a:schemeClr val="dk1"/>
              </a:solidFill>
              <a:effectLst/>
              <a:latin typeface="+mn-lt"/>
              <a:ea typeface="+mn-ea"/>
              <a:cs typeface="+mn-cs"/>
            </a:rPr>
            <a:t>Dit Programma van Eisen beschrijft de minimale eisen waaraan het nieuwe financiële systeem voor gemeente Leusden moet voldoen. </a:t>
          </a:r>
          <a:endParaRPr lang="en-US" sz="1100">
            <a:solidFill>
              <a:schemeClr val="dk1"/>
            </a:solidFill>
            <a:latin typeface="+mn-lt"/>
            <a:ea typeface="+mn-lt"/>
            <a:cs typeface="+mn-lt"/>
          </a:endParaRP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De inschrijver dient aan alle eisen te voldoen. Eisen worden niet afzonderlijk kwalitatief beoordeeld, maar maken onderdeel uit van de minimale geschiktheid van de aangeboden oplossing.</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Het PvE bevat geen wensen. Onderscheidende meerwaarde, aanvullende functionaliteiten of kwalitatieve aspecten waarop inschrijvers zich kunnen onderscheiden, zijn opgenomen in het separate Programma van Wensen en worden beoordeeld conform de beoordelingssystematiek zoals beschreven in het aanbestedingsdocument.</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De inschrijver dient per eis aan te geven of de aangeboden oplossing hieraan voldoet. Indien in de aanbestedingsstukken om een toelichting of bewijsstuk wordt gevraagd, dient deze toelichting concreet, controleerbaar en passend bij de aangeboden oplossing te zijn. De aanbestedende dienst behoudt zich het recht voor om bij twijfel om nadere verduidelijking te vragen.</a:t>
          </a:r>
        </a:p>
        <a:p>
          <a:pPr marL="0" indent="0"/>
          <a:endParaRPr lang="en-US" sz="1100">
            <a:solidFill>
              <a:schemeClr val="dk1"/>
            </a:solidFill>
            <a:latin typeface="+mn-lt"/>
            <a:ea typeface="+mn-lt"/>
            <a:cs typeface="+mn-lt"/>
          </a:endParaRPr>
        </a:p>
        <a:p>
          <a:pPr marL="0" indent="0"/>
          <a:r>
            <a:rPr lang="en-US" sz="1100">
              <a:solidFill>
                <a:schemeClr val="dk1"/>
              </a:solidFill>
              <a:latin typeface="+mn-lt"/>
              <a:ea typeface="+mn-lt"/>
              <a:cs typeface="+mn-lt"/>
            </a:rPr>
            <a:t>Eisen die betrekking hebben op de implementatie, dienstverlening, beheerafspraken of contractuele voorwaarden zijn zoveel mogelijk opgenomen in de daarvoor bestemde documenten, zoals de uitvraag voor het implementatieplan, de concept-SLA, de conceptovereenkomst en/of het aanbestedingsdocument. Hiermee wordt geborgd dat het PvE zich primair richt op de eisen aan het financiële systeem zelf.</a:t>
          </a:r>
        </a:p>
        <a:p>
          <a:pPr marL="0" indent="0"/>
          <a:endParaRPr lang="en-US" sz="1100">
            <a:solidFill>
              <a:schemeClr val="dk1"/>
            </a:solidFill>
            <a:latin typeface="+mn-lt"/>
            <a:ea typeface="+mn-lt"/>
            <a:cs typeface="+mn-lt"/>
          </a:endParaRPr>
        </a:p>
      </xdr:txBody>
    </xdr:sp>
    <xdr:clientData/>
  </xdr:twoCellAnchor>
  <xdr:twoCellAnchor>
    <xdr:from>
      <xdr:col>0</xdr:col>
      <xdr:colOff>0</xdr:colOff>
      <xdr:row>39</xdr:row>
      <xdr:rowOff>171450</xdr:rowOff>
    </xdr:from>
    <xdr:to>
      <xdr:col>1</xdr:col>
      <xdr:colOff>5610225</xdr:colOff>
      <xdr:row>42</xdr:row>
      <xdr:rowOff>95250</xdr:rowOff>
    </xdr:to>
    <xdr:sp macro="" textlink="">
      <xdr:nvSpPr>
        <xdr:cNvPr id="3" name="Tekstvak 2">
          <a:extLst>
            <a:ext uri="{FF2B5EF4-FFF2-40B4-BE49-F238E27FC236}">
              <a16:creationId xmlns:a16="http://schemas.microsoft.com/office/drawing/2014/main" id="{A943F0ED-45C7-A77C-96C0-D1A607C983D9}"/>
            </a:ext>
          </a:extLst>
        </xdr:cNvPr>
        <xdr:cNvSpPr txBox="1"/>
      </xdr:nvSpPr>
      <xdr:spPr>
        <a:xfrm>
          <a:off x="0" y="8048625"/>
          <a:ext cx="739140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a:t>Vul per eis in of de aangeboden oplossing voldoet. Gebruik uitsluitend </a:t>
          </a:r>
          <a:r>
            <a:rPr lang="nl-NL" b="1"/>
            <a:t>Ja</a:t>
          </a:r>
          <a:r>
            <a:rPr lang="nl-NL"/>
            <a:t> of </a:t>
          </a:r>
          <a:r>
            <a:rPr lang="nl-NL" b="1"/>
            <a:t>Nee</a:t>
          </a:r>
          <a:r>
            <a:rPr lang="nl-NL"/>
            <a:t>. Geef alleen een toelichting wanneer dit expliciet wordt gevraagd en houd deze feitelijk, concreet en controleerbaar. Laat geen regels onbeantwoord.</a:t>
          </a:r>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xdr:row>
      <xdr:rowOff>85725</xdr:rowOff>
    </xdr:from>
    <xdr:to>
      <xdr:col>7</xdr:col>
      <xdr:colOff>1104901</xdr:colOff>
      <xdr:row>4</xdr:row>
      <xdr:rowOff>85725</xdr:rowOff>
    </xdr:to>
    <xdr:sp macro="" textlink="">
      <xdr:nvSpPr>
        <xdr:cNvPr id="2" name="Tekstvak 1">
          <a:extLst>
            <a:ext uri="{FF2B5EF4-FFF2-40B4-BE49-F238E27FC236}">
              <a16:creationId xmlns:a16="http://schemas.microsoft.com/office/drawing/2014/main" id="{B0011992-675E-4215-B9C5-9BE882C15300}"/>
            </a:ext>
          </a:extLst>
        </xdr:cNvPr>
        <xdr:cNvSpPr txBox="1"/>
      </xdr:nvSpPr>
      <xdr:spPr>
        <a:xfrm>
          <a:off x="123825" y="481965"/>
          <a:ext cx="15093316" cy="1188720"/>
        </a:xfrm>
        <a:prstGeom prst="rect">
          <a:avLst/>
        </a:prstGeom>
        <a:solidFill>
          <a:schemeClr val="tx2">
            <a:lumMod val="10000"/>
            <a:lumOff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a:t>Dit tabblad geeft een nadere toelichting op de koppelingen en gegevensuitwisselingen die verband houden met de eisen in het PvE. Het tabblad is bedoeld ter verduidelijking van de scope en context van de betreffende koppelingen. De inschrijver hoeft op dit tabblad geen gegevens in te vullen. De beantwoording van de eisen vindt plaats op het reguliere PvE-tabblad.</a:t>
          </a:r>
        </a:p>
        <a:p>
          <a:endParaRPr lang="nl-NL"/>
        </a:p>
        <a:p>
          <a:r>
            <a:rPr lang="nl-NL"/>
            <a:t>Daarnaast bevat dit tabblad enkele aanvullende koppelingen die niet als afzonderlijke eis in het PvE zijn opgenomen. Voor deze aanvullende koppelingen geldt geen verplichting tot afname door de gemeente Leusden. De inschrijver neemt de kosten voor deze aanvullende koppelingen uitsluitend op in het daarvoor bestemde onderdeel van het prijzenblad. Deze kosten maken geen onderdeel uit van de totaalprijs ten behoeve van de beoordeling, tenzij in de aanbestedingsstukken expliciet anders is bepaald.</a:t>
          </a:r>
        </a:p>
        <a:p>
          <a:endParaRPr lang="nl-NL"/>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1593F-DE47-45DE-A9C3-7A31E5C82D74}">
  <dimension ref="A1:B39"/>
  <sheetViews>
    <sheetView topLeftCell="A10" workbookViewId="0">
      <selection activeCell="F16" sqref="F16"/>
    </sheetView>
  </sheetViews>
  <sheetFormatPr defaultRowHeight="14.4" x14ac:dyDescent="0.3"/>
  <cols>
    <col min="1" max="1" width="25.5546875" style="18" customWidth="1"/>
    <col min="2" max="2" width="81.88671875" style="18" customWidth="1"/>
    <col min="3" max="16384" width="8.88671875" style="18"/>
  </cols>
  <sheetData>
    <row r="1" spans="1:2" ht="31.2" x14ac:dyDescent="0.6">
      <c r="A1" s="13" t="s">
        <v>0</v>
      </c>
      <c r="B1" s="13"/>
    </row>
    <row r="2" spans="1:2" ht="21.6" customHeight="1" x14ac:dyDescent="0.3"/>
    <row r="3" spans="1:2" ht="18.899999999999999" customHeight="1" x14ac:dyDescent="0.3">
      <c r="A3" s="19" t="s">
        <v>1</v>
      </c>
      <c r="B3" s="20" t="s">
        <v>2</v>
      </c>
    </row>
    <row r="4" spans="1:2" ht="15.9" customHeight="1" x14ac:dyDescent="0.3">
      <c r="A4" s="19" t="s">
        <v>3</v>
      </c>
      <c r="B4" s="20" t="s">
        <v>4</v>
      </c>
    </row>
    <row r="5" spans="1:2" ht="15.6" customHeight="1" x14ac:dyDescent="0.3">
      <c r="A5" s="19" t="s">
        <v>5</v>
      </c>
      <c r="B5" s="20" t="s">
        <v>6</v>
      </c>
    </row>
    <row r="6" spans="1:2" x14ac:dyDescent="0.3">
      <c r="A6" s="19" t="s">
        <v>7</v>
      </c>
      <c r="B6" s="20" t="s">
        <v>8</v>
      </c>
    </row>
    <row r="7" spans="1:2" x14ac:dyDescent="0.3">
      <c r="A7" s="19" t="s">
        <v>9</v>
      </c>
      <c r="B7" s="20" t="s">
        <v>10</v>
      </c>
    </row>
    <row r="8" spans="1:2" x14ac:dyDescent="0.3">
      <c r="A8" s="19" t="s">
        <v>11</v>
      </c>
      <c r="B8" s="20" t="s">
        <v>12</v>
      </c>
    </row>
    <row r="9" spans="1:2" x14ac:dyDescent="0.3">
      <c r="A9" s="19" t="s">
        <v>13</v>
      </c>
      <c r="B9" s="21">
        <v>46184</v>
      </c>
    </row>
    <row r="10" spans="1:2" x14ac:dyDescent="0.3">
      <c r="A10" s="19" t="s">
        <v>14</v>
      </c>
      <c r="B10" s="22" t="s">
        <v>15</v>
      </c>
    </row>
    <row r="13" spans="1:2" ht="31.2" x14ac:dyDescent="0.3">
      <c r="A13" s="14" t="s">
        <v>16</v>
      </c>
      <c r="B13" s="14"/>
    </row>
    <row r="39" spans="1:2" ht="31.2" x14ac:dyDescent="0.3">
      <c r="A39" s="15" t="s">
        <v>17</v>
      </c>
      <c r="B39" s="15"/>
    </row>
  </sheetData>
  <mergeCells count="3">
    <mergeCell ref="A1:B1"/>
    <mergeCell ref="A13:B13"/>
    <mergeCell ref="A39:B3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DE40-39CC-4AC0-989B-1518F95F75C2}">
  <sheetPr>
    <pageSetUpPr fitToPage="1"/>
  </sheetPr>
  <dimension ref="A1:E165"/>
  <sheetViews>
    <sheetView zoomScale="96" zoomScaleNormal="125" workbookViewId="0">
      <pane ySplit="3" topLeftCell="A4" activePane="bottomLeft" state="frozen"/>
      <selection pane="bottomLeft" activeCell="B154" sqref="B154"/>
    </sheetView>
  </sheetViews>
  <sheetFormatPr defaultRowHeight="14.4" x14ac:dyDescent="0.3"/>
  <cols>
    <col min="1" max="1" width="8.88671875" style="18"/>
    <col min="2" max="2" width="121.5546875" style="18" customWidth="1"/>
    <col min="3" max="3" width="22.6640625" style="18" customWidth="1"/>
    <col min="4" max="4" width="12.88671875" style="18" customWidth="1"/>
    <col min="5" max="5" width="13.5546875" style="18" customWidth="1"/>
    <col min="6" max="16384" width="8.88671875" style="18"/>
  </cols>
  <sheetData>
    <row r="1" spans="1:5" ht="31.2" x14ac:dyDescent="0.3">
      <c r="A1" s="14" t="s">
        <v>18</v>
      </c>
      <c r="B1" s="14"/>
      <c r="C1" s="14"/>
      <c r="D1" s="14"/>
      <c r="E1" s="14"/>
    </row>
    <row r="3" spans="1:5" ht="30.6" customHeight="1" x14ac:dyDescent="0.3">
      <c r="A3" s="1" t="s">
        <v>19</v>
      </c>
      <c r="B3" s="1" t="s">
        <v>20</v>
      </c>
      <c r="C3" s="1" t="s">
        <v>21</v>
      </c>
      <c r="D3" s="1" t="s">
        <v>22</v>
      </c>
      <c r="E3" s="1" t="s">
        <v>23</v>
      </c>
    </row>
    <row r="4" spans="1:5" s="20" customFormat="1" x14ac:dyDescent="0.3">
      <c r="A4" s="17" t="s">
        <v>24</v>
      </c>
      <c r="B4" s="17"/>
      <c r="C4" s="17"/>
      <c r="D4" s="17"/>
      <c r="E4" s="17"/>
    </row>
    <row r="5" spans="1:5" s="20" customFormat="1" ht="63.9" customHeight="1" x14ac:dyDescent="0.3">
      <c r="A5" s="2" t="s">
        <v>25</v>
      </c>
      <c r="B5" s="2" t="s">
        <v>26</v>
      </c>
      <c r="C5" s="2" t="s">
        <v>27</v>
      </c>
      <c r="D5" s="2" t="s">
        <v>28</v>
      </c>
      <c r="E5" s="3"/>
    </row>
    <row r="6" spans="1:5" s="20" customFormat="1" ht="28.8" x14ac:dyDescent="0.3">
      <c r="A6" s="2" t="s">
        <v>29</v>
      </c>
      <c r="B6" s="2" t="s">
        <v>30</v>
      </c>
      <c r="C6" s="2" t="s">
        <v>31</v>
      </c>
      <c r="D6" s="2" t="s">
        <v>28</v>
      </c>
      <c r="E6" s="3"/>
    </row>
    <row r="7" spans="1:5" s="20" customFormat="1" ht="15.9" customHeight="1" x14ac:dyDescent="0.3">
      <c r="A7" s="2" t="s">
        <v>32</v>
      </c>
      <c r="B7" s="2" t="s">
        <v>33</v>
      </c>
      <c r="C7" s="2" t="s">
        <v>34</v>
      </c>
      <c r="D7" s="2" t="s">
        <v>28</v>
      </c>
      <c r="E7" s="3"/>
    </row>
    <row r="8" spans="1:5" s="20" customFormat="1" ht="28.8" x14ac:dyDescent="0.3">
      <c r="A8" s="2" t="s">
        <v>35</v>
      </c>
      <c r="B8" s="3" t="s">
        <v>36</v>
      </c>
      <c r="C8" s="3" t="s">
        <v>37</v>
      </c>
      <c r="D8" s="2" t="s">
        <v>28</v>
      </c>
      <c r="E8" s="3"/>
    </row>
    <row r="9" spans="1:5" s="20" customFormat="1" ht="15.9" customHeight="1" x14ac:dyDescent="0.3">
      <c r="A9" s="2" t="s">
        <v>38</v>
      </c>
      <c r="B9" s="4" t="s">
        <v>39</v>
      </c>
      <c r="C9" s="3" t="s">
        <v>40</v>
      </c>
      <c r="D9" s="2" t="s">
        <v>28</v>
      </c>
      <c r="E9" s="3"/>
    </row>
    <row r="10" spans="1:5" s="20" customFormat="1" x14ac:dyDescent="0.3">
      <c r="A10" s="2" t="s">
        <v>41</v>
      </c>
      <c r="B10" s="4" t="s">
        <v>42</v>
      </c>
      <c r="C10" s="3" t="s">
        <v>40</v>
      </c>
      <c r="D10" s="2" t="s">
        <v>28</v>
      </c>
      <c r="E10" s="3"/>
    </row>
    <row r="11" spans="1:5" s="20" customFormat="1" x14ac:dyDescent="0.3">
      <c r="A11" s="2" t="s">
        <v>43</v>
      </c>
      <c r="B11" s="3" t="s">
        <v>44</v>
      </c>
      <c r="C11" s="3" t="s">
        <v>45</v>
      </c>
      <c r="D11" s="2" t="s">
        <v>28</v>
      </c>
      <c r="E11" s="3"/>
    </row>
    <row r="12" spans="1:5" s="20" customFormat="1" ht="28.8" x14ac:dyDescent="0.3">
      <c r="A12" s="2" t="s">
        <v>46</v>
      </c>
      <c r="B12" s="4" t="s">
        <v>47</v>
      </c>
      <c r="C12" s="3" t="s">
        <v>48</v>
      </c>
      <c r="D12" s="2" t="s">
        <v>28</v>
      </c>
      <c r="E12" s="3"/>
    </row>
    <row r="13" spans="1:5" s="20" customFormat="1" ht="28.8" x14ac:dyDescent="0.3">
      <c r="A13" s="2" t="s">
        <v>49</v>
      </c>
      <c r="B13" s="4" t="s">
        <v>50</v>
      </c>
      <c r="C13" s="3" t="s">
        <v>51</v>
      </c>
      <c r="D13" s="2" t="s">
        <v>28</v>
      </c>
      <c r="E13" s="10"/>
    </row>
    <row r="14" spans="1:5" s="20" customFormat="1" x14ac:dyDescent="0.3">
      <c r="A14" s="2" t="s">
        <v>52</v>
      </c>
      <c r="B14" s="3" t="s">
        <v>53</v>
      </c>
      <c r="C14" s="3" t="s">
        <v>54</v>
      </c>
      <c r="D14" s="2" t="s">
        <v>28</v>
      </c>
      <c r="E14" s="3"/>
    </row>
    <row r="15" spans="1:5" s="20" customFormat="1" ht="28.8" x14ac:dyDescent="0.3">
      <c r="A15" s="2" t="s">
        <v>55</v>
      </c>
      <c r="B15" s="4" t="s">
        <v>56</v>
      </c>
      <c r="C15" s="3" t="s">
        <v>57</v>
      </c>
      <c r="D15" s="2" t="s">
        <v>28</v>
      </c>
      <c r="E15" s="3"/>
    </row>
    <row r="16" spans="1:5" s="20" customFormat="1" ht="29.4" customHeight="1" x14ac:dyDescent="0.3">
      <c r="A16" s="2" t="s">
        <v>58</v>
      </c>
      <c r="B16" s="3" t="s">
        <v>59</v>
      </c>
      <c r="C16" s="3" t="s">
        <v>60</v>
      </c>
      <c r="D16" s="2" t="s">
        <v>28</v>
      </c>
      <c r="E16" s="3"/>
    </row>
    <row r="17" spans="1:5" s="20" customFormat="1" x14ac:dyDescent="0.3">
      <c r="A17" s="2" t="s">
        <v>61</v>
      </c>
      <c r="B17" s="3" t="s">
        <v>62</v>
      </c>
      <c r="C17" s="3" t="s">
        <v>63</v>
      </c>
      <c r="D17" s="2" t="s">
        <v>28</v>
      </c>
      <c r="E17" s="3"/>
    </row>
    <row r="18" spans="1:5" s="20" customFormat="1" x14ac:dyDescent="0.3">
      <c r="A18" s="2" t="s">
        <v>64</v>
      </c>
      <c r="B18" s="3" t="s">
        <v>65</v>
      </c>
      <c r="C18" s="3" t="s">
        <v>63</v>
      </c>
      <c r="D18" s="2" t="s">
        <v>28</v>
      </c>
      <c r="E18" s="3"/>
    </row>
    <row r="19" spans="1:5" x14ac:dyDescent="0.3">
      <c r="A19" s="16" t="s">
        <v>66</v>
      </c>
      <c r="B19" s="16"/>
      <c r="C19" s="16"/>
      <c r="D19" s="16"/>
      <c r="E19" s="16"/>
    </row>
    <row r="20" spans="1:5" x14ac:dyDescent="0.3">
      <c r="A20" s="3" t="str">
        <f>"FIN-"&amp;TEXT(ROW(A1),"000")</f>
        <v>FIN-001</v>
      </c>
      <c r="B20" s="3" t="s">
        <v>67</v>
      </c>
      <c r="C20" s="3" t="s">
        <v>68</v>
      </c>
      <c r="D20" s="4" t="s">
        <v>28</v>
      </c>
      <c r="E20" s="3"/>
    </row>
    <row r="21" spans="1:5" x14ac:dyDescent="0.3">
      <c r="A21" s="3" t="str">
        <f t="shared" ref="A21:A68" si="0">"FIN-"&amp;TEXT(ROW(A2),"000")</f>
        <v>FIN-002</v>
      </c>
      <c r="B21" s="3" t="s">
        <v>69</v>
      </c>
      <c r="C21" s="3" t="s">
        <v>70</v>
      </c>
      <c r="D21" s="2" t="s">
        <v>28</v>
      </c>
      <c r="E21" s="3"/>
    </row>
    <row r="22" spans="1:5" ht="28.8" x14ac:dyDescent="0.3">
      <c r="A22" s="3" t="str">
        <f t="shared" si="0"/>
        <v>FIN-003</v>
      </c>
      <c r="B22" s="3" t="s">
        <v>71</v>
      </c>
      <c r="C22" s="3" t="s">
        <v>72</v>
      </c>
      <c r="D22" s="2" t="s">
        <v>28</v>
      </c>
      <c r="E22" s="3"/>
    </row>
    <row r="23" spans="1:5" x14ac:dyDescent="0.3">
      <c r="A23" s="3" t="str">
        <f t="shared" si="0"/>
        <v>FIN-004</v>
      </c>
      <c r="B23" s="3" t="s">
        <v>73</v>
      </c>
      <c r="C23" s="3" t="s">
        <v>74</v>
      </c>
      <c r="D23" s="2" t="s">
        <v>28</v>
      </c>
      <c r="E23" s="3"/>
    </row>
    <row r="24" spans="1:5" x14ac:dyDescent="0.3">
      <c r="A24" s="3" t="str">
        <f t="shared" si="0"/>
        <v>FIN-005</v>
      </c>
      <c r="B24" s="3" t="s">
        <v>75</v>
      </c>
      <c r="C24" s="3" t="s">
        <v>76</v>
      </c>
      <c r="D24" s="2" t="s">
        <v>28</v>
      </c>
      <c r="E24" s="3"/>
    </row>
    <row r="25" spans="1:5" ht="29.4" customHeight="1" x14ac:dyDescent="0.3">
      <c r="A25" s="3" t="str">
        <f t="shared" si="0"/>
        <v>FIN-006</v>
      </c>
      <c r="B25" s="4" t="s">
        <v>77</v>
      </c>
      <c r="C25" s="3" t="s">
        <v>76</v>
      </c>
      <c r="D25" s="2" t="s">
        <v>28</v>
      </c>
      <c r="E25" s="3"/>
    </row>
    <row r="26" spans="1:5" x14ac:dyDescent="0.3">
      <c r="A26" s="3" t="str">
        <f t="shared" si="0"/>
        <v>FIN-007</v>
      </c>
      <c r="B26" s="4" t="s">
        <v>78</v>
      </c>
      <c r="C26" s="3" t="s">
        <v>79</v>
      </c>
      <c r="D26" s="2" t="s">
        <v>28</v>
      </c>
      <c r="E26" s="3"/>
    </row>
    <row r="27" spans="1:5" x14ac:dyDescent="0.3">
      <c r="A27" s="3" t="str">
        <f t="shared" si="0"/>
        <v>FIN-008</v>
      </c>
      <c r="B27" s="4" t="s">
        <v>80</v>
      </c>
      <c r="C27" s="3" t="s">
        <v>81</v>
      </c>
      <c r="D27" s="2" t="s">
        <v>28</v>
      </c>
      <c r="E27" s="3"/>
    </row>
    <row r="28" spans="1:5" x14ac:dyDescent="0.3">
      <c r="A28" s="3" t="str">
        <f t="shared" si="0"/>
        <v>FIN-009</v>
      </c>
      <c r="B28" s="4" t="s">
        <v>82</v>
      </c>
      <c r="C28" s="3" t="s">
        <v>83</v>
      </c>
      <c r="D28" s="2" t="s">
        <v>28</v>
      </c>
      <c r="E28" s="3"/>
    </row>
    <row r="29" spans="1:5" ht="28.8" x14ac:dyDescent="0.3">
      <c r="A29" s="3" t="str">
        <f t="shared" si="0"/>
        <v>FIN-010</v>
      </c>
      <c r="B29" s="4" t="s">
        <v>84</v>
      </c>
      <c r="C29" s="3" t="s">
        <v>85</v>
      </c>
      <c r="D29" s="2" t="s">
        <v>28</v>
      </c>
      <c r="E29" s="3"/>
    </row>
    <row r="30" spans="1:5" x14ac:dyDescent="0.3">
      <c r="A30" s="3" t="str">
        <f t="shared" si="0"/>
        <v>FIN-011</v>
      </c>
      <c r="B30" s="3" t="s">
        <v>86</v>
      </c>
      <c r="C30" s="3" t="s">
        <v>79</v>
      </c>
      <c r="D30" s="2" t="s">
        <v>28</v>
      </c>
      <c r="E30" s="3"/>
    </row>
    <row r="31" spans="1:5" ht="28.8" x14ac:dyDescent="0.3">
      <c r="A31" s="3" t="str">
        <f t="shared" si="0"/>
        <v>FIN-012</v>
      </c>
      <c r="B31" s="4" t="s">
        <v>87</v>
      </c>
      <c r="C31" s="3" t="s">
        <v>88</v>
      </c>
      <c r="D31" s="2" t="s">
        <v>28</v>
      </c>
      <c r="E31" s="3"/>
    </row>
    <row r="32" spans="1:5" x14ac:dyDescent="0.3">
      <c r="A32" s="3" t="str">
        <f t="shared" si="0"/>
        <v>FIN-013</v>
      </c>
      <c r="B32" s="3" t="s">
        <v>89</v>
      </c>
      <c r="C32" s="3" t="s">
        <v>90</v>
      </c>
      <c r="D32" s="2" t="s">
        <v>28</v>
      </c>
      <c r="E32" s="3"/>
    </row>
    <row r="33" spans="1:5" ht="28.8" x14ac:dyDescent="0.3">
      <c r="A33" s="3" t="str">
        <f t="shared" si="0"/>
        <v>FIN-014</v>
      </c>
      <c r="B33" s="3" t="s">
        <v>91</v>
      </c>
      <c r="C33" s="3" t="s">
        <v>90</v>
      </c>
      <c r="D33" s="2" t="s">
        <v>28</v>
      </c>
      <c r="E33" s="3"/>
    </row>
    <row r="34" spans="1:5" x14ac:dyDescent="0.3">
      <c r="A34" s="3" t="str">
        <f t="shared" si="0"/>
        <v>FIN-015</v>
      </c>
      <c r="B34" s="3" t="s">
        <v>92</v>
      </c>
      <c r="C34" s="3" t="s">
        <v>93</v>
      </c>
      <c r="D34" s="2" t="s">
        <v>28</v>
      </c>
      <c r="E34" s="3"/>
    </row>
    <row r="35" spans="1:5" x14ac:dyDescent="0.3">
      <c r="A35" s="3" t="str">
        <f t="shared" si="0"/>
        <v>FIN-016</v>
      </c>
      <c r="B35" s="3" t="s">
        <v>94</v>
      </c>
      <c r="C35" s="3" t="s">
        <v>95</v>
      </c>
      <c r="D35" s="2" t="s">
        <v>28</v>
      </c>
      <c r="E35" s="3"/>
    </row>
    <row r="36" spans="1:5" x14ac:dyDescent="0.3">
      <c r="A36" s="3" t="str">
        <f t="shared" si="0"/>
        <v>FIN-017</v>
      </c>
      <c r="B36" s="3" t="s">
        <v>96</v>
      </c>
      <c r="C36" s="3" t="s">
        <v>97</v>
      </c>
      <c r="D36" s="2" t="s">
        <v>28</v>
      </c>
      <c r="E36" s="3"/>
    </row>
    <row r="37" spans="1:5" x14ac:dyDescent="0.3">
      <c r="A37" s="3" t="str">
        <f t="shared" si="0"/>
        <v>FIN-018</v>
      </c>
      <c r="B37" s="3" t="s">
        <v>98</v>
      </c>
      <c r="C37" s="3" t="s">
        <v>99</v>
      </c>
      <c r="D37" s="2" t="s">
        <v>28</v>
      </c>
      <c r="E37" s="3"/>
    </row>
    <row r="38" spans="1:5" x14ac:dyDescent="0.3">
      <c r="A38" s="3" t="str">
        <f t="shared" si="0"/>
        <v>FIN-019</v>
      </c>
      <c r="B38" s="3" t="s">
        <v>100</v>
      </c>
      <c r="C38" s="3" t="s">
        <v>101</v>
      </c>
      <c r="D38" s="2" t="s">
        <v>28</v>
      </c>
      <c r="E38" s="3"/>
    </row>
    <row r="39" spans="1:5" x14ac:dyDescent="0.3">
      <c r="A39" s="3" t="str">
        <f t="shared" si="0"/>
        <v>FIN-020</v>
      </c>
      <c r="B39" s="3" t="s">
        <v>102</v>
      </c>
      <c r="C39" s="3" t="s">
        <v>103</v>
      </c>
      <c r="D39" s="2" t="s">
        <v>28</v>
      </c>
      <c r="E39" s="3"/>
    </row>
    <row r="40" spans="1:5" x14ac:dyDescent="0.3">
      <c r="A40" s="3" t="str">
        <f t="shared" si="0"/>
        <v>FIN-021</v>
      </c>
      <c r="B40" s="3" t="s">
        <v>104</v>
      </c>
      <c r="C40" s="3" t="s">
        <v>105</v>
      </c>
      <c r="D40" s="2" t="s">
        <v>28</v>
      </c>
      <c r="E40" s="3"/>
    </row>
    <row r="41" spans="1:5" x14ac:dyDescent="0.3">
      <c r="A41" s="3" t="str">
        <f t="shared" si="0"/>
        <v>FIN-022</v>
      </c>
      <c r="B41" s="3" t="s">
        <v>106</v>
      </c>
      <c r="C41" s="3" t="s">
        <v>79</v>
      </c>
      <c r="D41" s="2" t="s">
        <v>28</v>
      </c>
      <c r="E41" s="3"/>
    </row>
    <row r="42" spans="1:5" x14ac:dyDescent="0.3">
      <c r="A42" s="3" t="str">
        <f t="shared" si="0"/>
        <v>FIN-023</v>
      </c>
      <c r="B42" s="3" t="s">
        <v>107</v>
      </c>
      <c r="C42" s="3" t="s">
        <v>108</v>
      </c>
      <c r="D42" s="2" t="s">
        <v>28</v>
      </c>
      <c r="E42" s="3"/>
    </row>
    <row r="43" spans="1:5" x14ac:dyDescent="0.3">
      <c r="A43" s="3" t="str">
        <f t="shared" si="0"/>
        <v>FIN-024</v>
      </c>
      <c r="B43" s="3" t="s">
        <v>109</v>
      </c>
      <c r="C43" s="3" t="s">
        <v>110</v>
      </c>
      <c r="D43" s="2" t="s">
        <v>28</v>
      </c>
      <c r="E43" s="3"/>
    </row>
    <row r="44" spans="1:5" x14ac:dyDescent="0.3">
      <c r="A44" s="3" t="str">
        <f t="shared" si="0"/>
        <v>FIN-025</v>
      </c>
      <c r="B44" s="3" t="s">
        <v>111</v>
      </c>
      <c r="C44" s="3" t="s">
        <v>110</v>
      </c>
      <c r="D44" s="2" t="s">
        <v>28</v>
      </c>
      <c r="E44" s="3"/>
    </row>
    <row r="45" spans="1:5" x14ac:dyDescent="0.3">
      <c r="A45" s="3" t="str">
        <f t="shared" si="0"/>
        <v>FIN-026</v>
      </c>
      <c r="B45" s="3" t="s">
        <v>112</v>
      </c>
      <c r="C45" s="3" t="s">
        <v>113</v>
      </c>
      <c r="D45" s="2" t="s">
        <v>28</v>
      </c>
      <c r="E45" s="3"/>
    </row>
    <row r="46" spans="1:5" x14ac:dyDescent="0.3">
      <c r="A46" s="3" t="str">
        <f t="shared" si="0"/>
        <v>FIN-027</v>
      </c>
      <c r="B46" s="3" t="s">
        <v>114</v>
      </c>
      <c r="C46" s="3" t="s">
        <v>93</v>
      </c>
      <c r="D46" s="2" t="s">
        <v>28</v>
      </c>
      <c r="E46" s="3"/>
    </row>
    <row r="47" spans="1:5" x14ac:dyDescent="0.3">
      <c r="A47" s="3" t="str">
        <f t="shared" si="0"/>
        <v>FIN-028</v>
      </c>
      <c r="B47" s="3" t="s">
        <v>115</v>
      </c>
      <c r="C47" s="3" t="s">
        <v>93</v>
      </c>
      <c r="D47" s="2" t="s">
        <v>28</v>
      </c>
      <c r="E47" s="3"/>
    </row>
    <row r="48" spans="1:5" x14ac:dyDescent="0.3">
      <c r="A48" s="3" t="str">
        <f t="shared" si="0"/>
        <v>FIN-029</v>
      </c>
      <c r="B48" s="3" t="s">
        <v>116</v>
      </c>
      <c r="C48" s="3" t="s">
        <v>101</v>
      </c>
      <c r="D48" s="2" t="s">
        <v>28</v>
      </c>
      <c r="E48" s="3"/>
    </row>
    <row r="49" spans="1:5" x14ac:dyDescent="0.3">
      <c r="A49" s="3" t="str">
        <f t="shared" si="0"/>
        <v>FIN-030</v>
      </c>
      <c r="B49" s="3" t="s">
        <v>117</v>
      </c>
      <c r="C49" s="3" t="s">
        <v>101</v>
      </c>
      <c r="D49" s="2" t="s">
        <v>28</v>
      </c>
      <c r="E49" s="3"/>
    </row>
    <row r="50" spans="1:5" x14ac:dyDescent="0.3">
      <c r="A50" s="3" t="str">
        <f t="shared" si="0"/>
        <v>FIN-031</v>
      </c>
      <c r="B50" s="3" t="s">
        <v>118</v>
      </c>
      <c r="C50" s="3" t="s">
        <v>119</v>
      </c>
      <c r="D50" s="2" t="s">
        <v>28</v>
      </c>
      <c r="E50" s="3"/>
    </row>
    <row r="51" spans="1:5" x14ac:dyDescent="0.3">
      <c r="A51" s="3" t="str">
        <f t="shared" si="0"/>
        <v>FIN-032</v>
      </c>
      <c r="B51" s="4" t="s">
        <v>120</v>
      </c>
      <c r="C51" s="3" t="s">
        <v>119</v>
      </c>
      <c r="D51" s="2" t="s">
        <v>28</v>
      </c>
      <c r="E51" s="3"/>
    </row>
    <row r="52" spans="1:5" x14ac:dyDescent="0.3">
      <c r="A52" s="3" t="str">
        <f t="shared" si="0"/>
        <v>FIN-033</v>
      </c>
      <c r="B52" s="3" t="s">
        <v>121</v>
      </c>
      <c r="C52" s="3" t="s">
        <v>122</v>
      </c>
      <c r="D52" s="2" t="s">
        <v>28</v>
      </c>
      <c r="E52" s="3"/>
    </row>
    <row r="53" spans="1:5" x14ac:dyDescent="0.3">
      <c r="A53" s="3" t="str">
        <f t="shared" si="0"/>
        <v>FIN-034</v>
      </c>
      <c r="B53" s="3" t="s">
        <v>123</v>
      </c>
      <c r="C53" s="3" t="s">
        <v>124</v>
      </c>
      <c r="D53" s="2" t="s">
        <v>28</v>
      </c>
      <c r="E53" s="3"/>
    </row>
    <row r="54" spans="1:5" x14ac:dyDescent="0.3">
      <c r="A54" s="3" t="str">
        <f t="shared" si="0"/>
        <v>FIN-035</v>
      </c>
      <c r="B54" s="3" t="s">
        <v>125</v>
      </c>
      <c r="C54" s="3" t="s">
        <v>126</v>
      </c>
      <c r="D54" s="2" t="s">
        <v>28</v>
      </c>
      <c r="E54" s="3"/>
    </row>
    <row r="55" spans="1:5" x14ac:dyDescent="0.3">
      <c r="A55" s="3" t="str">
        <f t="shared" si="0"/>
        <v>FIN-036</v>
      </c>
      <c r="B55" s="3" t="s">
        <v>127</v>
      </c>
      <c r="C55" s="3" t="s">
        <v>128</v>
      </c>
      <c r="D55" s="2" t="s">
        <v>28</v>
      </c>
      <c r="E55" s="3"/>
    </row>
    <row r="56" spans="1:5" ht="28.8" x14ac:dyDescent="0.3">
      <c r="A56" s="3" t="str">
        <f t="shared" si="0"/>
        <v>FIN-037</v>
      </c>
      <c r="B56" s="4" t="s">
        <v>129</v>
      </c>
      <c r="C56" s="3" t="s">
        <v>130</v>
      </c>
      <c r="D56" s="2" t="s">
        <v>28</v>
      </c>
      <c r="E56" s="3"/>
    </row>
    <row r="57" spans="1:5" ht="28.8" x14ac:dyDescent="0.3">
      <c r="A57" s="3" t="str">
        <f t="shared" si="0"/>
        <v>FIN-038</v>
      </c>
      <c r="B57" s="4" t="s">
        <v>131</v>
      </c>
      <c r="C57" s="3" t="s">
        <v>79</v>
      </c>
      <c r="D57" s="2" t="s">
        <v>28</v>
      </c>
      <c r="E57" s="3"/>
    </row>
    <row r="58" spans="1:5" x14ac:dyDescent="0.3">
      <c r="A58" s="3" t="str">
        <f t="shared" si="0"/>
        <v>FIN-039</v>
      </c>
      <c r="B58" s="4" t="s">
        <v>132</v>
      </c>
      <c r="C58" s="3" t="s">
        <v>133</v>
      </c>
      <c r="D58" s="2" t="s">
        <v>28</v>
      </c>
      <c r="E58" s="3"/>
    </row>
    <row r="59" spans="1:5" x14ac:dyDescent="0.3">
      <c r="A59" s="3" t="str">
        <f t="shared" si="0"/>
        <v>FIN-040</v>
      </c>
      <c r="B59" s="3" t="s">
        <v>134</v>
      </c>
      <c r="C59" s="3" t="s">
        <v>101</v>
      </c>
      <c r="D59" s="2" t="s">
        <v>28</v>
      </c>
      <c r="E59" s="3"/>
    </row>
    <row r="60" spans="1:5" ht="28.8" x14ac:dyDescent="0.3">
      <c r="A60" s="3" t="str">
        <f t="shared" si="0"/>
        <v>FIN-041</v>
      </c>
      <c r="B60" s="4" t="s">
        <v>135</v>
      </c>
      <c r="C60" s="3" t="s">
        <v>103</v>
      </c>
      <c r="D60" s="3" t="s">
        <v>28</v>
      </c>
      <c r="E60" s="3"/>
    </row>
    <row r="61" spans="1:5" x14ac:dyDescent="0.3">
      <c r="A61" s="3" t="str">
        <f t="shared" si="0"/>
        <v>FIN-042</v>
      </c>
      <c r="B61" s="3" t="s">
        <v>136</v>
      </c>
      <c r="C61" s="3" t="s">
        <v>76</v>
      </c>
      <c r="D61" s="2" t="s">
        <v>28</v>
      </c>
      <c r="E61" s="3"/>
    </row>
    <row r="62" spans="1:5" x14ac:dyDescent="0.3">
      <c r="A62" s="3" t="str">
        <f t="shared" si="0"/>
        <v>FIN-043</v>
      </c>
      <c r="B62" s="4" t="s">
        <v>137</v>
      </c>
      <c r="C62" s="3" t="s">
        <v>138</v>
      </c>
      <c r="D62" s="2" t="s">
        <v>28</v>
      </c>
      <c r="E62" s="3"/>
    </row>
    <row r="63" spans="1:5" ht="28.8" x14ac:dyDescent="0.3">
      <c r="A63" s="3" t="str">
        <f t="shared" si="0"/>
        <v>FIN-044</v>
      </c>
      <c r="B63" s="4" t="s">
        <v>139</v>
      </c>
      <c r="C63" s="3" t="s">
        <v>138</v>
      </c>
      <c r="D63" s="2" t="s">
        <v>28</v>
      </c>
      <c r="E63" s="3"/>
    </row>
    <row r="64" spans="1:5" x14ac:dyDescent="0.3">
      <c r="A64" s="3" t="str">
        <f t="shared" si="0"/>
        <v>FIN-045</v>
      </c>
      <c r="B64" s="3" t="s">
        <v>140</v>
      </c>
      <c r="C64" s="3" t="s">
        <v>141</v>
      </c>
      <c r="D64" s="3" t="s">
        <v>142</v>
      </c>
      <c r="E64" s="3"/>
    </row>
    <row r="65" spans="1:5" x14ac:dyDescent="0.3">
      <c r="A65" s="3" t="str">
        <f t="shared" si="0"/>
        <v>FIN-046</v>
      </c>
      <c r="B65" s="3" t="s">
        <v>143</v>
      </c>
      <c r="C65" s="3" t="s">
        <v>76</v>
      </c>
      <c r="D65" s="2" t="s">
        <v>28</v>
      </c>
      <c r="E65" s="3"/>
    </row>
    <row r="66" spans="1:5" x14ac:dyDescent="0.3">
      <c r="A66" s="3" t="str">
        <f t="shared" si="0"/>
        <v>FIN-047</v>
      </c>
      <c r="B66" s="3" t="s">
        <v>144</v>
      </c>
      <c r="C66" s="3" t="s">
        <v>138</v>
      </c>
      <c r="D66" s="2" t="s">
        <v>28</v>
      </c>
      <c r="E66" s="3"/>
    </row>
    <row r="67" spans="1:5" x14ac:dyDescent="0.3">
      <c r="A67" s="3" t="str">
        <f t="shared" si="0"/>
        <v>FIN-048</v>
      </c>
      <c r="B67" s="4" t="s">
        <v>145</v>
      </c>
      <c r="C67" s="3" t="s">
        <v>138</v>
      </c>
      <c r="D67" s="2" t="s">
        <v>28</v>
      </c>
      <c r="E67" s="3"/>
    </row>
    <row r="68" spans="1:5" x14ac:dyDescent="0.3">
      <c r="A68" s="3" t="str">
        <f t="shared" si="0"/>
        <v>FIN-049</v>
      </c>
      <c r="B68" s="3" t="s">
        <v>146</v>
      </c>
      <c r="C68" s="3" t="s">
        <v>138</v>
      </c>
      <c r="D68" s="2" t="s">
        <v>28</v>
      </c>
      <c r="E68" s="3"/>
    </row>
    <row r="69" spans="1:5" x14ac:dyDescent="0.3">
      <c r="A69" s="16" t="s">
        <v>147</v>
      </c>
      <c r="B69" s="16"/>
      <c r="C69" s="16"/>
      <c r="D69" s="16"/>
      <c r="E69" s="16"/>
    </row>
    <row r="70" spans="1:5" ht="28.8" x14ac:dyDescent="0.3">
      <c r="A70" s="3" t="str">
        <f>"IF-"&amp;TEXT(ROW(A1),"000")</f>
        <v>IF-001</v>
      </c>
      <c r="B70" s="4" t="s">
        <v>148</v>
      </c>
      <c r="C70" s="11" t="s">
        <v>149</v>
      </c>
      <c r="D70" s="2" t="s">
        <v>28</v>
      </c>
      <c r="E70" s="3"/>
    </row>
    <row r="71" spans="1:5" x14ac:dyDescent="0.3">
      <c r="A71" s="3" t="str">
        <f t="shared" ref="A71:A90" si="1">"IF-"&amp;TEXT(ROW(A2),"000")</f>
        <v>IF-002</v>
      </c>
      <c r="B71" s="11" t="s">
        <v>150</v>
      </c>
      <c r="C71" s="11" t="s">
        <v>149</v>
      </c>
      <c r="D71" s="2" t="s">
        <v>28</v>
      </c>
      <c r="E71" s="3"/>
    </row>
    <row r="72" spans="1:5" x14ac:dyDescent="0.3">
      <c r="A72" s="3" t="str">
        <f t="shared" si="1"/>
        <v>IF-003</v>
      </c>
      <c r="B72" s="3" t="s">
        <v>151</v>
      </c>
      <c r="C72" s="11" t="s">
        <v>149</v>
      </c>
      <c r="D72" s="2" t="s">
        <v>28</v>
      </c>
      <c r="E72" s="3"/>
    </row>
    <row r="73" spans="1:5" x14ac:dyDescent="0.3">
      <c r="A73" s="3" t="str">
        <f t="shared" si="1"/>
        <v>IF-004</v>
      </c>
      <c r="B73" s="3" t="s">
        <v>152</v>
      </c>
      <c r="C73" s="11" t="s">
        <v>149</v>
      </c>
      <c r="D73" s="2" t="s">
        <v>28</v>
      </c>
      <c r="E73" s="3"/>
    </row>
    <row r="74" spans="1:5" x14ac:dyDescent="0.3">
      <c r="A74" s="3" t="str">
        <f t="shared" si="1"/>
        <v>IF-005</v>
      </c>
      <c r="B74" s="2" t="s">
        <v>153</v>
      </c>
      <c r="C74" s="2" t="s">
        <v>154</v>
      </c>
      <c r="D74" s="2" t="s">
        <v>28</v>
      </c>
      <c r="E74" s="3"/>
    </row>
    <row r="75" spans="1:5" x14ac:dyDescent="0.3">
      <c r="A75" s="3" t="str">
        <f t="shared" si="1"/>
        <v>IF-006</v>
      </c>
      <c r="B75" s="11" t="s">
        <v>155</v>
      </c>
      <c r="C75" s="11" t="s">
        <v>156</v>
      </c>
      <c r="D75" s="2" t="s">
        <v>28</v>
      </c>
      <c r="E75" s="3"/>
    </row>
    <row r="76" spans="1:5" x14ac:dyDescent="0.3">
      <c r="A76" s="3" t="str">
        <f t="shared" si="1"/>
        <v>IF-007</v>
      </c>
      <c r="B76" s="11" t="s">
        <v>157</v>
      </c>
      <c r="C76" s="11" t="s">
        <v>156</v>
      </c>
      <c r="D76" s="2" t="s">
        <v>28</v>
      </c>
      <c r="E76" s="3"/>
    </row>
    <row r="77" spans="1:5" x14ac:dyDescent="0.3">
      <c r="A77" s="3" t="str">
        <f t="shared" si="1"/>
        <v>IF-008</v>
      </c>
      <c r="B77" s="11" t="s">
        <v>158</v>
      </c>
      <c r="C77" s="11" t="s">
        <v>159</v>
      </c>
      <c r="D77" s="2" t="s">
        <v>28</v>
      </c>
      <c r="E77" s="3"/>
    </row>
    <row r="78" spans="1:5" x14ac:dyDescent="0.3">
      <c r="A78" s="3" t="str">
        <f t="shared" si="1"/>
        <v>IF-009</v>
      </c>
      <c r="B78" s="4" t="s">
        <v>160</v>
      </c>
      <c r="C78" s="11" t="s">
        <v>159</v>
      </c>
      <c r="D78" s="2" t="s">
        <v>28</v>
      </c>
      <c r="E78" s="3"/>
    </row>
    <row r="79" spans="1:5" x14ac:dyDescent="0.3">
      <c r="A79" s="3" t="str">
        <f t="shared" si="1"/>
        <v>IF-010</v>
      </c>
      <c r="B79" s="11" t="s">
        <v>161</v>
      </c>
      <c r="C79" s="11" t="s">
        <v>159</v>
      </c>
      <c r="D79" s="2" t="s">
        <v>28</v>
      </c>
      <c r="E79" s="3"/>
    </row>
    <row r="80" spans="1:5" ht="36" customHeight="1" x14ac:dyDescent="0.3">
      <c r="A80" s="3" t="str">
        <f t="shared" si="1"/>
        <v>IF-011</v>
      </c>
      <c r="B80" s="3" t="s">
        <v>162</v>
      </c>
      <c r="C80" s="11" t="s">
        <v>159</v>
      </c>
      <c r="D80" s="2" t="s">
        <v>28</v>
      </c>
      <c r="E80" s="3"/>
    </row>
    <row r="81" spans="1:5" x14ac:dyDescent="0.3">
      <c r="A81" s="3" t="str">
        <f t="shared" si="1"/>
        <v>IF-012</v>
      </c>
      <c r="B81" s="4" t="s">
        <v>163</v>
      </c>
      <c r="C81" s="11" t="s">
        <v>159</v>
      </c>
      <c r="D81" s="2" t="s">
        <v>28</v>
      </c>
      <c r="E81" s="3"/>
    </row>
    <row r="82" spans="1:5" x14ac:dyDescent="0.3">
      <c r="A82" s="3" t="str">
        <f t="shared" si="1"/>
        <v>IF-013</v>
      </c>
      <c r="B82" s="3" t="s">
        <v>164</v>
      </c>
      <c r="C82" s="3" t="s">
        <v>165</v>
      </c>
      <c r="D82" s="2" t="s">
        <v>28</v>
      </c>
      <c r="E82" s="3"/>
    </row>
    <row r="83" spans="1:5" x14ac:dyDescent="0.3">
      <c r="A83" s="3" t="str">
        <f t="shared" si="1"/>
        <v>IF-014</v>
      </c>
      <c r="B83" s="3" t="s">
        <v>166</v>
      </c>
      <c r="C83" s="3" t="s">
        <v>167</v>
      </c>
      <c r="D83" s="2" t="s">
        <v>28</v>
      </c>
      <c r="E83" s="3"/>
    </row>
    <row r="84" spans="1:5" x14ac:dyDescent="0.3">
      <c r="A84" s="3" t="str">
        <f t="shared" si="1"/>
        <v>IF-015</v>
      </c>
      <c r="B84" s="3" t="s">
        <v>168</v>
      </c>
      <c r="C84" s="3" t="s">
        <v>167</v>
      </c>
      <c r="D84" s="2" t="s">
        <v>28</v>
      </c>
      <c r="E84" s="3"/>
    </row>
    <row r="85" spans="1:5" x14ac:dyDescent="0.3">
      <c r="A85" s="3" t="str">
        <f t="shared" si="1"/>
        <v>IF-016</v>
      </c>
      <c r="B85" s="3" t="s">
        <v>169</v>
      </c>
      <c r="C85" s="3" t="s">
        <v>167</v>
      </c>
      <c r="D85" s="2" t="s">
        <v>28</v>
      </c>
      <c r="E85" s="3"/>
    </row>
    <row r="86" spans="1:5" x14ac:dyDescent="0.3">
      <c r="A86" s="3" t="str">
        <f t="shared" si="1"/>
        <v>IF-017</v>
      </c>
      <c r="B86" s="3" t="s">
        <v>170</v>
      </c>
      <c r="C86" s="3" t="s">
        <v>167</v>
      </c>
      <c r="D86" s="2" t="s">
        <v>28</v>
      </c>
      <c r="E86" s="3"/>
    </row>
    <row r="87" spans="1:5" x14ac:dyDescent="0.3">
      <c r="A87" s="3" t="str">
        <f t="shared" si="1"/>
        <v>IF-018</v>
      </c>
      <c r="B87" s="3" t="s">
        <v>171</v>
      </c>
      <c r="C87" s="3" t="s">
        <v>167</v>
      </c>
      <c r="D87" s="2" t="s">
        <v>28</v>
      </c>
      <c r="E87" s="3"/>
    </row>
    <row r="88" spans="1:5" x14ac:dyDescent="0.3">
      <c r="A88" s="3" t="str">
        <f t="shared" si="1"/>
        <v>IF-019</v>
      </c>
      <c r="B88" s="3" t="s">
        <v>172</v>
      </c>
      <c r="C88" s="3" t="s">
        <v>173</v>
      </c>
      <c r="D88" s="2" t="s">
        <v>28</v>
      </c>
      <c r="E88" s="3"/>
    </row>
    <row r="89" spans="1:5" ht="28.8" x14ac:dyDescent="0.3">
      <c r="A89" s="3" t="str">
        <f t="shared" si="1"/>
        <v>IF-020</v>
      </c>
      <c r="B89" s="3" t="s">
        <v>174</v>
      </c>
      <c r="C89" s="3" t="s">
        <v>175</v>
      </c>
      <c r="D89" s="2" t="s">
        <v>28</v>
      </c>
      <c r="E89" s="3"/>
    </row>
    <row r="90" spans="1:5" x14ac:dyDescent="0.3">
      <c r="A90" s="3" t="str">
        <f t="shared" si="1"/>
        <v>IF-021</v>
      </c>
      <c r="B90" s="3" t="s">
        <v>176</v>
      </c>
      <c r="C90" s="3" t="s">
        <v>159</v>
      </c>
      <c r="D90" s="2" t="s">
        <v>28</v>
      </c>
      <c r="E90" s="3"/>
    </row>
    <row r="91" spans="1:5" x14ac:dyDescent="0.3">
      <c r="A91" s="16" t="s">
        <v>177</v>
      </c>
      <c r="B91" s="16"/>
      <c r="C91" s="16"/>
      <c r="D91" s="16"/>
      <c r="E91" s="16"/>
    </row>
    <row r="92" spans="1:5" x14ac:dyDescent="0.3">
      <c r="A92" s="3" t="str">
        <f>"BBP-"&amp;TEXT(ROW(A1),"000")</f>
        <v>BBP-001</v>
      </c>
      <c r="B92" s="3" t="s">
        <v>178</v>
      </c>
      <c r="C92" s="3" t="s">
        <v>179</v>
      </c>
      <c r="D92" s="2" t="s">
        <v>28</v>
      </c>
      <c r="E92" s="3"/>
    </row>
    <row r="93" spans="1:5" x14ac:dyDescent="0.3">
      <c r="A93" s="3" t="str">
        <f t="shared" ref="A93:A102" si="2">"BBP-"&amp;TEXT(ROW(A2),"000")</f>
        <v>BBP-002</v>
      </c>
      <c r="B93" s="3" t="s">
        <v>180</v>
      </c>
      <c r="C93" s="3" t="s">
        <v>181</v>
      </c>
      <c r="D93" s="2" t="s">
        <v>28</v>
      </c>
      <c r="E93" s="3"/>
    </row>
    <row r="94" spans="1:5" x14ac:dyDescent="0.3">
      <c r="A94" s="3" t="str">
        <f t="shared" si="2"/>
        <v>BBP-003</v>
      </c>
      <c r="B94" s="3" t="s">
        <v>182</v>
      </c>
      <c r="C94" s="3" t="s">
        <v>183</v>
      </c>
      <c r="D94" s="2" t="s">
        <v>28</v>
      </c>
      <c r="E94" s="3"/>
    </row>
    <row r="95" spans="1:5" x14ac:dyDescent="0.3">
      <c r="A95" s="3" t="str">
        <f t="shared" si="2"/>
        <v>BBP-004</v>
      </c>
      <c r="B95" s="3" t="s">
        <v>184</v>
      </c>
      <c r="C95" s="3" t="s">
        <v>183</v>
      </c>
      <c r="D95" s="2" t="s">
        <v>28</v>
      </c>
      <c r="E95" s="3"/>
    </row>
    <row r="96" spans="1:5" x14ac:dyDescent="0.3">
      <c r="A96" s="3" t="str">
        <f t="shared" si="2"/>
        <v>BBP-005</v>
      </c>
      <c r="B96" s="3" t="s">
        <v>185</v>
      </c>
      <c r="C96" s="3" t="s">
        <v>186</v>
      </c>
      <c r="D96" s="2" t="s">
        <v>28</v>
      </c>
      <c r="E96" s="3"/>
    </row>
    <row r="97" spans="1:5" x14ac:dyDescent="0.3">
      <c r="A97" s="3" t="str">
        <f t="shared" si="2"/>
        <v>BBP-006</v>
      </c>
      <c r="B97" s="3" t="s">
        <v>187</v>
      </c>
      <c r="C97" s="3" t="s">
        <v>188</v>
      </c>
      <c r="D97" s="2" t="s">
        <v>28</v>
      </c>
      <c r="E97" s="3"/>
    </row>
    <row r="98" spans="1:5" ht="28.8" x14ac:dyDescent="0.3">
      <c r="A98" s="3" t="str">
        <f t="shared" si="2"/>
        <v>BBP-007</v>
      </c>
      <c r="B98" s="3" t="s">
        <v>189</v>
      </c>
      <c r="C98" s="3" t="s">
        <v>179</v>
      </c>
      <c r="D98" s="2" t="s">
        <v>28</v>
      </c>
      <c r="E98" s="3"/>
    </row>
    <row r="99" spans="1:5" ht="28.8" x14ac:dyDescent="0.3">
      <c r="A99" s="3" t="str">
        <f t="shared" si="2"/>
        <v>BBP-008</v>
      </c>
      <c r="B99" s="3" t="s">
        <v>190</v>
      </c>
      <c r="C99" s="3" t="s">
        <v>183</v>
      </c>
      <c r="D99" s="2" t="s">
        <v>28</v>
      </c>
      <c r="E99" s="3"/>
    </row>
    <row r="100" spans="1:5" ht="28.8" x14ac:dyDescent="0.3">
      <c r="A100" s="3" t="str">
        <f t="shared" si="2"/>
        <v>BBP-009</v>
      </c>
      <c r="B100" s="3" t="s">
        <v>191</v>
      </c>
      <c r="C100" s="3" t="s">
        <v>154</v>
      </c>
      <c r="D100" s="2" t="s">
        <v>28</v>
      </c>
      <c r="E100" s="3"/>
    </row>
    <row r="101" spans="1:5" ht="15.9" customHeight="1" x14ac:dyDescent="0.3">
      <c r="A101" s="3" t="str">
        <f t="shared" si="2"/>
        <v>BBP-010</v>
      </c>
      <c r="B101" s="4" t="s">
        <v>192</v>
      </c>
      <c r="C101" s="3" t="s">
        <v>154</v>
      </c>
      <c r="D101" s="2" t="s">
        <v>28</v>
      </c>
      <c r="E101" s="3"/>
    </row>
    <row r="102" spans="1:5" ht="28.8" x14ac:dyDescent="0.3">
      <c r="A102" s="3" t="str">
        <f t="shared" si="2"/>
        <v>BBP-011</v>
      </c>
      <c r="B102" s="3" t="s">
        <v>193</v>
      </c>
      <c r="C102" s="3" t="s">
        <v>194</v>
      </c>
      <c r="D102" s="2" t="s">
        <v>28</v>
      </c>
      <c r="E102" s="3"/>
    </row>
    <row r="103" spans="1:5" x14ac:dyDescent="0.3">
      <c r="A103" s="16" t="s">
        <v>195</v>
      </c>
      <c r="B103" s="16"/>
      <c r="C103" s="16"/>
      <c r="D103" s="16"/>
      <c r="E103" s="16"/>
    </row>
    <row r="104" spans="1:5" ht="28.8" x14ac:dyDescent="0.3">
      <c r="A104" s="3" t="str">
        <f>"PA-"&amp;TEXT(ROW(A1),"000")</f>
        <v>PA-001</v>
      </c>
      <c r="B104" s="3" t="s">
        <v>196</v>
      </c>
      <c r="C104" s="3" t="s">
        <v>197</v>
      </c>
      <c r="D104" s="2" t="s">
        <v>28</v>
      </c>
      <c r="E104" s="3"/>
    </row>
    <row r="105" spans="1:5" x14ac:dyDescent="0.3">
      <c r="A105" s="3" t="str">
        <f t="shared" ref="A105:A120" si="3">"PA-"&amp;TEXT(ROW(A2),"000")</f>
        <v>PA-002</v>
      </c>
      <c r="B105" s="3" t="s">
        <v>198</v>
      </c>
      <c r="C105" s="3" t="s">
        <v>199</v>
      </c>
      <c r="D105" s="2" t="s">
        <v>28</v>
      </c>
      <c r="E105" s="3"/>
    </row>
    <row r="106" spans="1:5" x14ac:dyDescent="0.3">
      <c r="A106" s="3" t="str">
        <f t="shared" si="3"/>
        <v>PA-003</v>
      </c>
      <c r="B106" s="3" t="s">
        <v>200</v>
      </c>
      <c r="C106" s="3" t="s">
        <v>133</v>
      </c>
      <c r="D106" s="2" t="s">
        <v>28</v>
      </c>
      <c r="E106" s="3"/>
    </row>
    <row r="107" spans="1:5" ht="28.8" x14ac:dyDescent="0.3">
      <c r="A107" s="3" t="str">
        <f t="shared" si="3"/>
        <v>PA-004</v>
      </c>
      <c r="B107" s="3" t="s">
        <v>201</v>
      </c>
      <c r="C107" s="3" t="s">
        <v>202</v>
      </c>
      <c r="D107" s="2" t="s">
        <v>28</v>
      </c>
      <c r="E107" s="3"/>
    </row>
    <row r="108" spans="1:5" x14ac:dyDescent="0.3">
      <c r="A108" s="3" t="str">
        <f t="shared" si="3"/>
        <v>PA-005</v>
      </c>
      <c r="B108" s="3" t="s">
        <v>203</v>
      </c>
      <c r="C108" s="3" t="s">
        <v>122</v>
      </c>
      <c r="D108" s="2" t="s">
        <v>28</v>
      </c>
      <c r="E108" s="3"/>
    </row>
    <row r="109" spans="1:5" x14ac:dyDescent="0.3">
      <c r="A109" s="3" t="str">
        <f t="shared" si="3"/>
        <v>PA-006</v>
      </c>
      <c r="B109" s="3" t="s">
        <v>204</v>
      </c>
      <c r="C109" s="3" t="s">
        <v>205</v>
      </c>
      <c r="D109" s="2" t="s">
        <v>28</v>
      </c>
      <c r="E109" s="3"/>
    </row>
    <row r="110" spans="1:5" x14ac:dyDescent="0.3">
      <c r="A110" s="3" t="str">
        <f t="shared" si="3"/>
        <v>PA-007</v>
      </c>
      <c r="B110" s="3" t="s">
        <v>206</v>
      </c>
      <c r="C110" s="3" t="s">
        <v>207</v>
      </c>
      <c r="D110" s="2" t="s">
        <v>28</v>
      </c>
      <c r="E110" s="3"/>
    </row>
    <row r="111" spans="1:5" x14ac:dyDescent="0.3">
      <c r="A111" s="3" t="str">
        <f t="shared" si="3"/>
        <v>PA-008</v>
      </c>
      <c r="B111" s="3" t="s">
        <v>208</v>
      </c>
      <c r="C111" s="3" t="s">
        <v>97</v>
      </c>
      <c r="D111" s="2" t="s">
        <v>28</v>
      </c>
      <c r="E111" s="3"/>
    </row>
    <row r="112" spans="1:5" x14ac:dyDescent="0.3">
      <c r="A112" s="3" t="str">
        <f t="shared" si="3"/>
        <v>PA-009</v>
      </c>
      <c r="B112" s="3" t="s">
        <v>209</v>
      </c>
      <c r="C112" s="3" t="s">
        <v>210</v>
      </c>
      <c r="D112" s="2" t="s">
        <v>28</v>
      </c>
      <c r="E112" s="3"/>
    </row>
    <row r="113" spans="1:5" x14ac:dyDescent="0.3">
      <c r="A113" s="3" t="str">
        <f t="shared" si="3"/>
        <v>PA-010</v>
      </c>
      <c r="B113" s="3" t="s">
        <v>211</v>
      </c>
      <c r="C113" s="3" t="s">
        <v>212</v>
      </c>
      <c r="D113" s="2" t="s">
        <v>28</v>
      </c>
      <c r="E113" s="3"/>
    </row>
    <row r="114" spans="1:5" x14ac:dyDescent="0.3">
      <c r="A114" s="3" t="str">
        <f t="shared" si="3"/>
        <v>PA-011</v>
      </c>
      <c r="B114" s="3" t="s">
        <v>213</v>
      </c>
      <c r="C114" s="3" t="s">
        <v>214</v>
      </c>
      <c r="D114" s="2" t="s">
        <v>28</v>
      </c>
      <c r="E114" s="3"/>
    </row>
    <row r="115" spans="1:5" x14ac:dyDescent="0.3">
      <c r="A115" s="3" t="str">
        <f t="shared" si="3"/>
        <v>PA-012</v>
      </c>
      <c r="B115" s="3" t="s">
        <v>215</v>
      </c>
      <c r="C115" s="3" t="s">
        <v>216</v>
      </c>
      <c r="D115" s="2" t="s">
        <v>28</v>
      </c>
      <c r="E115" s="3"/>
    </row>
    <row r="116" spans="1:5" x14ac:dyDescent="0.3">
      <c r="A116" s="3" t="str">
        <f t="shared" si="3"/>
        <v>PA-013</v>
      </c>
      <c r="B116" s="3" t="s">
        <v>217</v>
      </c>
      <c r="C116" s="3" t="s">
        <v>197</v>
      </c>
      <c r="D116" s="2" t="s">
        <v>28</v>
      </c>
      <c r="E116" s="3"/>
    </row>
    <row r="117" spans="1:5" x14ac:dyDescent="0.3">
      <c r="A117" s="3" t="str">
        <f t="shared" si="3"/>
        <v>PA-014</v>
      </c>
      <c r="B117" s="3" t="s">
        <v>218</v>
      </c>
      <c r="C117" s="3" t="s">
        <v>93</v>
      </c>
      <c r="D117" s="2" t="s">
        <v>28</v>
      </c>
      <c r="E117" s="3"/>
    </row>
    <row r="118" spans="1:5" x14ac:dyDescent="0.3">
      <c r="A118" s="3" t="str">
        <f t="shared" si="3"/>
        <v>PA-015</v>
      </c>
      <c r="B118" s="3" t="s">
        <v>219</v>
      </c>
      <c r="C118" s="3" t="s">
        <v>154</v>
      </c>
      <c r="D118" s="2" t="s">
        <v>28</v>
      </c>
      <c r="E118" s="3"/>
    </row>
    <row r="119" spans="1:5" x14ac:dyDescent="0.3">
      <c r="A119" s="3" t="str">
        <f t="shared" si="3"/>
        <v>PA-016</v>
      </c>
      <c r="B119" s="3" t="s">
        <v>220</v>
      </c>
      <c r="C119" s="3" t="s">
        <v>173</v>
      </c>
      <c r="D119" s="2" t="s">
        <v>28</v>
      </c>
      <c r="E119" s="3"/>
    </row>
    <row r="120" spans="1:5" x14ac:dyDescent="0.3">
      <c r="A120" s="3" t="str">
        <f t="shared" si="3"/>
        <v>PA-017</v>
      </c>
      <c r="B120" s="3" t="s">
        <v>221</v>
      </c>
      <c r="C120" s="3" t="s">
        <v>222</v>
      </c>
      <c r="D120" s="2" t="s">
        <v>28</v>
      </c>
      <c r="E120" s="3"/>
    </row>
    <row r="121" spans="1:5" x14ac:dyDescent="0.3">
      <c r="A121" s="16" t="s">
        <v>223</v>
      </c>
      <c r="B121" s="16"/>
      <c r="C121" s="16"/>
      <c r="D121" s="16"/>
      <c r="E121" s="16"/>
    </row>
    <row r="122" spans="1:5" x14ac:dyDescent="0.3">
      <c r="A122" s="3" t="str">
        <f>"PR-"&amp;TEXT(ROW(A1),"000")</f>
        <v>PR-001</v>
      </c>
      <c r="B122" s="3" t="s">
        <v>224</v>
      </c>
      <c r="C122" s="3" t="s">
        <v>225</v>
      </c>
      <c r="D122" s="3" t="s">
        <v>28</v>
      </c>
      <c r="E122" s="3"/>
    </row>
    <row r="123" spans="1:5" x14ac:dyDescent="0.3">
      <c r="A123" s="3" t="str">
        <f t="shared" ref="A123:A127" si="4">"PR-"&amp;TEXT(ROW(A2),"000")</f>
        <v>PR-002</v>
      </c>
      <c r="B123" s="3" t="s">
        <v>226</v>
      </c>
      <c r="C123" s="3" t="s">
        <v>227</v>
      </c>
      <c r="D123" s="2" t="s">
        <v>28</v>
      </c>
      <c r="E123" s="3"/>
    </row>
    <row r="124" spans="1:5" x14ac:dyDescent="0.3">
      <c r="A124" s="3" t="str">
        <f t="shared" si="4"/>
        <v>PR-003</v>
      </c>
      <c r="B124" s="4" t="s">
        <v>228</v>
      </c>
      <c r="C124" s="3" t="s">
        <v>229</v>
      </c>
      <c r="D124" s="2" t="s">
        <v>28</v>
      </c>
      <c r="E124" s="3"/>
    </row>
    <row r="125" spans="1:5" ht="43.2" x14ac:dyDescent="0.3">
      <c r="A125" s="3" t="str">
        <f t="shared" si="4"/>
        <v>PR-004</v>
      </c>
      <c r="B125" s="4" t="s">
        <v>230</v>
      </c>
      <c r="C125" s="3" t="s">
        <v>231</v>
      </c>
      <c r="D125" s="2" t="s">
        <v>28</v>
      </c>
      <c r="E125" s="3"/>
    </row>
    <row r="126" spans="1:5" ht="28.8" x14ac:dyDescent="0.3">
      <c r="A126" s="3" t="str">
        <f t="shared" si="4"/>
        <v>PR-005</v>
      </c>
      <c r="B126" s="4" t="s">
        <v>232</v>
      </c>
      <c r="C126" s="8" t="s">
        <v>231</v>
      </c>
      <c r="D126" s="9" t="s">
        <v>28</v>
      </c>
      <c r="E126" s="8"/>
    </row>
    <row r="127" spans="1:5" x14ac:dyDescent="0.3">
      <c r="A127" s="3" t="str">
        <f t="shared" si="4"/>
        <v>PR-006</v>
      </c>
      <c r="B127" s="4" t="s">
        <v>233</v>
      </c>
      <c r="C127" s="8" t="s">
        <v>231</v>
      </c>
      <c r="D127" s="9" t="s">
        <v>28</v>
      </c>
      <c r="E127" s="8"/>
    </row>
    <row r="128" spans="1:5" x14ac:dyDescent="0.3">
      <c r="A128" s="16" t="s">
        <v>234</v>
      </c>
      <c r="B128" s="16"/>
      <c r="C128" s="16"/>
      <c r="D128" s="16"/>
      <c r="E128" s="16"/>
    </row>
    <row r="129" spans="1:5" x14ac:dyDescent="0.3">
      <c r="A129" s="3" t="str">
        <f>"IAB-"&amp;TEXT(ROW(A1),"000")</f>
        <v>IAB-001</v>
      </c>
      <c r="B129" s="12" t="s">
        <v>235</v>
      </c>
      <c r="C129" s="12" t="s">
        <v>236</v>
      </c>
      <c r="D129" s="2" t="s">
        <v>28</v>
      </c>
      <c r="E129" s="3"/>
    </row>
    <row r="130" spans="1:5" x14ac:dyDescent="0.3">
      <c r="A130" s="3" t="str">
        <f t="shared" ref="A130:A165" si="5">"IAB-"&amp;TEXT(ROW(A2),"000")</f>
        <v>IAB-002</v>
      </c>
      <c r="B130" s="12" t="s">
        <v>237</v>
      </c>
      <c r="C130" s="12" t="s">
        <v>238</v>
      </c>
      <c r="D130" s="2" t="s">
        <v>28</v>
      </c>
      <c r="E130" s="3"/>
    </row>
    <row r="131" spans="1:5" ht="28.8" x14ac:dyDescent="0.3">
      <c r="A131" s="3" t="str">
        <f t="shared" si="5"/>
        <v>IAB-003</v>
      </c>
      <c r="B131" s="4" t="s">
        <v>239</v>
      </c>
      <c r="C131" s="12" t="s">
        <v>240</v>
      </c>
      <c r="D131" s="2" t="s">
        <v>28</v>
      </c>
      <c r="E131" s="3"/>
    </row>
    <row r="132" spans="1:5" x14ac:dyDescent="0.3">
      <c r="A132" s="3" t="str">
        <f t="shared" si="5"/>
        <v>IAB-004</v>
      </c>
      <c r="B132" s="12" t="s">
        <v>241</v>
      </c>
      <c r="C132" s="12" t="s">
        <v>242</v>
      </c>
      <c r="D132" s="2" t="s">
        <v>28</v>
      </c>
      <c r="E132" s="3"/>
    </row>
    <row r="133" spans="1:5" x14ac:dyDescent="0.3">
      <c r="A133" s="3" t="str">
        <f t="shared" si="5"/>
        <v>IAB-005</v>
      </c>
      <c r="B133" s="3" t="s">
        <v>243</v>
      </c>
      <c r="C133" s="12" t="s">
        <v>244</v>
      </c>
      <c r="D133" s="2" t="s">
        <v>28</v>
      </c>
      <c r="E133" s="3"/>
    </row>
    <row r="134" spans="1:5" x14ac:dyDescent="0.3">
      <c r="A134" s="3" t="str">
        <f t="shared" si="5"/>
        <v>IAB-006</v>
      </c>
      <c r="B134" s="12" t="s">
        <v>245</v>
      </c>
      <c r="C134" s="12" t="s">
        <v>246</v>
      </c>
      <c r="D134" s="3" t="s">
        <v>28</v>
      </c>
      <c r="E134" s="3"/>
    </row>
    <row r="135" spans="1:5" x14ac:dyDescent="0.3">
      <c r="A135" s="3" t="str">
        <f t="shared" si="5"/>
        <v>IAB-007</v>
      </c>
      <c r="B135" s="12" t="s">
        <v>247</v>
      </c>
      <c r="C135" s="12" t="s">
        <v>246</v>
      </c>
      <c r="D135" s="2" t="s">
        <v>28</v>
      </c>
      <c r="E135" s="3"/>
    </row>
    <row r="136" spans="1:5" ht="28.8" x14ac:dyDescent="0.3">
      <c r="A136" s="3" t="str">
        <f t="shared" si="5"/>
        <v>IAB-008</v>
      </c>
      <c r="B136" s="12" t="s">
        <v>248</v>
      </c>
      <c r="C136" s="12" t="s">
        <v>246</v>
      </c>
      <c r="D136" s="2" t="s">
        <v>28</v>
      </c>
      <c r="E136" s="3"/>
    </row>
    <row r="137" spans="1:5" x14ac:dyDescent="0.3">
      <c r="A137" s="3" t="str">
        <f t="shared" si="5"/>
        <v>IAB-009</v>
      </c>
      <c r="B137" s="12" t="s">
        <v>249</v>
      </c>
      <c r="C137" s="12" t="s">
        <v>250</v>
      </c>
      <c r="D137" s="2" t="s">
        <v>28</v>
      </c>
      <c r="E137" s="3"/>
    </row>
    <row r="138" spans="1:5" x14ac:dyDescent="0.3">
      <c r="A138" s="3" t="str">
        <f t="shared" si="5"/>
        <v>IAB-010</v>
      </c>
      <c r="B138" s="12" t="s">
        <v>251</v>
      </c>
      <c r="C138" s="12" t="s">
        <v>252</v>
      </c>
      <c r="D138" s="2" t="s">
        <v>28</v>
      </c>
      <c r="E138" s="3"/>
    </row>
    <row r="139" spans="1:5" x14ac:dyDescent="0.3">
      <c r="A139" s="3" t="str">
        <f t="shared" si="5"/>
        <v>IAB-011</v>
      </c>
      <c r="B139" s="12" t="s">
        <v>253</v>
      </c>
      <c r="C139" s="12" t="s">
        <v>254</v>
      </c>
      <c r="D139" s="2" t="s">
        <v>28</v>
      </c>
      <c r="E139" s="3"/>
    </row>
    <row r="140" spans="1:5" x14ac:dyDescent="0.3">
      <c r="A140" s="3" t="str">
        <f t="shared" si="5"/>
        <v>IAB-012</v>
      </c>
      <c r="B140" s="12" t="s">
        <v>255</v>
      </c>
      <c r="C140" s="12" t="s">
        <v>254</v>
      </c>
      <c r="D140" s="2" t="s">
        <v>28</v>
      </c>
      <c r="E140" s="3"/>
    </row>
    <row r="141" spans="1:5" x14ac:dyDescent="0.3">
      <c r="A141" s="3" t="str">
        <f t="shared" si="5"/>
        <v>IAB-013</v>
      </c>
      <c r="B141" s="4" t="s">
        <v>256</v>
      </c>
      <c r="C141" s="12" t="s">
        <v>257</v>
      </c>
      <c r="D141" s="2" t="s">
        <v>28</v>
      </c>
      <c r="E141" s="3"/>
    </row>
    <row r="142" spans="1:5" x14ac:dyDescent="0.3">
      <c r="A142" s="3" t="str">
        <f t="shared" si="5"/>
        <v>IAB-014</v>
      </c>
      <c r="B142" s="12" t="s">
        <v>258</v>
      </c>
      <c r="C142" s="12" t="s">
        <v>259</v>
      </c>
      <c r="D142" s="2" t="s">
        <v>28</v>
      </c>
      <c r="E142" s="3"/>
    </row>
    <row r="143" spans="1:5" ht="28.8" x14ac:dyDescent="0.3">
      <c r="A143" s="3" t="str">
        <f t="shared" si="5"/>
        <v>IAB-015</v>
      </c>
      <c r="B143" s="4" t="s">
        <v>260</v>
      </c>
      <c r="C143" s="12" t="s">
        <v>261</v>
      </c>
      <c r="D143" s="2" t="s">
        <v>28</v>
      </c>
      <c r="E143" s="3"/>
    </row>
    <row r="144" spans="1:5" x14ac:dyDescent="0.3">
      <c r="A144" s="3" t="str">
        <f t="shared" si="5"/>
        <v>IAB-016</v>
      </c>
      <c r="B144" s="12" t="s">
        <v>262</v>
      </c>
      <c r="C144" s="12" t="s">
        <v>263</v>
      </c>
      <c r="D144" s="2" t="s">
        <v>28</v>
      </c>
      <c r="E144" s="3"/>
    </row>
    <row r="145" spans="1:5" ht="28.8" x14ac:dyDescent="0.3">
      <c r="A145" s="3" t="str">
        <f t="shared" si="5"/>
        <v>IAB-017</v>
      </c>
      <c r="B145" s="4" t="s">
        <v>264</v>
      </c>
      <c r="C145" s="12" t="s">
        <v>265</v>
      </c>
      <c r="D145" s="2" t="s">
        <v>28</v>
      </c>
      <c r="E145" s="3"/>
    </row>
    <row r="146" spans="1:5" ht="28.8" x14ac:dyDescent="0.3">
      <c r="A146" s="3" t="str">
        <f t="shared" si="5"/>
        <v>IAB-018</v>
      </c>
      <c r="B146" s="4" t="s">
        <v>266</v>
      </c>
      <c r="C146" s="12" t="s">
        <v>267</v>
      </c>
      <c r="D146" s="2" t="s">
        <v>28</v>
      </c>
      <c r="E146" s="3"/>
    </row>
    <row r="147" spans="1:5" ht="28.8" x14ac:dyDescent="0.3">
      <c r="A147" s="3" t="str">
        <f t="shared" si="5"/>
        <v>IAB-019</v>
      </c>
      <c r="B147" s="4" t="s">
        <v>268</v>
      </c>
      <c r="C147" s="12" t="s">
        <v>269</v>
      </c>
      <c r="D147" s="2" t="s">
        <v>28</v>
      </c>
      <c r="E147" s="3"/>
    </row>
    <row r="148" spans="1:5" ht="28.8" x14ac:dyDescent="0.3">
      <c r="A148" s="3" t="str">
        <f t="shared" si="5"/>
        <v>IAB-020</v>
      </c>
      <c r="B148" s="4" t="s">
        <v>270</v>
      </c>
      <c r="C148" s="12" t="s">
        <v>269</v>
      </c>
      <c r="D148" s="2" t="s">
        <v>28</v>
      </c>
      <c r="E148" s="3"/>
    </row>
    <row r="149" spans="1:5" ht="17.25" customHeight="1" x14ac:dyDescent="0.3">
      <c r="A149" s="3" t="str">
        <f t="shared" si="5"/>
        <v>IAB-021</v>
      </c>
      <c r="B149" s="12" t="s">
        <v>271</v>
      </c>
      <c r="C149" s="12" t="s">
        <v>272</v>
      </c>
      <c r="D149" s="2" t="s">
        <v>28</v>
      </c>
      <c r="E149" s="3"/>
    </row>
    <row r="150" spans="1:5" ht="28.8" x14ac:dyDescent="0.3">
      <c r="A150" s="3" t="str">
        <f t="shared" si="5"/>
        <v>IAB-022</v>
      </c>
      <c r="B150" s="4" t="s">
        <v>273</v>
      </c>
      <c r="C150" s="12" t="s">
        <v>274</v>
      </c>
      <c r="D150" s="2" t="s">
        <v>28</v>
      </c>
      <c r="E150" s="3"/>
    </row>
    <row r="151" spans="1:5" ht="35.25" customHeight="1" x14ac:dyDescent="0.3">
      <c r="A151" s="3" t="str">
        <f t="shared" si="5"/>
        <v>IAB-023</v>
      </c>
      <c r="B151" s="4" t="s">
        <v>275</v>
      </c>
      <c r="C151" s="12" t="s">
        <v>274</v>
      </c>
      <c r="D151" s="2" t="s">
        <v>28</v>
      </c>
      <c r="E151" s="3"/>
    </row>
    <row r="152" spans="1:5" ht="32.1" customHeight="1" x14ac:dyDescent="0.3">
      <c r="A152" s="3" t="str">
        <f t="shared" si="5"/>
        <v>IAB-024</v>
      </c>
      <c r="B152" s="4" t="s">
        <v>276</v>
      </c>
      <c r="C152" s="12" t="s">
        <v>277</v>
      </c>
      <c r="D152" s="2" t="s">
        <v>28</v>
      </c>
      <c r="E152" s="3"/>
    </row>
    <row r="153" spans="1:5" ht="28.8" x14ac:dyDescent="0.3">
      <c r="A153" s="3" t="str">
        <f t="shared" si="5"/>
        <v>IAB-025</v>
      </c>
      <c r="B153" s="4" t="s">
        <v>278</v>
      </c>
      <c r="C153" s="12" t="s">
        <v>279</v>
      </c>
      <c r="D153" s="2" t="s">
        <v>28</v>
      </c>
      <c r="E153" s="3"/>
    </row>
    <row r="154" spans="1:5" ht="28.8" x14ac:dyDescent="0.3">
      <c r="A154" s="3" t="str">
        <f t="shared" si="5"/>
        <v>IAB-026</v>
      </c>
      <c r="B154" s="4" t="s">
        <v>280</v>
      </c>
      <c r="C154" s="3" t="s">
        <v>281</v>
      </c>
      <c r="D154" s="2" t="s">
        <v>28</v>
      </c>
      <c r="E154" s="3"/>
    </row>
    <row r="155" spans="1:5" ht="34.5" customHeight="1" x14ac:dyDescent="0.3">
      <c r="A155" s="3" t="str">
        <f t="shared" si="5"/>
        <v>IAB-027</v>
      </c>
      <c r="B155" s="4" t="s">
        <v>282</v>
      </c>
      <c r="C155" s="3" t="s">
        <v>281</v>
      </c>
      <c r="D155" s="2" t="s">
        <v>28</v>
      </c>
      <c r="E155" s="3"/>
    </row>
    <row r="156" spans="1:5" ht="28.8" x14ac:dyDescent="0.3">
      <c r="A156" s="3" t="str">
        <f t="shared" si="5"/>
        <v>IAB-028</v>
      </c>
      <c r="B156" s="4" t="s">
        <v>283</v>
      </c>
      <c r="C156" s="3" t="s">
        <v>281</v>
      </c>
      <c r="D156" s="2" t="s">
        <v>28</v>
      </c>
      <c r="E156" s="3"/>
    </row>
    <row r="157" spans="1:5" ht="28.8" x14ac:dyDescent="0.3">
      <c r="A157" s="3" t="str">
        <f t="shared" si="5"/>
        <v>IAB-029</v>
      </c>
      <c r="B157" s="4" t="s">
        <v>284</v>
      </c>
      <c r="C157" s="3" t="s">
        <v>281</v>
      </c>
      <c r="D157" s="2" t="s">
        <v>28</v>
      </c>
      <c r="E157" s="3"/>
    </row>
    <row r="158" spans="1:5" ht="28.8" x14ac:dyDescent="0.3">
      <c r="A158" s="3" t="str">
        <f t="shared" si="5"/>
        <v>IAB-030</v>
      </c>
      <c r="B158" s="4" t="s">
        <v>285</v>
      </c>
      <c r="C158" s="3" t="s">
        <v>281</v>
      </c>
      <c r="D158" s="2" t="s">
        <v>28</v>
      </c>
      <c r="E158" s="3"/>
    </row>
    <row r="159" spans="1:5" ht="28.8" x14ac:dyDescent="0.3">
      <c r="A159" s="3" t="str">
        <f t="shared" si="5"/>
        <v>IAB-031</v>
      </c>
      <c r="B159" s="4" t="s">
        <v>286</v>
      </c>
      <c r="C159" s="3" t="s">
        <v>281</v>
      </c>
      <c r="D159" s="2" t="s">
        <v>28</v>
      </c>
      <c r="E159" s="3"/>
    </row>
    <row r="160" spans="1:5" ht="28.8" x14ac:dyDescent="0.3">
      <c r="A160" s="3" t="str">
        <f t="shared" si="5"/>
        <v>IAB-032</v>
      </c>
      <c r="B160" s="4" t="s">
        <v>287</v>
      </c>
      <c r="C160" s="3" t="s">
        <v>281</v>
      </c>
      <c r="D160" s="2" t="s">
        <v>28</v>
      </c>
      <c r="E160" s="3"/>
    </row>
    <row r="161" spans="1:5" ht="28.8" x14ac:dyDescent="0.3">
      <c r="A161" s="3" t="str">
        <f t="shared" si="5"/>
        <v>IAB-033</v>
      </c>
      <c r="B161" s="4" t="s">
        <v>288</v>
      </c>
      <c r="C161" s="3" t="s">
        <v>281</v>
      </c>
      <c r="D161" s="2" t="s">
        <v>28</v>
      </c>
      <c r="E161" s="3"/>
    </row>
    <row r="162" spans="1:5" ht="28.8" x14ac:dyDescent="0.3">
      <c r="A162" s="3" t="str">
        <f t="shared" si="5"/>
        <v>IAB-034</v>
      </c>
      <c r="B162" s="4" t="s">
        <v>289</v>
      </c>
      <c r="C162" s="3" t="s">
        <v>281</v>
      </c>
      <c r="D162" s="2" t="s">
        <v>28</v>
      </c>
      <c r="E162" s="3"/>
    </row>
    <row r="163" spans="1:5" ht="28.8" x14ac:dyDescent="0.3">
      <c r="A163" s="3" t="str">
        <f t="shared" si="5"/>
        <v>IAB-035</v>
      </c>
      <c r="B163" s="4" t="s">
        <v>290</v>
      </c>
      <c r="C163" s="3" t="s">
        <v>281</v>
      </c>
      <c r="D163" s="2" t="s">
        <v>28</v>
      </c>
      <c r="E163" s="3"/>
    </row>
    <row r="164" spans="1:5" ht="28.8" x14ac:dyDescent="0.3">
      <c r="A164" s="3" t="str">
        <f t="shared" si="5"/>
        <v>IAB-036</v>
      </c>
      <c r="B164" s="4" t="s">
        <v>291</v>
      </c>
      <c r="C164" s="3" t="s">
        <v>281</v>
      </c>
      <c r="D164" s="2" t="s">
        <v>28</v>
      </c>
      <c r="E164" s="3"/>
    </row>
    <row r="165" spans="1:5" ht="28.8" x14ac:dyDescent="0.3">
      <c r="A165" s="3" t="str">
        <f t="shared" si="5"/>
        <v>IAB-037</v>
      </c>
      <c r="B165" s="4" t="s">
        <v>292</v>
      </c>
      <c r="C165" s="3" t="s">
        <v>281</v>
      </c>
      <c r="D165" s="2" t="s">
        <v>28</v>
      </c>
      <c r="E165" s="3"/>
    </row>
  </sheetData>
  <autoFilter ref="A3:E165" xr:uid="{4430DE40-39CC-4AC0-989B-1518F95F75C2}"/>
  <mergeCells count="8">
    <mergeCell ref="A91:E91"/>
    <mergeCell ref="A103:E103"/>
    <mergeCell ref="A121:E121"/>
    <mergeCell ref="A128:E128"/>
    <mergeCell ref="A1:E1"/>
    <mergeCell ref="A19:E19"/>
    <mergeCell ref="A69:E69"/>
    <mergeCell ref="A4:E4"/>
  </mergeCells>
  <dataValidations count="1">
    <dataValidation type="list" allowBlank="1" showInputMessage="1" showErrorMessage="1" sqref="E1:E1048576" xr:uid="{E1F2384F-65BB-4344-85B0-15FDBA7EDB49}">
      <formula1>"Ja,Nee"</formula1>
    </dataValidation>
  </dataValidations>
  <pageMargins left="0.17" right="0.17" top="0.5" bottom="0.24" header="0.3" footer="0.17"/>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0E49-6536-4BB6-975B-95D8F152DF5D}">
  <dimension ref="A1:H25"/>
  <sheetViews>
    <sheetView tabSelected="1" zoomScaleNormal="100" workbookViewId="0">
      <selection activeCell="J4" sqref="J4"/>
    </sheetView>
  </sheetViews>
  <sheetFormatPr defaultRowHeight="14.4" x14ac:dyDescent="0.3"/>
  <cols>
    <col min="1" max="1" width="6.109375" style="18" customWidth="1"/>
    <col min="2" max="2" width="36.88671875" style="18" customWidth="1"/>
    <col min="3" max="3" width="62.109375" style="18" customWidth="1"/>
    <col min="4" max="4" width="30" style="18" customWidth="1"/>
    <col min="5" max="5" width="35.109375" style="18" customWidth="1"/>
    <col min="6" max="6" width="21.5546875" style="18" customWidth="1"/>
    <col min="7" max="7" width="14" style="18" customWidth="1"/>
    <col min="8" max="8" width="18.109375" style="18" customWidth="1"/>
    <col min="9" max="16384" width="8.88671875" style="18"/>
  </cols>
  <sheetData>
    <row r="1" spans="1:8" ht="31.2" x14ac:dyDescent="0.3">
      <c r="A1" s="15" t="s">
        <v>293</v>
      </c>
      <c r="B1" s="15"/>
      <c r="C1" s="15"/>
      <c r="D1" s="15"/>
      <c r="E1" s="15"/>
      <c r="F1" s="15"/>
      <c r="G1" s="15"/>
      <c r="H1" s="15"/>
    </row>
    <row r="2" spans="1:8" ht="31.2" x14ac:dyDescent="0.3">
      <c r="A2" s="23"/>
      <c r="B2" s="23"/>
      <c r="C2" s="23"/>
      <c r="D2" s="23"/>
      <c r="E2" s="23"/>
    </row>
    <row r="3" spans="1:8" ht="31.2" x14ac:dyDescent="0.3">
      <c r="A3" s="23"/>
      <c r="B3" s="23"/>
      <c r="C3" s="23"/>
      <c r="D3" s="23"/>
      <c r="E3" s="23"/>
    </row>
    <row r="4" spans="1:8" ht="31.2" x14ac:dyDescent="0.3">
      <c r="A4" s="23"/>
      <c r="B4" s="23"/>
      <c r="C4" s="23"/>
      <c r="D4" s="23"/>
      <c r="E4" s="23"/>
    </row>
    <row r="5" spans="1:8" ht="31.2" x14ac:dyDescent="0.3">
      <c r="A5" s="23"/>
      <c r="B5" s="23"/>
      <c r="C5" s="23"/>
      <c r="D5" s="23"/>
      <c r="E5" s="23"/>
    </row>
    <row r="6" spans="1:8" x14ac:dyDescent="0.3">
      <c r="A6" s="5" t="s">
        <v>294</v>
      </c>
      <c r="B6" s="5" t="s">
        <v>295</v>
      </c>
      <c r="C6" s="5" t="s">
        <v>296</v>
      </c>
      <c r="D6" s="5" t="s">
        <v>297</v>
      </c>
      <c r="E6" s="5" t="s">
        <v>298</v>
      </c>
      <c r="F6" s="5" t="s">
        <v>299</v>
      </c>
      <c r="G6" s="6" t="s">
        <v>300</v>
      </c>
      <c r="H6" s="6" t="s">
        <v>301</v>
      </c>
    </row>
    <row r="7" spans="1:8" ht="46.5" customHeight="1" x14ac:dyDescent="0.3">
      <c r="A7" s="7">
        <v>1</v>
      </c>
      <c r="B7" s="7" t="s">
        <v>302</v>
      </c>
      <c r="C7" s="7" t="s">
        <v>303</v>
      </c>
      <c r="D7" s="7" t="s">
        <v>304</v>
      </c>
      <c r="E7" s="7" t="s">
        <v>305</v>
      </c>
      <c r="F7" s="7" t="s">
        <v>306</v>
      </c>
      <c r="G7" s="7" t="s">
        <v>307</v>
      </c>
      <c r="H7" s="7" t="s">
        <v>308</v>
      </c>
    </row>
    <row r="8" spans="1:8" ht="57.75" customHeight="1" x14ac:dyDescent="0.3">
      <c r="A8" s="7">
        <v>2</v>
      </c>
      <c r="B8" s="7" t="s">
        <v>309</v>
      </c>
      <c r="C8" s="7" t="s">
        <v>310</v>
      </c>
      <c r="D8" s="7" t="s">
        <v>311</v>
      </c>
      <c r="E8" s="7" t="s">
        <v>312</v>
      </c>
      <c r="F8" s="7" t="s">
        <v>313</v>
      </c>
      <c r="G8" s="7" t="s">
        <v>314</v>
      </c>
      <c r="H8" s="7" t="s">
        <v>308</v>
      </c>
    </row>
    <row r="9" spans="1:8" ht="47.1" customHeight="1" x14ac:dyDescent="0.3">
      <c r="A9" s="7">
        <v>3</v>
      </c>
      <c r="B9" s="7" t="s">
        <v>315</v>
      </c>
      <c r="C9" s="7" t="s">
        <v>280</v>
      </c>
      <c r="D9" s="7" t="s">
        <v>316</v>
      </c>
      <c r="E9" s="7" t="s">
        <v>317</v>
      </c>
      <c r="F9" s="7" t="s">
        <v>318</v>
      </c>
      <c r="G9" s="7" t="s">
        <v>319</v>
      </c>
      <c r="H9" s="7" t="s">
        <v>308</v>
      </c>
    </row>
    <row r="10" spans="1:8" ht="45" customHeight="1" x14ac:dyDescent="0.3">
      <c r="A10" s="7">
        <v>4</v>
      </c>
      <c r="B10" s="7" t="s">
        <v>320</v>
      </c>
      <c r="C10" s="7" t="s">
        <v>282</v>
      </c>
      <c r="D10" s="7" t="s">
        <v>321</v>
      </c>
      <c r="E10" s="7" t="s">
        <v>322</v>
      </c>
      <c r="F10" s="7" t="s">
        <v>323</v>
      </c>
      <c r="G10" s="7" t="s">
        <v>324</v>
      </c>
      <c r="H10" s="7" t="s">
        <v>308</v>
      </c>
    </row>
    <row r="11" spans="1:8" ht="53.1" customHeight="1" x14ac:dyDescent="0.3">
      <c r="A11" s="7">
        <v>5</v>
      </c>
      <c r="B11" s="7" t="s">
        <v>325</v>
      </c>
      <c r="C11" s="7" t="s">
        <v>283</v>
      </c>
      <c r="D11" s="7" t="s">
        <v>326</v>
      </c>
      <c r="E11" s="7" t="s">
        <v>327</v>
      </c>
      <c r="F11" s="7" t="s">
        <v>328</v>
      </c>
      <c r="G11" s="7" t="s">
        <v>329</v>
      </c>
      <c r="H11" s="7" t="s">
        <v>308</v>
      </c>
    </row>
    <row r="12" spans="1:8" ht="55.2" x14ac:dyDescent="0.3">
      <c r="A12" s="7">
        <v>6</v>
      </c>
      <c r="B12" s="7" t="s">
        <v>330</v>
      </c>
      <c r="C12" s="7" t="s">
        <v>284</v>
      </c>
      <c r="D12" s="7" t="s">
        <v>331</v>
      </c>
      <c r="E12" s="7" t="s">
        <v>332</v>
      </c>
      <c r="F12" s="7" t="s">
        <v>333</v>
      </c>
      <c r="G12" s="7" t="s">
        <v>334</v>
      </c>
      <c r="H12" s="7" t="s">
        <v>308</v>
      </c>
    </row>
    <row r="13" spans="1:8" ht="41.4" x14ac:dyDescent="0.3">
      <c r="A13" s="7">
        <v>7</v>
      </c>
      <c r="B13" s="7" t="s">
        <v>335</v>
      </c>
      <c r="C13" s="7" t="s">
        <v>285</v>
      </c>
      <c r="D13" s="7" t="s">
        <v>336</v>
      </c>
      <c r="E13" s="7" t="s">
        <v>337</v>
      </c>
      <c r="F13" s="7" t="s">
        <v>338</v>
      </c>
      <c r="G13" s="7" t="s">
        <v>339</v>
      </c>
      <c r="H13" s="7" t="s">
        <v>308</v>
      </c>
    </row>
    <row r="14" spans="1:8" ht="44.25" customHeight="1" x14ac:dyDescent="0.3">
      <c r="A14" s="7">
        <v>8</v>
      </c>
      <c r="B14" s="7" t="s">
        <v>340</v>
      </c>
      <c r="C14" s="7" t="s">
        <v>341</v>
      </c>
      <c r="D14" s="7" t="s">
        <v>342</v>
      </c>
      <c r="E14" s="7" t="s">
        <v>343</v>
      </c>
      <c r="F14" s="7" t="s">
        <v>344</v>
      </c>
      <c r="G14" s="7" t="s">
        <v>345</v>
      </c>
      <c r="H14" s="7" t="s">
        <v>346</v>
      </c>
    </row>
    <row r="15" spans="1:8" ht="49.5" customHeight="1" x14ac:dyDescent="0.3">
      <c r="A15" s="7">
        <v>9</v>
      </c>
      <c r="B15" s="7" t="s">
        <v>347</v>
      </c>
      <c r="C15" s="7" t="s">
        <v>348</v>
      </c>
      <c r="D15" s="7" t="s">
        <v>349</v>
      </c>
      <c r="E15" s="7" t="s">
        <v>343</v>
      </c>
      <c r="F15" s="7" t="s">
        <v>344</v>
      </c>
      <c r="G15" s="7" t="s">
        <v>345</v>
      </c>
      <c r="H15" s="7" t="s">
        <v>346</v>
      </c>
    </row>
    <row r="16" spans="1:8" ht="61.5" customHeight="1" x14ac:dyDescent="0.3">
      <c r="A16" s="7">
        <v>10</v>
      </c>
      <c r="B16" s="7" t="s">
        <v>350</v>
      </c>
      <c r="C16" s="7" t="s">
        <v>286</v>
      </c>
      <c r="D16" s="7" t="s">
        <v>351</v>
      </c>
      <c r="E16" s="7" t="s">
        <v>352</v>
      </c>
      <c r="F16" s="7" t="s">
        <v>353</v>
      </c>
      <c r="G16" s="7" t="s">
        <v>354</v>
      </c>
      <c r="H16" s="7" t="s">
        <v>308</v>
      </c>
    </row>
    <row r="17" spans="1:8" ht="46.5" customHeight="1" x14ac:dyDescent="0.3">
      <c r="A17" s="7">
        <v>11</v>
      </c>
      <c r="B17" s="7" t="s">
        <v>355</v>
      </c>
      <c r="C17" s="7" t="s">
        <v>287</v>
      </c>
      <c r="D17" s="7" t="s">
        <v>356</v>
      </c>
      <c r="E17" s="7" t="s">
        <v>357</v>
      </c>
      <c r="F17" s="7" t="s">
        <v>323</v>
      </c>
      <c r="G17" s="7" t="s">
        <v>358</v>
      </c>
      <c r="H17" s="7" t="s">
        <v>308</v>
      </c>
    </row>
    <row r="18" spans="1:8" ht="45.9" customHeight="1" x14ac:dyDescent="0.3">
      <c r="A18" s="7">
        <v>12</v>
      </c>
      <c r="B18" s="7" t="s">
        <v>359</v>
      </c>
      <c r="C18" s="7" t="s">
        <v>360</v>
      </c>
      <c r="D18" s="7" t="s">
        <v>361</v>
      </c>
      <c r="E18" s="7" t="s">
        <v>362</v>
      </c>
      <c r="F18" s="7" t="s">
        <v>363</v>
      </c>
      <c r="G18" s="7" t="s">
        <v>345</v>
      </c>
      <c r="H18" s="7" t="s">
        <v>346</v>
      </c>
    </row>
    <row r="19" spans="1:8" ht="55.2" x14ac:dyDescent="0.3">
      <c r="A19" s="7">
        <v>13</v>
      </c>
      <c r="B19" s="7" t="s">
        <v>364</v>
      </c>
      <c r="C19" s="7" t="s">
        <v>288</v>
      </c>
      <c r="D19" s="7" t="s">
        <v>365</v>
      </c>
      <c r="E19" s="7" t="s">
        <v>366</v>
      </c>
      <c r="F19" s="7" t="s">
        <v>367</v>
      </c>
      <c r="G19" s="7" t="s">
        <v>368</v>
      </c>
      <c r="H19" s="7" t="s">
        <v>308</v>
      </c>
    </row>
    <row r="20" spans="1:8" ht="48" customHeight="1" x14ac:dyDescent="0.3">
      <c r="A20" s="7">
        <v>14</v>
      </c>
      <c r="B20" s="7" t="s">
        <v>369</v>
      </c>
      <c r="C20" s="7" t="s">
        <v>289</v>
      </c>
      <c r="D20" s="7" t="s">
        <v>370</v>
      </c>
      <c r="E20" s="7" t="s">
        <v>371</v>
      </c>
      <c r="F20" s="7" t="s">
        <v>367</v>
      </c>
      <c r="G20" s="7" t="s">
        <v>372</v>
      </c>
      <c r="H20" s="7" t="s">
        <v>308</v>
      </c>
    </row>
    <row r="21" spans="1:8" ht="45" customHeight="1" x14ac:dyDescent="0.3">
      <c r="A21" s="7">
        <v>15</v>
      </c>
      <c r="B21" s="7" t="s">
        <v>373</v>
      </c>
      <c r="C21" s="7" t="s">
        <v>374</v>
      </c>
      <c r="D21" s="7" t="s">
        <v>375</v>
      </c>
      <c r="E21" s="7" t="s">
        <v>376</v>
      </c>
      <c r="F21" s="7" t="s">
        <v>323</v>
      </c>
      <c r="G21" s="7" t="s">
        <v>377</v>
      </c>
      <c r="H21" s="7" t="s">
        <v>308</v>
      </c>
    </row>
    <row r="22" spans="1:8" ht="57.6" customHeight="1" x14ac:dyDescent="0.3">
      <c r="A22" s="7">
        <v>16</v>
      </c>
      <c r="B22" s="7" t="s">
        <v>378</v>
      </c>
      <c r="C22" s="7" t="s">
        <v>379</v>
      </c>
      <c r="D22" s="7" t="s">
        <v>380</v>
      </c>
      <c r="E22" s="7" t="s">
        <v>381</v>
      </c>
      <c r="F22" s="7" t="s">
        <v>382</v>
      </c>
      <c r="G22" s="7" t="s">
        <v>383</v>
      </c>
      <c r="H22" s="7" t="s">
        <v>308</v>
      </c>
    </row>
    <row r="23" spans="1:8" ht="59.25" customHeight="1" x14ac:dyDescent="0.3">
      <c r="A23" s="7">
        <v>17</v>
      </c>
      <c r="B23" s="7" t="s">
        <v>384</v>
      </c>
      <c r="C23" s="7" t="s">
        <v>291</v>
      </c>
      <c r="D23" s="7" t="s">
        <v>385</v>
      </c>
      <c r="E23" s="7" t="s">
        <v>386</v>
      </c>
      <c r="F23" s="7" t="s">
        <v>323</v>
      </c>
      <c r="G23" s="7" t="s">
        <v>387</v>
      </c>
      <c r="H23" s="7" t="s">
        <v>308</v>
      </c>
    </row>
    <row r="24" spans="1:8" ht="57.75" customHeight="1" x14ac:dyDescent="0.3">
      <c r="A24" s="7">
        <v>18</v>
      </c>
      <c r="B24" s="7" t="s">
        <v>388</v>
      </c>
      <c r="C24" s="7" t="s">
        <v>292</v>
      </c>
      <c r="D24" s="7" t="s">
        <v>389</v>
      </c>
      <c r="E24" s="7" t="s">
        <v>390</v>
      </c>
      <c r="F24" s="7" t="s">
        <v>328</v>
      </c>
      <c r="G24" s="7" t="s">
        <v>391</v>
      </c>
      <c r="H24" s="7" t="s">
        <v>308</v>
      </c>
    </row>
    <row r="25" spans="1:8" ht="43.5" customHeight="1" x14ac:dyDescent="0.3">
      <c r="A25" s="7">
        <v>19</v>
      </c>
      <c r="B25" s="7" t="s">
        <v>392</v>
      </c>
      <c r="C25" s="7" t="s">
        <v>393</v>
      </c>
      <c r="D25" s="7" t="s">
        <v>394</v>
      </c>
      <c r="E25" s="7" t="s">
        <v>343</v>
      </c>
      <c r="F25" s="7" t="s">
        <v>344</v>
      </c>
      <c r="G25" s="7" t="s">
        <v>345</v>
      </c>
      <c r="H25" s="7" t="s">
        <v>346</v>
      </c>
    </row>
  </sheetData>
  <autoFilter ref="A6:H25" xr:uid="{1E750E49-6536-4BB6-975B-95D8F152DF5D}"/>
  <mergeCells count="1">
    <mergeCell ref="A1:H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383917CDB65D41A14745A449AB1EEE" ma:contentTypeVersion="7" ma:contentTypeDescription="Een nieuw document maken." ma:contentTypeScope="" ma:versionID="7f4636e3bf9dafdb34a97dd37f3508f7">
  <xsd:schema xmlns:xsd="http://www.w3.org/2001/XMLSchema" xmlns:xs="http://www.w3.org/2001/XMLSchema" xmlns:p="http://schemas.microsoft.com/office/2006/metadata/properties" xmlns:ns2="bd2bb9fc-eba6-4e86-ae8b-f91419441dac" targetNamespace="http://schemas.microsoft.com/office/2006/metadata/properties" ma:root="true" ma:fieldsID="fa1af3060aa55dc79b331445f95b465e" ns2:_="">
    <xsd:import namespace="bd2bb9fc-eba6-4e86-ae8b-f91419441d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2bb9fc-eba6-4e86-ae8b-f91419441d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65742D-12E6-4E5C-9D95-519DE6F0D39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AC85EC8-8135-4F87-AC65-EC6941D4E990}">
  <ds:schemaRefs>
    <ds:schemaRef ds:uri="http://schemas.microsoft.com/sharepoint/v3/contenttype/forms"/>
  </ds:schemaRefs>
</ds:datastoreItem>
</file>

<file path=customXml/itemProps3.xml><?xml version="1.0" encoding="utf-8"?>
<ds:datastoreItem xmlns:ds="http://schemas.openxmlformats.org/officeDocument/2006/customXml" ds:itemID="{B1A8F0A4-31D7-4820-9A36-EFB2226931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2bb9fc-eba6-4e86-ae8b-f91419441d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PvE</vt:lpstr>
      <vt:lpstr>Koppelingen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Voet, Eveline</dc:creator>
  <cp:keywords/>
  <dc:description/>
  <cp:lastModifiedBy>Marco Koopal</cp:lastModifiedBy>
  <cp:revision/>
  <dcterms:created xsi:type="dcterms:W3CDTF">2026-05-05T08:00:00Z</dcterms:created>
  <dcterms:modified xsi:type="dcterms:W3CDTF">2026-06-11T16:01:31Z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0x01010083383917CDB65D41A14745A449AB1EEE</vt:lpwstr>
  </property>
</Properties>
</file>