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lucasonderwijs.sharepoint.com/sites/EAMeubilair2026/Gedeelde documenten/General/03 Nota van inlichtingen/NvI 1/5. Publicatie 8 juli 2026/"/>
    </mc:Choice>
  </mc:AlternateContent>
  <xr:revisionPtr revIDLastSave="26" documentId="8_{DD71B671-7F8F-4F1B-BE9F-1EA19BE58DA0}" xr6:coauthVersionLast="47" xr6:coauthVersionMax="47" xr10:uidLastSave="{E88EF670-EE13-4108-9632-309443CA24E6}"/>
  <bookViews>
    <workbookView xWindow="28680" yWindow="-120" windowWidth="29040" windowHeight="15720" tabRatio="632" xr2:uid="{00000000-000D-0000-FFFF-FFFF00000000}"/>
  </bookViews>
  <sheets>
    <sheet name="Eisen invullen Prijsopgaveformu" sheetId="16" r:id="rId1"/>
    <sheet name="Winkelmand VO" sheetId="12" r:id="rId2"/>
    <sheet name="Prijsrange VO" sheetId="1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6" i="12" l="1"/>
  <c r="F34" i="12"/>
  <c r="F28" i="12"/>
  <c r="F31" i="12"/>
  <c r="F32" i="12"/>
  <c r="F33" i="12"/>
  <c r="E10" i="14"/>
  <c r="E11" i="14"/>
  <c r="E5" i="14"/>
  <c r="E7" i="14"/>
  <c r="E8" i="14"/>
  <c r="E9" i="14"/>
  <c r="E6" i="14"/>
  <c r="F10" i="12"/>
  <c r="F11" i="12"/>
  <c r="F12" i="12"/>
  <c r="F13" i="12"/>
  <c r="F5" i="12"/>
  <c r="F6" i="12"/>
  <c r="F7" i="12"/>
  <c r="F8" i="12"/>
  <c r="F15" i="12"/>
  <c r="F16" i="12"/>
  <c r="F17" i="12"/>
  <c r="F18" i="12"/>
  <c r="F20" i="12"/>
  <c r="F21" i="12"/>
  <c r="F22" i="12"/>
  <c r="F23" i="12"/>
  <c r="F24" i="12"/>
  <c r="F26" i="12"/>
  <c r="F27" i="12"/>
  <c r="F29" i="12"/>
  <c r="F36" i="12" l="1"/>
</calcChain>
</file>

<file path=xl/sharedStrings.xml><?xml version="1.0" encoding="utf-8"?>
<sst xmlns="http://schemas.openxmlformats.org/spreadsheetml/2006/main" count="114" uniqueCount="82">
  <si>
    <t>Nr.</t>
  </si>
  <si>
    <t>Categorie</t>
  </si>
  <si>
    <t>Product</t>
  </si>
  <si>
    <t>Gewicht</t>
  </si>
  <si>
    <t>Leerlingtafels</t>
  </si>
  <si>
    <t>Leerlingstoelen</t>
  </si>
  <si>
    <t>2.1</t>
  </si>
  <si>
    <t>Docentenmeubilair</t>
  </si>
  <si>
    <t>2.2</t>
  </si>
  <si>
    <t>2.3</t>
  </si>
  <si>
    <t>3.1</t>
  </si>
  <si>
    <t>3.2</t>
  </si>
  <si>
    <t>1.1</t>
  </si>
  <si>
    <t>1.2</t>
  </si>
  <si>
    <t>1.3</t>
  </si>
  <si>
    <t>4.1</t>
  </si>
  <si>
    <t>4.2</t>
  </si>
  <si>
    <t>5.1</t>
  </si>
  <si>
    <t>5.2</t>
  </si>
  <si>
    <t>1.4</t>
  </si>
  <si>
    <t>2.4</t>
  </si>
  <si>
    <t xml:space="preserve">Instructietafel; 6 personen; melamine; rechthoek </t>
  </si>
  <si>
    <t>3.3</t>
  </si>
  <si>
    <t>stapelbare kruk; voetensteun op verschillende hoogtes; ronde zitting van ongeveer 30 - 35 cm; hout</t>
  </si>
  <si>
    <t>stapelbare kruk; voetensteun op verschillende hoogtes; ronde zitting van ongeveer 30 - 35 cm; kunststof</t>
  </si>
  <si>
    <t>3.4</t>
  </si>
  <si>
    <t>Docentenbureau; 160*80, Melamine, handmatig in hoogte verstelbaar; T-poot</t>
  </si>
  <si>
    <t>4.3</t>
  </si>
  <si>
    <t>4.4</t>
  </si>
  <si>
    <t xml:space="preserve">Bureaustoel, zitting en rug gestoffeerd; zwarte kruisvoet; traploos handmatig instelbaar </t>
  </si>
  <si>
    <t>4.5</t>
  </si>
  <si>
    <t>Ladenblok; 3 lades en pennenlade; verrijdbaar en afsluitbaar, passend onder het docentenbureau van staal met een topblad</t>
  </si>
  <si>
    <t>5.3</t>
  </si>
  <si>
    <t xml:space="preserve">Jaloeziedeuren kast, 4 planken; kunststof lamellen; maat (bxdxh)  ongeveer 120*45*200  </t>
  </si>
  <si>
    <t>Verrijdbare schuifdeurkast; maat (bxdxh) ongeveer 150*43*93; legplanken; hout/ melamine</t>
  </si>
  <si>
    <t>Archiefkast; 2 draaideuren; maat (bxdxh) ongeveer 100*50*180; 4 legplanken; kan op slot; melamine</t>
  </si>
  <si>
    <t>Prijs per stuk exclusief BTW</t>
  </si>
  <si>
    <t>Leerling tafels</t>
  </si>
  <si>
    <t>Leerling stoelen</t>
  </si>
  <si>
    <t xml:space="preserve">Minimumprijs per stuk exclusief BTW </t>
  </si>
  <si>
    <t xml:space="preserve">Maximumprijs per stuk exclusief BTW </t>
  </si>
  <si>
    <t xml:space="preserve">Gemiddelde prijs exclusief BTW </t>
  </si>
  <si>
    <t>Docentenbureau; 160*80, Melamine,  elektrisch in  verstelbaar; T-poot</t>
  </si>
  <si>
    <r>
      <t xml:space="preserve">Vergadertafel; rond </t>
    </r>
    <r>
      <rPr>
        <sz val="9"/>
        <color theme="1"/>
        <rFont val="Symbol"/>
        <family val="1"/>
        <charset val="2"/>
      </rPr>
      <t>Æ</t>
    </r>
    <r>
      <rPr>
        <sz val="9"/>
        <color theme="1"/>
        <rFont val="Verdana"/>
        <family val="2"/>
      </rPr>
      <t xml:space="preserve"> 120; melamine blad </t>
    </r>
  </si>
  <si>
    <t xml:space="preserve">vergaderstoel; 4 poot, gestoffeerd; zitting en rugleuning; armleuning </t>
  </si>
  <si>
    <t>Vergadertafel; 160*80; melamine blad; 4 poot</t>
  </si>
  <si>
    <t>Kasten</t>
  </si>
  <si>
    <t>6.1</t>
  </si>
  <si>
    <t>6.2</t>
  </si>
  <si>
    <t>6.3</t>
  </si>
  <si>
    <t>6.4</t>
  </si>
  <si>
    <t>5.4</t>
  </si>
  <si>
    <t>Open opbergkast; maat (bxdxh) ongeveer 100*40*120; 2 legplanken; melamine</t>
  </si>
  <si>
    <t xml:space="preserve">vergaderstoel; 4 poot, kunststof kuip; armleuning en een gestoffeerd zitgedeelte </t>
  </si>
  <si>
    <t xml:space="preserve">Overige producten  </t>
  </si>
  <si>
    <t xml:space="preserve">Leerlingstoel; kunststof kuip; passend bij tafel met hoogte 90cm </t>
  </si>
  <si>
    <t xml:space="preserve">Leerlingstoel; houten kuip; passend bij tafel met hoogte 90cm </t>
  </si>
  <si>
    <t>Instructieplekken</t>
  </si>
  <si>
    <t xml:space="preserve">Vergadertafels en stoelen </t>
  </si>
  <si>
    <t>nr.</t>
  </si>
  <si>
    <t xml:space="preserve">Leerlingstoel; kunststof kuip; passend bij tafel met hoogte 76 cm </t>
  </si>
  <si>
    <t xml:space="preserve">Leerlingstoel; houten kuip; passend bij tafel met hoogte 76 cm </t>
  </si>
  <si>
    <t xml:space="preserve">Leerlingtafel; 76 cm hoog; melamine, 70*50; T- poot </t>
  </si>
  <si>
    <t>Leerlingtafel; 76 cm hoog; melamine, 70*50; C- frame</t>
  </si>
  <si>
    <t>Leerlingtafel; 90 cm hoog; melamine, 70*50;  T- poot</t>
  </si>
  <si>
    <t>Leerlingtafel; 90 cm hoog; melamine, 70*50; C- frame</t>
  </si>
  <si>
    <t>Instructietafel; 6 personen; melamine; "boon"vorm</t>
  </si>
  <si>
    <t xml:space="preserve">Bureaustoel, zitting gestoffeerd en rugleuning met een ademende netbespanning of mesh; zwarte kruisvoet; traploos handmatig instelbaar </t>
  </si>
  <si>
    <t>Gewogen prijs</t>
  </si>
  <si>
    <t>Totaal gewogen winkelmandprijs</t>
  </si>
  <si>
    <t>Voor akkoord</t>
  </si>
  <si>
    <t>Naam Inschrijver</t>
  </si>
  <si>
    <t>Naam rechtsgeldig vertegenwoordiger</t>
  </si>
  <si>
    <t>Functie rechtsgeldig vertegenwoordiger</t>
  </si>
  <si>
    <t>Datum</t>
  </si>
  <si>
    <t>Handtekening rechtsgeldig ondertekenaar</t>
  </si>
  <si>
    <t>Het prijsblad Winkelmand wordt in Excel-format ingediend en mag t.b.v. de ondertekening daarnaast in PDF-format ingediend worden. Bij tegenstrijdigheden prevaleert de ondertekende versie van het prijsblad.</t>
  </si>
  <si>
    <t>Eisen en instructie invullen Prijsopgaveformulier</t>
  </si>
  <si>
    <t xml:space="preserve">Voor het invullen van het prijsopgaveformulier en de op te geven prijzen en prijsranges geldt het daarover bepaalde in hoofdstuk 7.5 van het beschrijvend document. </t>
  </si>
  <si>
    <t xml:space="preserve">Bijlage N - Prijzenopgaveformulier Perceel 2 VO v2.0 </t>
  </si>
  <si>
    <t>Inschrijver dient alle oranje gekleurde cellen in te vullen, e.e.a. overeenkomstig de invulinstructie uit hoofdstuk 7.7 van het beschrijvend document</t>
  </si>
  <si>
    <t>Het prijsblad Prijsrange VO wordt in Excel-format ingediend en mag t.b.v. de ondertekening daarnaast in PDF-format ingediend worden. Bij tegenstrijdigheden prevaleert de ondertekende versie van het prijsblad.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</si>
</sst>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_-&quot;€&quot;\ * #,##0.00_-;_-&quot;€&quot;\ * #,##0.00\-;_-&quot;€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8"/>
      <name val="Calibri"/>
      <family val="2"/>
      <scheme val="minor"/>
    </font>
    <font>
      <sz val="9"/>
      <color theme="1"/>
      <name val="Symbol"/>
      <family val="1"/>
      <charset val="2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rgb="FFF79E1F"/>
        <bgColor indexed="64"/>
      </patternFill>
    </fill>
    <fill>
      <patternFill patternType="solid">
        <fgColor rgb="FF263366"/>
        <bgColor indexed="64"/>
      </patternFill>
    </fill>
    <fill>
      <patternFill patternType="solid">
        <fgColor theme="3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165" fontId="2" fillId="0" borderId="0" applyFont="0" applyFill="0" applyBorder="0" applyAlignment="0" applyProtection="0"/>
    <xf numFmtId="0" fontId="3" fillId="3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2" fillId="0" borderId="0"/>
    <xf numFmtId="44" fontId="1" fillId="0" borderId="0" applyFont="0" applyFill="0" applyBorder="0" applyAlignment="0" applyProtection="0"/>
  </cellStyleXfs>
  <cellXfs count="41">
    <xf numFmtId="0" fontId="0" fillId="0" borderId="0" xfId="0"/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9" fontId="6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4" fillId="5" borderId="2" xfId="2" applyNumberFormat="1" applyFont="1" applyFill="1" applyBorder="1" applyAlignment="1">
      <alignment horizontal="center" vertical="top"/>
    </xf>
    <xf numFmtId="0" fontId="4" fillId="5" borderId="3" xfId="2" applyNumberFormat="1" applyFont="1" applyFill="1" applyBorder="1" applyAlignment="1">
      <alignment horizontal="center" vertical="top"/>
    </xf>
    <xf numFmtId="0" fontId="4" fillId="5" borderId="3" xfId="2" applyNumberFormat="1" applyFont="1" applyFill="1" applyBorder="1" applyAlignment="1">
      <alignment horizontal="center" vertical="top" wrapText="1"/>
    </xf>
    <xf numFmtId="44" fontId="6" fillId="0" borderId="0" xfId="0" applyNumberFormat="1" applyFont="1" applyAlignment="1">
      <alignment horizontal="left" vertical="top"/>
    </xf>
    <xf numFmtId="44" fontId="6" fillId="0" borderId="0" xfId="8" applyFont="1" applyFill="1" applyAlignment="1">
      <alignment horizontal="left" vertical="top"/>
    </xf>
    <xf numFmtId="0" fontId="0" fillId="0" borderId="0" xfId="0" applyAlignment="1">
      <alignment horizontal="left" vertical="top" wrapText="1"/>
    </xf>
    <xf numFmtId="44" fontId="0" fillId="0" borderId="0" xfId="0" applyNumberFormat="1" applyAlignment="1">
      <alignment horizontal="left" vertical="top" wrapText="1"/>
    </xf>
    <xf numFmtId="10" fontId="6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9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10" fillId="0" borderId="0" xfId="0" applyFont="1"/>
    <xf numFmtId="0" fontId="6" fillId="0" borderId="5" xfId="0" applyFont="1" applyBorder="1" applyAlignment="1">
      <alignment horizontal="left" vertical="top"/>
    </xf>
    <xf numFmtId="0" fontId="0" fillId="0" borderId="0" xfId="0" applyAlignment="1">
      <alignment wrapText="1"/>
    </xf>
    <xf numFmtId="0" fontId="11" fillId="0" borderId="11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top" wrapText="1"/>
    </xf>
    <xf numFmtId="0" fontId="6" fillId="0" borderId="0" xfId="0" applyFont="1"/>
    <xf numFmtId="0" fontId="0" fillId="0" borderId="11" xfId="0" applyBorder="1" applyAlignment="1">
      <alignment horizontal="left" vertical="center" wrapText="1"/>
    </xf>
    <xf numFmtId="0" fontId="0" fillId="0" borderId="14" xfId="0" applyBorder="1" applyAlignment="1">
      <alignment horizontal="left" vertical="top" wrapText="1"/>
    </xf>
    <xf numFmtId="44" fontId="6" fillId="4" borderId="0" xfId="8" applyFont="1" applyFill="1" applyAlignment="1" applyProtection="1">
      <alignment horizontal="left" vertical="top"/>
      <protection locked="0"/>
    </xf>
    <xf numFmtId="0" fontId="0" fillId="4" borderId="13" xfId="0" applyFill="1" applyBorder="1" applyAlignment="1" applyProtection="1">
      <alignment horizontal="left" vertical="top"/>
      <protection locked="0"/>
    </xf>
    <xf numFmtId="0" fontId="0" fillId="4" borderId="16" xfId="0" applyFill="1" applyBorder="1" applyAlignment="1" applyProtection="1">
      <alignment horizontal="left" vertical="top"/>
      <protection locked="0"/>
    </xf>
    <xf numFmtId="44" fontId="6" fillId="4" borderId="4" xfId="8" applyFont="1" applyFill="1" applyBorder="1" applyAlignment="1" applyProtection="1">
      <alignment horizontal="left" vertical="top"/>
      <protection locked="0"/>
    </xf>
    <xf numFmtId="0" fontId="4" fillId="6" borderId="6" xfId="0" applyFont="1" applyFill="1" applyBorder="1" applyAlignment="1">
      <alignment horizontal="left" vertical="top"/>
    </xf>
    <xf numFmtId="0" fontId="4" fillId="6" borderId="8" xfId="0" applyFont="1" applyFill="1" applyBorder="1" applyAlignment="1">
      <alignment horizontal="left" vertical="top"/>
    </xf>
    <xf numFmtId="0" fontId="4" fillId="6" borderId="9" xfId="0" applyFont="1" applyFill="1" applyBorder="1" applyAlignment="1">
      <alignment horizontal="left" vertical="top"/>
    </xf>
    <xf numFmtId="0" fontId="4" fillId="6" borderId="10" xfId="0" applyFont="1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4" fillId="6" borderId="7" xfId="0" applyFont="1" applyFill="1" applyBorder="1" applyAlignment="1">
      <alignment horizontal="left" vertical="top"/>
    </xf>
    <xf numFmtId="0" fontId="4" fillId="6" borderId="0" xfId="0" applyFont="1" applyFill="1" applyAlignment="1">
      <alignment horizontal="left" vertical="top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4" borderId="13" xfId="0" applyFill="1" applyBorder="1" applyAlignment="1" applyProtection="1">
      <alignment horizontal="center" vertical="top"/>
      <protection locked="0"/>
    </xf>
    <xf numFmtId="0" fontId="0" fillId="4" borderId="15" xfId="0" applyFill="1" applyBorder="1" applyAlignment="1" applyProtection="1">
      <alignment horizontal="center" vertical="top"/>
      <protection locked="0"/>
    </xf>
    <xf numFmtId="0" fontId="0" fillId="4" borderId="16" xfId="0" applyFill="1" applyBorder="1" applyAlignment="1" applyProtection="1">
      <alignment horizontal="center" vertical="top"/>
      <protection locked="0"/>
    </xf>
  </cellXfs>
  <cellStyles count="9">
    <cellStyle name="Accent1" xfId="2" builtinId="29"/>
    <cellStyle name="Euro" xfId="1" xr:uid="{00000000-0005-0000-0000-000002000000}"/>
    <cellStyle name="Komma 2" xfId="5" xr:uid="{00000000-0005-0000-0000-000006000000}"/>
    <cellStyle name="Notitie 2" xfId="6" xr:uid="{00000000-0005-0000-0000-000009000000}"/>
    <cellStyle name="Procent 2" xfId="4" xr:uid="{00000000-0005-0000-0000-00000B000000}"/>
    <cellStyle name="Standaard" xfId="0" builtinId="0"/>
    <cellStyle name="Standaard 2" xfId="3" xr:uid="{00000000-0005-0000-0000-00000D000000}"/>
    <cellStyle name="Standaard 3" xfId="7" xr:uid="{00000000-0005-0000-0000-00000E000000}"/>
    <cellStyle name="Valuta" xfId="8" builtinId="4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3" formatCode="0%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alignment horizontal="left" vertical="top" textRotation="0" wrapText="0" indent="0" justifyLastLine="0" shrinkToFit="0" readingOrder="0"/>
    </dxf>
    <dxf>
      <numFmt numFmtId="34" formatCode="_ &quot;€&quot;\ * #,##0.00_ ;_ &quot;€&quot;\ * \-#,##0.00_ ;_ &quot;€&quot;\ * &quot;-&quot;??_ ;_ @_ 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rgb="FFF79E1F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9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rgb="FFF79E1F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9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0" formatCode="General"/>
      <fill>
        <patternFill patternType="solid">
          <fgColor indexed="64"/>
          <bgColor rgb="FF263366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3" formatCode="0%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alignment horizontal="left" vertical="top" textRotation="0" wrapText="0" indent="0" justifyLastLine="0" shrinkToFit="0" readingOrder="0"/>
    </dxf>
  </dxfs>
  <tableStyles count="0" defaultTableStyle="TableStyleMedium9" defaultPivotStyle="PivotStyleLight16"/>
  <colors>
    <mruColors>
      <color rgb="FFF79E1F"/>
      <color rgb="FF263366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1E18B1B-852F-4883-BA17-B51325DB7BDC}" name="Tabel1" displayName="Tabel1" ref="A4:F36" totalsRowCount="1" headerRowDxfId="19" dataDxfId="18">
  <autoFilter ref="A4:F35" xr:uid="{D1E18B1B-852F-4883-BA17-B51325DB7BD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73A611C5-64F2-45D0-B0F3-FDDE91ED3D90}" name="Nr." totalsRowLabel="Totaal gewogen winkelmandprijs" dataDxfId="17" totalsRowDxfId="5"/>
    <tableColumn id="2" xr3:uid="{D88B3C79-3242-4643-98CC-778EADFA5FE4}" name="Categorie" dataDxfId="16" totalsRowDxfId="4"/>
    <tableColumn id="3" xr3:uid="{E53C44BE-3E66-4514-A34F-613C1A6F70B0}" name="Product" dataDxfId="15" totalsRowDxfId="3"/>
    <tableColumn id="6" xr3:uid="{E6BC952A-0656-490E-A615-56710D9148F9}" name="Gewicht" totalsRowFunction="sum" dataDxfId="14" totalsRowDxfId="2"/>
    <tableColumn id="7" xr3:uid="{5DAB7040-0FB8-4015-BBB9-7E1D955AC09B}" name="Prijs per stuk exclusief BTW" dataDxfId="13" totalsRowDxfId="1"/>
    <tableColumn id="8" xr3:uid="{9500A554-BD3D-4CD1-869D-C5A11E0ACBD6}" name="Gewogen prijs" totalsRowFunction="sum" dataDxfId="12" totalsRowDxfId="0">
      <calculatedColumnFormula>Tabel1[[#This Row],[Prijs per stuk exclusief BTW]]*Tabel1[[#This Row],[Gewicht]]</calculatedColumnFormula>
    </tableColumn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B4C4F32-04F0-43FB-9BD9-0B63CE03592C}" name="Tabel2" displayName="Tabel2" ref="A4:E11" totalsRowShown="0" headerRowDxfId="11" headerRowCellStyle="Accent1">
  <tableColumns count="5">
    <tableColumn id="5" xr3:uid="{255F34D6-5353-4E69-B796-2AE689C3E435}" name="nr." dataDxfId="10"/>
    <tableColumn id="1" xr3:uid="{8FD0E769-039D-44D9-A145-F8AC011B46CB}" name="Categorie" dataDxfId="9"/>
    <tableColumn id="2" xr3:uid="{86AB96CD-58FD-4874-8692-6DD97BF50592}" name="Minimumprijs per stuk exclusief BTW " dataDxfId="8"/>
    <tableColumn id="3" xr3:uid="{AADE1548-308A-41C1-BCE0-4AF44072E7B2}" name="Maximumprijs per stuk exclusief BTW " dataDxfId="7"/>
    <tableColumn id="4" xr3:uid="{154F04C6-0543-47B3-9A75-FCDD1800C003}" name="Gemiddelde prijs exclusief BTW " dataDxfId="6">
      <calculatedColumnFormula>AVERAGE(C5:D5)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3A725-EED8-4396-B273-FED0B5EC9CC8}">
  <dimension ref="A1:A4"/>
  <sheetViews>
    <sheetView tabSelected="1" zoomScale="90" zoomScaleNormal="90" workbookViewId="0">
      <selection activeCell="A9" sqref="A9"/>
    </sheetView>
  </sheetViews>
  <sheetFormatPr defaultRowHeight="15" x14ac:dyDescent="0.25"/>
  <cols>
    <col min="1" max="1" width="145.140625" customWidth="1"/>
  </cols>
  <sheetData>
    <row r="1" spans="1:1" x14ac:dyDescent="0.25">
      <c r="A1" s="6" t="s">
        <v>77</v>
      </c>
    </row>
    <row r="2" spans="1:1" ht="33" customHeight="1" x14ac:dyDescent="0.25">
      <c r="A2" s="22" t="s">
        <v>78</v>
      </c>
    </row>
    <row r="3" spans="1:1" ht="31.35" customHeight="1" x14ac:dyDescent="0.25">
      <c r="A3" s="19"/>
    </row>
    <row r="4" spans="1:1" ht="89.45" customHeight="1" x14ac:dyDescent="0.25">
      <c r="A4" s="19"/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01067-512A-44EE-84D9-C0AA2BF296D4}">
  <dimension ref="A1:H48"/>
  <sheetViews>
    <sheetView topLeftCell="A4" workbookViewId="0">
      <selection activeCell="E8" sqref="E5:E8"/>
    </sheetView>
  </sheetViews>
  <sheetFormatPr defaultColWidth="8.5703125" defaultRowHeight="15" x14ac:dyDescent="0.25"/>
  <cols>
    <col min="1" max="1" width="9.140625" style="2" customWidth="1"/>
    <col min="2" max="2" width="25.85546875" style="2" customWidth="1"/>
    <col min="3" max="3" width="118.85546875" style="2" customWidth="1"/>
    <col min="4" max="4" width="7.85546875" style="2" bestFit="1" customWidth="1"/>
    <col min="5" max="6" width="15.42578125" style="2" customWidth="1"/>
    <col min="7" max="16384" width="8.5703125" style="2"/>
  </cols>
  <sheetData>
    <row r="1" spans="1:8" x14ac:dyDescent="0.25">
      <c r="B1" s="13" t="s">
        <v>79</v>
      </c>
    </row>
    <row r="2" spans="1:8" x14ac:dyDescent="0.25">
      <c r="B2" s="13" t="s">
        <v>80</v>
      </c>
    </row>
    <row r="4" spans="1:8" ht="30" x14ac:dyDescent="0.25">
      <c r="A4" s="5" t="s">
        <v>0</v>
      </c>
      <c r="B4" s="6" t="s">
        <v>1</v>
      </c>
      <c r="C4" s="5" t="s">
        <v>2</v>
      </c>
      <c r="D4" s="6" t="s">
        <v>3</v>
      </c>
      <c r="E4" s="7" t="s">
        <v>36</v>
      </c>
      <c r="F4" s="6" t="s">
        <v>68</v>
      </c>
    </row>
    <row r="5" spans="1:8" ht="14.45" customHeight="1" x14ac:dyDescent="0.25">
      <c r="A5" s="1" t="s">
        <v>12</v>
      </c>
      <c r="B5" s="1" t="s">
        <v>5</v>
      </c>
      <c r="C5" s="4" t="s">
        <v>60</v>
      </c>
      <c r="D5" s="12">
        <v>7.4999999999999997E-2</v>
      </c>
      <c r="E5" s="25"/>
      <c r="F5" s="8">
        <f>Tabel1[[#This Row],[Prijs per stuk exclusief BTW]]*Tabel1[[#This Row],[Gewicht]]</f>
        <v>0</v>
      </c>
      <c r="H5" s="14"/>
    </row>
    <row r="6" spans="1:8" x14ac:dyDescent="0.25">
      <c r="A6" s="1" t="s">
        <v>13</v>
      </c>
      <c r="B6" s="1" t="s">
        <v>5</v>
      </c>
      <c r="C6" s="4" t="s">
        <v>61</v>
      </c>
      <c r="D6" s="12">
        <v>7.4999999999999997E-2</v>
      </c>
      <c r="E6" s="25"/>
      <c r="F6" s="8">
        <f>Tabel1[[#This Row],[Prijs per stuk exclusief BTW]]*Tabel1[[#This Row],[Gewicht]]</f>
        <v>0</v>
      </c>
      <c r="H6" s="15"/>
    </row>
    <row r="7" spans="1:8" x14ac:dyDescent="0.25">
      <c r="A7" s="1" t="s">
        <v>14</v>
      </c>
      <c r="B7" s="1" t="s">
        <v>5</v>
      </c>
      <c r="C7" s="4" t="s">
        <v>55</v>
      </c>
      <c r="D7" s="12">
        <v>0.05</v>
      </c>
      <c r="E7" s="25"/>
      <c r="F7" s="8">
        <f>Tabel1[[#This Row],[Prijs per stuk exclusief BTW]]*Tabel1[[#This Row],[Gewicht]]</f>
        <v>0</v>
      </c>
      <c r="H7" s="16"/>
    </row>
    <row r="8" spans="1:8" x14ac:dyDescent="0.25">
      <c r="A8" s="1" t="s">
        <v>19</v>
      </c>
      <c r="B8" s="1" t="s">
        <v>5</v>
      </c>
      <c r="C8" s="4" t="s">
        <v>56</v>
      </c>
      <c r="D8" s="12">
        <v>0.05</v>
      </c>
      <c r="E8" s="25"/>
      <c r="F8" s="8">
        <f>Tabel1[[#This Row],[Prijs per stuk exclusief BTW]]*Tabel1[[#This Row],[Gewicht]]</f>
        <v>0</v>
      </c>
      <c r="H8" s="15"/>
    </row>
    <row r="9" spans="1:8" x14ac:dyDescent="0.25">
      <c r="A9" s="1"/>
      <c r="B9" s="1"/>
      <c r="C9" s="4"/>
      <c r="D9" s="12"/>
      <c r="E9" s="9"/>
      <c r="F9" s="8"/>
      <c r="H9" s="16"/>
    </row>
    <row r="10" spans="1:8" x14ac:dyDescent="0.25">
      <c r="A10" s="18" t="s">
        <v>6</v>
      </c>
      <c r="B10" s="1" t="s">
        <v>4</v>
      </c>
      <c r="C10" s="4" t="s">
        <v>62</v>
      </c>
      <c r="D10" s="12">
        <v>7.4999999999999997E-2</v>
      </c>
      <c r="E10" s="25"/>
      <c r="F10" s="8">
        <f>Tabel1[[#This Row],[Prijs per stuk exclusief BTW]]*Tabel1[[#This Row],[Gewicht]]</f>
        <v>0</v>
      </c>
      <c r="H10" s="15"/>
    </row>
    <row r="11" spans="1:8" x14ac:dyDescent="0.25">
      <c r="A11" s="18" t="s">
        <v>8</v>
      </c>
      <c r="B11" s="1" t="s">
        <v>4</v>
      </c>
      <c r="C11" s="4" t="s">
        <v>63</v>
      </c>
      <c r="D11" s="12">
        <v>7.4999999999999997E-2</v>
      </c>
      <c r="E11" s="25"/>
      <c r="F11" s="8">
        <f>Tabel1[[#This Row],[Prijs per stuk exclusief BTW]]*Tabel1[[#This Row],[Gewicht]]</f>
        <v>0</v>
      </c>
      <c r="H11" s="16"/>
    </row>
    <row r="12" spans="1:8" x14ac:dyDescent="0.25">
      <c r="A12" s="18" t="s">
        <v>9</v>
      </c>
      <c r="B12" s="1" t="s">
        <v>4</v>
      </c>
      <c r="C12" s="4" t="s">
        <v>64</v>
      </c>
      <c r="D12" s="12">
        <v>0.05</v>
      </c>
      <c r="E12" s="25"/>
      <c r="F12" s="8">
        <f>Tabel1[[#This Row],[Prijs per stuk exclusief BTW]]*Tabel1[[#This Row],[Gewicht]]</f>
        <v>0</v>
      </c>
      <c r="H12" s="15"/>
    </row>
    <row r="13" spans="1:8" x14ac:dyDescent="0.25">
      <c r="A13" s="18" t="s">
        <v>20</v>
      </c>
      <c r="B13" s="1" t="s">
        <v>4</v>
      </c>
      <c r="C13" s="4" t="s">
        <v>65</v>
      </c>
      <c r="D13" s="12">
        <v>0.05</v>
      </c>
      <c r="E13" s="25"/>
      <c r="F13" s="8">
        <f>Tabel1[[#This Row],[Prijs per stuk exclusief BTW]]*Tabel1[[#This Row],[Gewicht]]</f>
        <v>0</v>
      </c>
      <c r="H13" s="16"/>
    </row>
    <row r="14" spans="1:8" x14ac:dyDescent="0.25">
      <c r="A14" s="1"/>
      <c r="B14" s="1"/>
      <c r="C14" s="1"/>
      <c r="D14" s="12"/>
      <c r="E14" s="9"/>
      <c r="F14" s="8"/>
      <c r="H14" s="15"/>
    </row>
    <row r="15" spans="1:8" x14ac:dyDescent="0.25">
      <c r="A15" s="1" t="s">
        <v>10</v>
      </c>
      <c r="B15" s="1" t="s">
        <v>57</v>
      </c>
      <c r="C15" s="1" t="s">
        <v>21</v>
      </c>
      <c r="D15" s="12">
        <v>2.5000000000000001E-2</v>
      </c>
      <c r="E15" s="25"/>
      <c r="F15" s="8">
        <f>Tabel1[[#This Row],[Prijs per stuk exclusief BTW]]*Tabel1[[#This Row],[Gewicht]]</f>
        <v>0</v>
      </c>
      <c r="H15" s="16"/>
    </row>
    <row r="16" spans="1:8" x14ac:dyDescent="0.25">
      <c r="A16" s="1" t="s">
        <v>11</v>
      </c>
      <c r="B16" s="1" t="s">
        <v>57</v>
      </c>
      <c r="C16" s="1" t="s">
        <v>66</v>
      </c>
      <c r="D16" s="12">
        <v>2.5000000000000001E-2</v>
      </c>
      <c r="E16" s="25"/>
      <c r="F16" s="8">
        <f>Tabel1[[#This Row],[Prijs per stuk exclusief BTW]]*Tabel1[[#This Row],[Gewicht]]</f>
        <v>0</v>
      </c>
      <c r="H16" s="15"/>
    </row>
    <row r="17" spans="1:8" x14ac:dyDescent="0.25">
      <c r="A17" s="1" t="s">
        <v>22</v>
      </c>
      <c r="B17" s="1" t="s">
        <v>57</v>
      </c>
      <c r="C17" s="4" t="s">
        <v>23</v>
      </c>
      <c r="D17" s="12">
        <v>2.5000000000000001E-2</v>
      </c>
      <c r="E17" s="25"/>
      <c r="F17" s="8">
        <f>Tabel1[[#This Row],[Prijs per stuk exclusief BTW]]*Tabel1[[#This Row],[Gewicht]]</f>
        <v>0</v>
      </c>
      <c r="H17" s="16"/>
    </row>
    <row r="18" spans="1:8" x14ac:dyDescent="0.25">
      <c r="A18" s="1" t="s">
        <v>25</v>
      </c>
      <c r="B18" s="1" t="s">
        <v>57</v>
      </c>
      <c r="C18" s="4" t="s">
        <v>24</v>
      </c>
      <c r="D18" s="12">
        <v>2.5000000000000001E-2</v>
      </c>
      <c r="E18" s="25"/>
      <c r="F18" s="8">
        <f>Tabel1[[#This Row],[Prijs per stuk exclusief BTW]]*Tabel1[[#This Row],[Gewicht]]</f>
        <v>0</v>
      </c>
      <c r="H18"/>
    </row>
    <row r="19" spans="1:8" x14ac:dyDescent="0.25">
      <c r="A19" s="1"/>
      <c r="B19" s="1"/>
      <c r="C19" s="1"/>
      <c r="D19" s="12"/>
      <c r="E19" s="9"/>
      <c r="F19" s="8"/>
      <c r="H19" s="17"/>
    </row>
    <row r="20" spans="1:8" x14ac:dyDescent="0.25">
      <c r="A20" s="1" t="s">
        <v>15</v>
      </c>
      <c r="B20" s="1" t="s">
        <v>7</v>
      </c>
      <c r="C20" s="4" t="s">
        <v>26</v>
      </c>
      <c r="D20" s="12">
        <v>0.04</v>
      </c>
      <c r="E20" s="25"/>
      <c r="F20" s="8">
        <f>Tabel1[[#This Row],[Prijs per stuk exclusief BTW]]*Tabel1[[#This Row],[Gewicht]]</f>
        <v>0</v>
      </c>
      <c r="H20"/>
    </row>
    <row r="21" spans="1:8" ht="14.45" customHeight="1" x14ac:dyDescent="0.25">
      <c r="A21" s="1" t="s">
        <v>16</v>
      </c>
      <c r="B21" s="1" t="s">
        <v>7</v>
      </c>
      <c r="C21" s="4" t="s">
        <v>42</v>
      </c>
      <c r="D21" s="12">
        <v>0.05</v>
      </c>
      <c r="E21" s="25"/>
      <c r="F21" s="8">
        <f>Tabel1[[#This Row],[Prijs per stuk exclusief BTW]]*Tabel1[[#This Row],[Gewicht]]</f>
        <v>0</v>
      </c>
      <c r="H21" s="14"/>
    </row>
    <row r="22" spans="1:8" x14ac:dyDescent="0.25">
      <c r="A22" s="1" t="s">
        <v>27</v>
      </c>
      <c r="B22" s="1" t="s">
        <v>7</v>
      </c>
      <c r="C22" s="4" t="s">
        <v>29</v>
      </c>
      <c r="D22" s="12">
        <v>0.03</v>
      </c>
      <c r="E22" s="25"/>
      <c r="F22" s="8">
        <f>Tabel1[[#This Row],[Prijs per stuk exclusief BTW]]*Tabel1[[#This Row],[Gewicht]]</f>
        <v>0</v>
      </c>
      <c r="H22" s="15"/>
    </row>
    <row r="23" spans="1:8" ht="22.5" x14ac:dyDescent="0.25">
      <c r="A23" s="1" t="s">
        <v>28</v>
      </c>
      <c r="B23" s="1" t="s">
        <v>7</v>
      </c>
      <c r="C23" s="4" t="s">
        <v>67</v>
      </c>
      <c r="D23" s="12">
        <v>0.05</v>
      </c>
      <c r="E23" s="25"/>
      <c r="F23" s="8">
        <f>Tabel1[[#This Row],[Prijs per stuk exclusief BTW]]*Tabel1[[#This Row],[Gewicht]]</f>
        <v>0</v>
      </c>
      <c r="H23" s="16"/>
    </row>
    <row r="24" spans="1:8" x14ac:dyDescent="0.25">
      <c r="A24" s="1" t="s">
        <v>30</v>
      </c>
      <c r="B24" s="1" t="s">
        <v>7</v>
      </c>
      <c r="C24" s="4" t="s">
        <v>31</v>
      </c>
      <c r="D24" s="12">
        <v>0.03</v>
      </c>
      <c r="E24" s="25"/>
      <c r="F24" s="8">
        <f>Tabel1[[#This Row],[Prijs per stuk exclusief BTW]]*Tabel1[[#This Row],[Gewicht]]</f>
        <v>0</v>
      </c>
      <c r="H24" s="15"/>
    </row>
    <row r="25" spans="1:8" x14ac:dyDescent="0.25">
      <c r="A25" s="1"/>
      <c r="B25" s="1"/>
      <c r="C25" s="4"/>
      <c r="D25" s="12"/>
      <c r="E25" s="9"/>
      <c r="F25" s="8"/>
      <c r="H25" s="16"/>
    </row>
    <row r="26" spans="1:8" x14ac:dyDescent="0.25">
      <c r="A26" s="1" t="s">
        <v>17</v>
      </c>
      <c r="B26" s="1" t="s">
        <v>46</v>
      </c>
      <c r="C26" s="4" t="s">
        <v>34</v>
      </c>
      <c r="D26" s="12">
        <v>0.03</v>
      </c>
      <c r="E26" s="25"/>
      <c r="F26" s="8">
        <f>Tabel1[[#This Row],[Prijs per stuk exclusief BTW]]*Tabel1[[#This Row],[Gewicht]]</f>
        <v>0</v>
      </c>
      <c r="H26" s="15"/>
    </row>
    <row r="27" spans="1:8" x14ac:dyDescent="0.25">
      <c r="A27" s="1" t="s">
        <v>18</v>
      </c>
      <c r="B27" s="1" t="s">
        <v>46</v>
      </c>
      <c r="C27" s="4" t="s">
        <v>33</v>
      </c>
      <c r="D27" s="12">
        <v>0.02</v>
      </c>
      <c r="E27" s="25"/>
      <c r="F27" s="8">
        <f>Tabel1[[#This Row],[Prijs per stuk exclusief BTW]]*Tabel1[[#This Row],[Gewicht]]</f>
        <v>0</v>
      </c>
      <c r="H27" s="16"/>
    </row>
    <row r="28" spans="1:8" x14ac:dyDescent="0.25">
      <c r="A28" s="1" t="s">
        <v>32</v>
      </c>
      <c r="B28" s="1" t="s">
        <v>46</v>
      </c>
      <c r="C28" s="4" t="s">
        <v>52</v>
      </c>
      <c r="D28" s="12">
        <v>0.02</v>
      </c>
      <c r="E28" s="25"/>
      <c r="F28" s="8">
        <f>Tabel1[[#This Row],[Prijs per stuk exclusief BTW]]*Tabel1[[#This Row],[Gewicht]]</f>
        <v>0</v>
      </c>
      <c r="H28" s="15"/>
    </row>
    <row r="29" spans="1:8" x14ac:dyDescent="0.25">
      <c r="A29" s="1" t="s">
        <v>51</v>
      </c>
      <c r="B29" s="1" t="s">
        <v>46</v>
      </c>
      <c r="C29" s="4" t="s">
        <v>35</v>
      </c>
      <c r="D29" s="12">
        <v>0.03</v>
      </c>
      <c r="E29" s="25"/>
      <c r="F29" s="8">
        <f>Tabel1[[#This Row],[Prijs per stuk exclusief BTW]]*Tabel1[[#This Row],[Gewicht]]</f>
        <v>0</v>
      </c>
      <c r="H29" s="16"/>
    </row>
    <row r="30" spans="1:8" x14ac:dyDescent="0.25">
      <c r="A30" s="1"/>
      <c r="B30" s="1"/>
      <c r="C30" s="4"/>
      <c r="D30" s="12"/>
      <c r="E30" s="9"/>
      <c r="F30" s="8"/>
      <c r="H30" s="15"/>
    </row>
    <row r="31" spans="1:8" x14ac:dyDescent="0.25">
      <c r="A31" s="1" t="s">
        <v>47</v>
      </c>
      <c r="B31" s="1" t="s">
        <v>58</v>
      </c>
      <c r="C31" s="4" t="s">
        <v>43</v>
      </c>
      <c r="D31" s="12">
        <v>0.03</v>
      </c>
      <c r="E31" s="25"/>
      <c r="F31" s="8">
        <f>Tabel1[[#This Row],[Prijs per stuk exclusief BTW]]*Tabel1[[#This Row],[Gewicht]]</f>
        <v>0</v>
      </c>
      <c r="H31" s="16"/>
    </row>
    <row r="32" spans="1:8" x14ac:dyDescent="0.25">
      <c r="A32" s="1" t="s">
        <v>48</v>
      </c>
      <c r="B32" s="1" t="s">
        <v>58</v>
      </c>
      <c r="C32" s="4" t="s">
        <v>44</v>
      </c>
      <c r="D32" s="12">
        <v>0.03</v>
      </c>
      <c r="E32" s="25"/>
      <c r="F32" s="8">
        <f>Tabel1[[#This Row],[Prijs per stuk exclusief BTW]]*Tabel1[[#This Row],[Gewicht]]</f>
        <v>0</v>
      </c>
      <c r="H32" s="15"/>
    </row>
    <row r="33" spans="1:8" x14ac:dyDescent="0.25">
      <c r="A33" s="1" t="s">
        <v>49</v>
      </c>
      <c r="B33" s="1" t="s">
        <v>58</v>
      </c>
      <c r="C33" s="4" t="s">
        <v>45</v>
      </c>
      <c r="D33" s="12">
        <v>0.02</v>
      </c>
      <c r="E33" s="25"/>
      <c r="F33" s="8">
        <f>Tabel1[[#This Row],[Prijs per stuk exclusief BTW]]*Tabel1[[#This Row],[Gewicht]]</f>
        <v>0</v>
      </c>
      <c r="H33" s="16"/>
    </row>
    <row r="34" spans="1:8" x14ac:dyDescent="0.25">
      <c r="A34" s="1" t="s">
        <v>50</v>
      </c>
      <c r="B34" s="1" t="s">
        <v>58</v>
      </c>
      <c r="C34" s="4" t="s">
        <v>53</v>
      </c>
      <c r="D34" s="12">
        <v>0.02</v>
      </c>
      <c r="E34" s="25"/>
      <c r="F34" s="8">
        <f>Tabel1[[#This Row],[Prijs per stuk exclusief BTW]]*Tabel1[[#This Row],[Gewicht]]</f>
        <v>0</v>
      </c>
      <c r="H34" s="15"/>
    </row>
    <row r="35" spans="1:8" x14ac:dyDescent="0.25">
      <c r="A35" s="1"/>
      <c r="B35" s="1"/>
      <c r="C35" s="1"/>
      <c r="D35" s="3"/>
      <c r="E35" s="1"/>
      <c r="F35" s="8"/>
      <c r="H35" s="16"/>
    </row>
    <row r="36" spans="1:8" x14ac:dyDescent="0.25">
      <c r="A36" s="1" t="s">
        <v>69</v>
      </c>
      <c r="B36" s="1"/>
      <c r="C36" s="1"/>
      <c r="D36" s="3">
        <f>SUBTOTAL(109,Tabel1[Gewicht])</f>
        <v>1.0000000000000004</v>
      </c>
      <c r="E36" s="1"/>
      <c r="F36" s="8">
        <f>SUBTOTAL(109,Tabel1[Gewogen prijs])</f>
        <v>0</v>
      </c>
      <c r="H36" s="15"/>
    </row>
    <row r="37" spans="1:8" x14ac:dyDescent="0.25">
      <c r="H37" s="16"/>
    </row>
    <row r="38" spans="1:8" ht="15.75" thickBot="1" x14ac:dyDescent="0.3"/>
    <row r="39" spans="1:8" x14ac:dyDescent="0.25">
      <c r="B39" s="29" t="s">
        <v>70</v>
      </c>
      <c r="C39" s="30"/>
    </row>
    <row r="40" spans="1:8" x14ac:dyDescent="0.25">
      <c r="B40" s="31"/>
      <c r="C40" s="32"/>
    </row>
    <row r="41" spans="1:8" x14ac:dyDescent="0.25">
      <c r="B41" s="20" t="s">
        <v>71</v>
      </c>
      <c r="C41" s="26"/>
    </row>
    <row r="42" spans="1:8" ht="25.5" x14ac:dyDescent="0.25">
      <c r="B42" s="20" t="s">
        <v>72</v>
      </c>
      <c r="C42" s="26"/>
    </row>
    <row r="43" spans="1:8" ht="25.5" x14ac:dyDescent="0.25">
      <c r="B43" s="20" t="s">
        <v>73</v>
      </c>
      <c r="C43" s="26"/>
    </row>
    <row r="44" spans="1:8" x14ac:dyDescent="0.25">
      <c r="B44" s="20" t="s">
        <v>74</v>
      </c>
      <c r="C44" s="26"/>
    </row>
    <row r="45" spans="1:8" ht="26.25" thickBot="1" x14ac:dyDescent="0.3">
      <c r="B45" s="21" t="s">
        <v>75</v>
      </c>
      <c r="C45" s="27"/>
    </row>
    <row r="47" spans="1:8" x14ac:dyDescent="0.25">
      <c r="B47" s="33" t="s">
        <v>76</v>
      </c>
      <c r="C47" s="33"/>
    </row>
    <row r="48" spans="1:8" x14ac:dyDescent="0.25">
      <c r="B48" s="33"/>
      <c r="C48" s="33"/>
    </row>
  </sheetData>
  <sheetProtection algorithmName="SHA-512" hashValue="ji0y0MGrOU+oBiKK4PU6KVPOQ6pQzN+biluAKwcY9seqg4UeF/59RGc8w8HFDDrkd1IvdloHFD7cybRWiYyjMA==" saltValue="lLaw16s1jRMvJzBpoTESdA==" spinCount="100000" sheet="1" objects="1" scenarios="1" selectLockedCells="1"/>
  <mergeCells count="2">
    <mergeCell ref="B39:C40"/>
    <mergeCell ref="B47:C48"/>
  </mergeCells>
  <phoneticPr fontId="7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&amp;L&amp;F</oddHeader>
    <oddFooter>&amp;R&amp;A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41C47-86BD-4BDD-8CC2-D1E1F7471126}">
  <dimension ref="A1:F23"/>
  <sheetViews>
    <sheetView workbookViewId="0">
      <selection activeCell="C5" sqref="C5:D11"/>
    </sheetView>
  </sheetViews>
  <sheetFormatPr defaultColWidth="8.85546875" defaultRowHeight="15" x14ac:dyDescent="0.25"/>
  <cols>
    <col min="1" max="1" width="7.140625" customWidth="1"/>
    <col min="2" max="2" width="36" customWidth="1"/>
    <col min="3" max="3" width="25" customWidth="1"/>
    <col min="4" max="4" width="27.140625" customWidth="1"/>
    <col min="5" max="5" width="16.140625" bestFit="1" customWidth="1"/>
  </cols>
  <sheetData>
    <row r="1" spans="1:6" s="2" customFormat="1" x14ac:dyDescent="0.25">
      <c r="B1" s="13" t="s">
        <v>79</v>
      </c>
    </row>
    <row r="2" spans="1:6" s="2" customFormat="1" x14ac:dyDescent="0.25">
      <c r="B2" s="13" t="s">
        <v>80</v>
      </c>
    </row>
    <row r="4" spans="1:6" ht="45" x14ac:dyDescent="0.25">
      <c r="A4" s="7" t="s">
        <v>59</v>
      </c>
      <c r="B4" s="7" t="s">
        <v>1</v>
      </c>
      <c r="C4" s="7" t="s">
        <v>39</v>
      </c>
      <c r="D4" s="7" t="s">
        <v>40</v>
      </c>
      <c r="E4" s="7" t="s">
        <v>41</v>
      </c>
      <c r="F4" s="2"/>
    </row>
    <row r="5" spans="1:6" x14ac:dyDescent="0.25">
      <c r="A5" s="10">
        <v>1</v>
      </c>
      <c r="B5" s="10" t="s">
        <v>38</v>
      </c>
      <c r="C5" s="28"/>
      <c r="D5" s="28"/>
      <c r="E5" s="11" t="e">
        <f>AVERAGE(C5:D5)</f>
        <v>#DIV/0!</v>
      </c>
      <c r="F5" s="2"/>
    </row>
    <row r="6" spans="1:6" x14ac:dyDescent="0.25">
      <c r="A6" s="10">
        <v>2</v>
      </c>
      <c r="B6" s="10" t="s">
        <v>37</v>
      </c>
      <c r="C6" s="28"/>
      <c r="D6" s="28"/>
      <c r="E6" s="11" t="e">
        <f t="shared" ref="E6:E9" si="0">AVERAGE(C6:D6)</f>
        <v>#DIV/0!</v>
      </c>
      <c r="F6" s="2"/>
    </row>
    <row r="7" spans="1:6" x14ac:dyDescent="0.25">
      <c r="A7" s="10">
        <v>3</v>
      </c>
      <c r="B7" s="10" t="s">
        <v>57</v>
      </c>
      <c r="C7" s="28"/>
      <c r="D7" s="28"/>
      <c r="E7" s="11" t="e">
        <f t="shared" si="0"/>
        <v>#DIV/0!</v>
      </c>
      <c r="F7" s="2"/>
    </row>
    <row r="8" spans="1:6" x14ac:dyDescent="0.25">
      <c r="A8" s="10">
        <v>4</v>
      </c>
      <c r="B8" s="10" t="s">
        <v>7</v>
      </c>
      <c r="C8" s="28"/>
      <c r="D8" s="28"/>
      <c r="E8" s="11" t="e">
        <f t="shared" si="0"/>
        <v>#DIV/0!</v>
      </c>
      <c r="F8" s="2"/>
    </row>
    <row r="9" spans="1:6" x14ac:dyDescent="0.25">
      <c r="A9" s="10">
        <v>5</v>
      </c>
      <c r="B9" s="10" t="s">
        <v>46</v>
      </c>
      <c r="C9" s="28"/>
      <c r="D9" s="28"/>
      <c r="E9" s="11" t="e">
        <f t="shared" si="0"/>
        <v>#DIV/0!</v>
      </c>
      <c r="F9" s="2"/>
    </row>
    <row r="10" spans="1:6" x14ac:dyDescent="0.25">
      <c r="A10" s="10">
        <v>6</v>
      </c>
      <c r="B10" s="10" t="s">
        <v>58</v>
      </c>
      <c r="C10" s="28"/>
      <c r="D10" s="28"/>
      <c r="E10" s="11" t="e">
        <f>AVERAGE(C10:D10)</f>
        <v>#DIV/0!</v>
      </c>
      <c r="F10" s="2"/>
    </row>
    <row r="11" spans="1:6" x14ac:dyDescent="0.25">
      <c r="A11" s="10">
        <v>7</v>
      </c>
      <c r="B11" s="10" t="s">
        <v>54</v>
      </c>
      <c r="C11" s="28"/>
      <c r="D11" s="28"/>
      <c r="E11" s="11" t="e">
        <f>AVERAGE(C11:D11)</f>
        <v>#DIV/0!</v>
      </c>
    </row>
    <row r="13" spans="1:6" ht="15.75" thickBot="1" x14ac:dyDescent="0.3"/>
    <row r="14" spans="1:6" s="2" customFormat="1" x14ac:dyDescent="0.25">
      <c r="B14" s="29" t="s">
        <v>70</v>
      </c>
      <c r="C14" s="35"/>
      <c r="D14" s="30"/>
    </row>
    <row r="15" spans="1:6" s="2" customFormat="1" x14ac:dyDescent="0.25">
      <c r="B15" s="31"/>
      <c r="C15" s="36"/>
      <c r="D15" s="32"/>
    </row>
    <row r="16" spans="1:6" s="2" customFormat="1" x14ac:dyDescent="0.25">
      <c r="B16" s="23" t="s">
        <v>71</v>
      </c>
      <c r="C16" s="37"/>
      <c r="D16" s="38"/>
    </row>
    <row r="17" spans="2:4" s="2" customFormat="1" x14ac:dyDescent="0.25">
      <c r="B17" s="23" t="s">
        <v>72</v>
      </c>
      <c r="C17" s="37"/>
      <c r="D17" s="38"/>
    </row>
    <row r="18" spans="2:4" s="2" customFormat="1" ht="30" x14ac:dyDescent="0.25">
      <c r="B18" s="23" t="s">
        <v>73</v>
      </c>
      <c r="C18" s="37"/>
      <c r="D18" s="38"/>
    </row>
    <row r="19" spans="2:4" s="2" customFormat="1" x14ac:dyDescent="0.25">
      <c r="B19" s="23" t="s">
        <v>74</v>
      </c>
      <c r="C19" s="37"/>
      <c r="D19" s="38"/>
    </row>
    <row r="20" spans="2:4" s="2" customFormat="1" ht="42.6" customHeight="1" thickBot="1" x14ac:dyDescent="0.3">
      <c r="B20" s="24" t="s">
        <v>75</v>
      </c>
      <c r="C20" s="39"/>
      <c r="D20" s="40"/>
    </row>
    <row r="21" spans="2:4" s="2" customFormat="1" x14ac:dyDescent="0.25"/>
    <row r="22" spans="2:4" s="2" customFormat="1" ht="27" customHeight="1" x14ac:dyDescent="0.25">
      <c r="B22" s="34" t="s">
        <v>81</v>
      </c>
      <c r="C22" s="34"/>
      <c r="D22" s="34"/>
    </row>
    <row r="23" spans="2:4" s="2" customFormat="1" x14ac:dyDescent="0.25">
      <c r="B23" s="34"/>
      <c r="C23" s="34"/>
      <c r="D23" s="34"/>
    </row>
  </sheetData>
  <sheetProtection algorithmName="SHA-512" hashValue="sA0SfExH90CCGqtBtpBFQ8OqiX9hXolG+3PoxBnps1W9JeKJyeEf+AgjhSPLJqv2GKTxmotjNoQDSegMt7Lz4w==" saltValue="LfHDfk/EKUDaP2usDpHvAg==" spinCount="100000" sheet="1" objects="1" scenarios="1" selectLockedCells="1"/>
  <mergeCells count="7">
    <mergeCell ref="B22:D23"/>
    <mergeCell ref="B14:D15"/>
    <mergeCell ref="C16:D16"/>
    <mergeCell ref="C17:D17"/>
    <mergeCell ref="C18:D18"/>
    <mergeCell ref="C19:D19"/>
    <mergeCell ref="C20:D2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&amp;L&amp;F</oddHeader>
    <oddFooter>&amp;R&amp;A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B06A25A450D44E84FC8B3316467A5A" ma:contentTypeVersion="3" ma:contentTypeDescription="Een nieuw document maken." ma:contentTypeScope="" ma:versionID="7e8621360292cc13f06206205942aa98">
  <xsd:schema xmlns:xsd="http://www.w3.org/2001/XMLSchema" xmlns:xs="http://www.w3.org/2001/XMLSchema" xmlns:p="http://schemas.microsoft.com/office/2006/metadata/properties" xmlns:ns2="9348db71-ac2c-46da-92ca-02a4ed6c7508" targetNamespace="http://schemas.microsoft.com/office/2006/metadata/properties" ma:root="true" ma:fieldsID="e4b2affd2c2bd8e1e2ca5003f2273794" ns2:_="">
    <xsd:import namespace="9348db71-ac2c-46da-92ca-02a4ed6c75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48db71-ac2c-46da-92ca-02a4ed6c7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9641D1C-8CC1-49C5-A752-79B1DA0380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48db71-ac2c-46da-92ca-02a4ed6c75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3AC17F-22C4-4A6F-98AB-CF4A4254EE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2046F8-6F6C-4D8F-BC55-BEDFB1DA1C8E}">
  <ds:schemaRefs>
    <ds:schemaRef ds:uri="http://purl.org/dc/elements/1.1/"/>
    <ds:schemaRef ds:uri="http://purl.org/dc/dcmitype/"/>
    <ds:schemaRef ds:uri="http://schemas.microsoft.com/office/2006/documentManagement/types"/>
    <ds:schemaRef ds:uri="9348db71-ac2c-46da-92ca-02a4ed6c7508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Eisen invullen Prijsopgaveformu</vt:lpstr>
      <vt:lpstr>Winkelmand VO</vt:lpstr>
      <vt:lpstr>Prijsrange VO</vt:lpstr>
    </vt:vector>
  </TitlesOfParts>
  <Manager/>
  <Company>Significant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Fredo Schotanus</dc:creator>
  <cp:keywords/>
  <dc:description/>
  <cp:lastModifiedBy>Saskia van Doodewaard</cp:lastModifiedBy>
  <cp:revision/>
  <dcterms:created xsi:type="dcterms:W3CDTF">2010-06-17T06:50:37Z</dcterms:created>
  <dcterms:modified xsi:type="dcterms:W3CDTF">2026-07-06T14:10:39Z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0x01010013B06A25A450D44E84FC8B3316467A5A</vt:lpwstr>
  </property>
  <property fmtid="{D5CDD505-2E9C-101B-9397-08002B2CF9AE}" pid="3" name="MediaServiceImageTags">
    <vt:lpwstr/>
  </property>
</Properties>
</file>