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WBI\WB\EGO\ABE\Doelen_Analyse_Monitoring\40_Monitoring_VBP\Energiemodule_2026\Aanbesteding\"/>
    </mc:Choice>
  </mc:AlternateContent>
  <xr:revisionPtr revIDLastSave="0" documentId="8_{14066BF9-2CAD-41B7-B9B3-3BD71244B6C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ijsopgavenformulier" sheetId="2" r:id="rId1"/>
    <sheet name="Grafiek afbeeldingen" sheetId="4" state="hidden" r:id="rId2"/>
  </sheets>
  <definedNames>
    <definedName name="_xlnm.Print_Area" localSheetId="0">Prijsopgavenformulier!$A$1:$I$53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2" l="1" a="1"/>
  <c r="G31" i="2" s="1"/>
  <c r="I31" i="2" s="1"/>
  <c r="G30" i="2" a="1"/>
  <c r="G30" i="2" s="1"/>
  <c r="G32" i="2" a="1"/>
  <c r="G32" i="2" s="1"/>
  <c r="I32" i="2" s="1"/>
  <c r="G33" i="2" a="1"/>
  <c r="G33" i="2" s="1"/>
  <c r="I33" i="2" s="1"/>
  <c r="G34" i="2" a="1"/>
  <c r="G34" i="2" s="1"/>
  <c r="I34" i="2" s="1"/>
  <c r="G35" i="2" a="1"/>
  <c r="G35" i="2" s="1"/>
  <c r="I35" i="2" s="1"/>
  <c r="G36" i="2" a="1"/>
  <c r="G36" i="2" s="1"/>
  <c r="I36" i="2" s="1"/>
  <c r="C31" i="4"/>
  <c r="C32" i="4"/>
  <c r="C33" i="4"/>
  <c r="C34" i="4"/>
  <c r="C35" i="4"/>
  <c r="C36" i="4"/>
  <c r="C37" i="4"/>
  <c r="C38" i="4"/>
  <c r="C39" i="4"/>
  <c r="C40" i="4"/>
  <c r="C30" i="4"/>
  <c r="C7" i="4"/>
  <c r="C8" i="4"/>
  <c r="C9" i="4"/>
  <c r="C10" i="4"/>
  <c r="C11" i="4"/>
  <c r="C12" i="4"/>
  <c r="C13" i="4"/>
  <c r="C14" i="4"/>
  <c r="C15" i="4"/>
  <c r="C16" i="4"/>
  <c r="C6" i="4"/>
  <c r="G37" i="2" l="1"/>
  <c r="D52" i="2" s="1" a="1"/>
  <c r="D52" i="2" s="1"/>
  <c r="I30" i="2"/>
  <c r="I37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<sst xmlns="http://schemas.openxmlformats.org/spreadsheetml/2006/main" count="60" uniqueCount="57">
  <si>
    <r>
      <t xml:space="preserve">RIS
</t>
    </r>
    <r>
      <rPr>
        <b/>
        <sz val="7.5"/>
        <color theme="1"/>
        <rFont val="Verdana"/>
        <family val="2"/>
      </rPr>
      <t>Bezoekadres</t>
    </r>
    <r>
      <rPr>
        <sz val="7.5"/>
        <color theme="1"/>
        <rFont val="Verdana"/>
        <family val="2"/>
      </rPr>
      <t xml:space="preserve">
Rijkskantoor Beatrixpark 
Wilhelmina van Pruisenweg 52
2595 AN  Den Haag
Postbus 20011
2500 EA  Den Haag
</t>
    </r>
    <r>
      <rPr>
        <b/>
        <sz val="7.5"/>
        <color theme="1"/>
        <rFont val="Verdana"/>
        <family val="2"/>
      </rPr>
      <t>Meer informatie</t>
    </r>
    <r>
      <rPr>
        <sz val="7.5"/>
        <color theme="1"/>
        <rFont val="Verdana"/>
        <family val="2"/>
      </rPr>
      <t xml:space="preserve">
contact.RIS@rijksoverheid.nl</t>
    </r>
  </si>
  <si>
    <t>Bijlage 3</t>
  </si>
  <si>
    <t>Prijsopgavenformulier</t>
  </si>
  <si>
    <t>Kenmerk</t>
  </si>
  <si>
    <t>201865002.345.004</t>
  </si>
  <si>
    <t>Naam inschrijver:</t>
  </si>
  <si>
    <t>Bandbreedtes</t>
  </si>
  <si>
    <t>Maximumprijs (excl. btw)</t>
  </si>
  <si>
    <t>Minimumprijs (excl. btw)</t>
  </si>
  <si>
    <t>Maximum te behalen punten</t>
  </si>
  <si>
    <t>Gebruikte formule</t>
  </si>
  <si>
    <t>Lineair</t>
  </si>
  <si>
    <t>€0,- invullen toegestaan?</t>
  </si>
  <si>
    <t>Nee</t>
  </si>
  <si>
    <t>Invulinstructie</t>
  </si>
  <si>
    <t>Vul in onderstaande tabel uw tarieven in. Vul alleen de gele velden in. Geef alle tarieven in Euro's en inclusief alle mogelijke kosten en kortingen.</t>
  </si>
  <si>
    <t>Prijsopgave</t>
  </si>
  <si>
    <r>
      <t xml:space="preserve">Kostensoort
</t>
    </r>
    <r>
      <rPr>
        <sz val="9"/>
        <rFont val="Verdana"/>
        <family val="2"/>
      </rPr>
      <t>(omschrijf werkzaamheden, functies, kostenposten)</t>
    </r>
  </si>
  <si>
    <r>
      <t xml:space="preserve">Hoeveelheid
</t>
    </r>
    <r>
      <rPr>
        <sz val="9"/>
        <rFont val="Verdana"/>
        <family val="2"/>
      </rPr>
      <t>(inzet van eenheid)</t>
    </r>
  </si>
  <si>
    <r>
      <t xml:space="preserve">Tarief per eenheid </t>
    </r>
    <r>
      <rPr>
        <sz val="9"/>
        <rFont val="Verdana"/>
        <family val="2"/>
      </rPr>
      <t>(excl. btw)</t>
    </r>
  </si>
  <si>
    <r>
      <t xml:space="preserve">Totaal 
</t>
    </r>
    <r>
      <rPr>
        <sz val="9"/>
        <rFont val="Verdana"/>
        <family val="2"/>
      </rPr>
      <t>(excl. btw)</t>
    </r>
  </si>
  <si>
    <r>
      <t xml:space="preserve">Btw 
</t>
    </r>
    <r>
      <rPr>
        <sz val="9"/>
        <rFont val="Verdana"/>
        <family val="2"/>
      </rPr>
      <t>(%)</t>
    </r>
  </si>
  <si>
    <r>
      <t xml:space="preserve">Totaal
</t>
    </r>
    <r>
      <rPr>
        <sz val="9"/>
        <rFont val="Verdana"/>
        <family val="2"/>
      </rPr>
      <t>(incl. btw)</t>
    </r>
  </si>
  <si>
    <t>Vaste dienstverlening</t>
  </si>
  <si>
    <t>Voltooien concept vragenlijst, programmeren &amp; testen vragenlijst, werven &amp; instructie enquêteurs</t>
  </si>
  <si>
    <t>Opstellen Monitorings- en responsrapportages</t>
  </si>
  <si>
    <t>Opstellen onderzoeksverantwoording</t>
  </si>
  <si>
    <t>Overleg met opdrachtgever &amp; deelname Projectteamoverleg</t>
  </si>
  <si>
    <t>Projectleiding, Coördinatie veldwerk, Veldwerkbegeleiding en communicatie</t>
  </si>
  <si>
    <t>Geslaagde bewonersenquête*</t>
  </si>
  <si>
    <t>Prijs per geslaagde bewonersenquête**</t>
  </si>
  <si>
    <t>Inschrijfprijs:</t>
  </si>
  <si>
    <t>*De verwachting is dat er 4.324 ingevulde vragenlijsten noodzakelijk zijn, maar dit aantal is variabel en hiermee fictief.</t>
  </si>
  <si>
    <r>
      <t>** In de prijs per geslaagde bewonersenquête dienen in ieder geval de volgende kostenposten te worden meegenomen (en</t>
    </r>
    <r>
      <rPr>
        <b/>
        <sz val="9"/>
        <color theme="1"/>
        <rFont val="Verdana"/>
        <family val="2"/>
      </rPr>
      <t xml:space="preserve"> geen</t>
    </r>
    <r>
      <rPr>
        <sz val="9"/>
        <color theme="1"/>
        <rFont val="Verdana"/>
        <family val="2"/>
      </rPr>
      <t xml:space="preserve"> van de kostenposten die bij de vaste dienstverlening worden opgevoerd):</t>
    </r>
  </si>
  <si>
    <t>• 	het verzenden van CAWI-vragenlijsten (brieven + 2x rappel, incl. druk- en portokosten);</t>
  </si>
  <si>
    <t xml:space="preserve">• 	(reis)kosten van afnemen aan-huis interviews (CAPI);  </t>
  </si>
  <si>
    <t>• 	(reis)kosten van huisbezoeken van 'niet thuis zijnde' steekproefpersonen (CAPI);</t>
  </si>
  <si>
    <t>• (reis)kosten van huisbezoeken steekproefpersonen die 'non respons' geven (CAPI);</t>
  </si>
  <si>
    <t>• In te zetten incentives ter verhoging van de respons;</t>
  </si>
  <si>
    <t>• 	Eventuele meerkosten als het aantal opgeleverde vragenlijsten in de praktijk iets hoger uitvalt dan het door de Opdrachtgever gewenste aantal door:</t>
  </si>
  <si>
    <t>1. het uitlopen van de laatste steekproefporties;</t>
  </si>
  <si>
    <t>2. er meer vragenlijsten nodig zijn doordat bepaalde strata achterblijven op de gewenste verhouding (zie tabel 2 in Bijlage );</t>
  </si>
  <si>
    <t>3. het afkeuren van vragenlijsten (door het CBS) vanwege slechte kwaliteit.</t>
  </si>
  <si>
    <t>Puntenscore</t>
  </si>
  <si>
    <t>Puntenscore Prijs
(op basis van inschrijfprijs excl. btw)</t>
  </si>
  <si>
    <t>punten</t>
  </si>
  <si>
    <t>Grafiek lineair</t>
  </si>
  <si>
    <t xml:space="preserve">Formule: </t>
  </si>
  <si>
    <t>Score prijs = (0 - maximale punten) / (maximumprijs – minimumprijs) * (inschrijfprijs – maximumprijs)</t>
  </si>
  <si>
    <t>Prijs</t>
  </si>
  <si>
    <t>Punten</t>
  </si>
  <si>
    <t>Grafiek:</t>
  </si>
  <si>
    <t xml:space="preserve">Dynamische afbeelding gebruikt in het prijzenblad. Selecteer de velden om de hele grafiek heen, </t>
  </si>
  <si>
    <t>kopieer met CTRL+C, ga linksboven naar "plakken" pijltje naar beneden, en kies "Gekoppelde afbeelding (l)"</t>
  </si>
  <si>
    <t>Grafiek niet-lineair</t>
  </si>
  <si>
    <t>Formule:</t>
  </si>
  <si>
    <t>Score prijs = maximale punten - (((maximale punten * ((minimumprijs - inschrijfprijs) / (maximumprijs - minimumprijs)))^2) / maximale punten)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</si>
</sst>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Verdana"/>
      <family val="2"/>
    </font>
    <font>
      <sz val="14"/>
      <color theme="1"/>
      <name val="Verdana"/>
      <family val="2"/>
    </font>
    <font>
      <sz val="8"/>
      <color theme="1"/>
      <name val="Verdana"/>
      <family val="2"/>
    </font>
    <font>
      <sz val="9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0"/>
      <name val="Verdana"/>
      <family val="2"/>
    </font>
    <font>
      <b/>
      <sz val="14"/>
      <color theme="0"/>
      <name val="Verdana"/>
      <family val="2"/>
    </font>
    <font>
      <sz val="14"/>
      <color theme="1"/>
      <name val="Calibri"/>
      <family val="2"/>
      <scheme val="minor"/>
    </font>
    <font>
      <b/>
      <sz val="9"/>
      <color theme="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1"/>
      <color theme="1"/>
      <name val="Calibri"/>
      <family val="2"/>
      <scheme val="minor"/>
    </font>
    <font>
      <sz val="7.5"/>
      <color theme="1"/>
      <name val="Verdana"/>
      <family val="2"/>
    </font>
    <font>
      <b/>
      <sz val="7.5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6C0A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3" borderId="0" xfId="0" applyFill="1"/>
    <xf numFmtId="0" fontId="1" fillId="3" borderId="0" xfId="0" applyFont="1" applyFill="1"/>
    <xf numFmtId="0" fontId="0" fillId="2" borderId="0" xfId="0" applyFill="1"/>
    <xf numFmtId="0" fontId="4" fillId="2" borderId="0" xfId="0" applyFont="1" applyFill="1"/>
    <xf numFmtId="0" fontId="8" fillId="2" borderId="0" xfId="0" applyFont="1" applyFill="1"/>
    <xf numFmtId="0" fontId="10" fillId="3" borderId="0" xfId="0" applyFont="1" applyFill="1"/>
    <xf numFmtId="0" fontId="11" fillId="3" borderId="0" xfId="0" applyFont="1" applyFill="1"/>
    <xf numFmtId="0" fontId="3" fillId="3" borderId="0" xfId="0" applyFont="1" applyFill="1"/>
    <xf numFmtId="0" fontId="6" fillId="2" borderId="0" xfId="0" applyFont="1" applyFill="1"/>
    <xf numFmtId="0" fontId="5" fillId="2" borderId="0" xfId="0" applyFont="1" applyFill="1"/>
    <xf numFmtId="0" fontId="7" fillId="2" borderId="0" xfId="0" applyFont="1" applyFill="1"/>
    <xf numFmtId="0" fontId="2" fillId="2" borderId="0" xfId="0" applyFont="1" applyFill="1"/>
    <xf numFmtId="0" fontId="12" fillId="3" borderId="2" xfId="0" applyFont="1" applyFill="1" applyBorder="1"/>
    <xf numFmtId="0" fontId="12" fillId="3" borderId="3" xfId="0" applyFont="1" applyFill="1" applyBorder="1"/>
    <xf numFmtId="0" fontId="13" fillId="4" borderId="5" xfId="0" applyFont="1" applyFill="1" applyBorder="1"/>
    <xf numFmtId="0" fontId="13" fillId="4" borderId="6" xfId="0" applyFont="1" applyFill="1" applyBorder="1"/>
    <xf numFmtId="0" fontId="13" fillId="4" borderId="7" xfId="0" applyFont="1" applyFill="1" applyBorder="1"/>
    <xf numFmtId="0" fontId="13" fillId="4" borderId="0" xfId="0" applyFont="1" applyFill="1"/>
    <xf numFmtId="0" fontId="13" fillId="4" borderId="9" xfId="0" applyFont="1" applyFill="1" applyBorder="1"/>
    <xf numFmtId="0" fontId="13" fillId="4" borderId="4" xfId="0" applyFont="1" applyFill="1" applyBorder="1"/>
    <xf numFmtId="0" fontId="13" fillId="4" borderId="0" xfId="0" applyFont="1" applyFill="1" applyAlignment="1">
      <alignment horizontal="center" vertical="top" wrapText="1"/>
    </xf>
    <xf numFmtId="0" fontId="13" fillId="4" borderId="8" xfId="0" applyFont="1" applyFill="1" applyBorder="1" applyAlignment="1">
      <alignment horizontal="center" vertical="top" wrapText="1"/>
    </xf>
    <xf numFmtId="0" fontId="0" fillId="2" borderId="0" xfId="0" applyFill="1" applyAlignment="1">
      <alignment vertical="top" wrapText="1"/>
    </xf>
    <xf numFmtId="164" fontId="6" fillId="4" borderId="1" xfId="0" applyNumberFormat="1" applyFont="1" applyFill="1" applyBorder="1" applyAlignment="1">
      <alignment horizontal="center" vertical="top"/>
    </xf>
    <xf numFmtId="0" fontId="6" fillId="3" borderId="9" xfId="0" applyFont="1" applyFill="1" applyBorder="1"/>
    <xf numFmtId="0" fontId="6" fillId="3" borderId="4" xfId="0" applyFont="1" applyFill="1" applyBorder="1"/>
    <xf numFmtId="0" fontId="12" fillId="3" borderId="4" xfId="0" applyFont="1" applyFill="1" applyBorder="1" applyAlignment="1">
      <alignment horizontal="right" vertical="center"/>
    </xf>
    <xf numFmtId="164" fontId="7" fillId="4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11" xfId="0" applyFont="1" applyFill="1" applyBorder="1"/>
    <xf numFmtId="2" fontId="6" fillId="5" borderId="9" xfId="0" applyNumberFormat="1" applyFont="1" applyFill="1" applyBorder="1" applyAlignment="1">
      <alignment horizontal="right" vertical="center"/>
    </xf>
    <xf numFmtId="0" fontId="6" fillId="5" borderId="10" xfId="0" applyFont="1" applyFill="1" applyBorder="1" applyAlignment="1">
      <alignment horizontal="left" vertical="center"/>
    </xf>
    <xf numFmtId="0" fontId="6" fillId="0" borderId="1" xfId="0" applyFont="1" applyBorder="1" applyAlignment="1" applyProtection="1">
      <alignment horizontal="center" vertical="top"/>
      <protection locked="0"/>
    </xf>
    <xf numFmtId="0" fontId="6" fillId="2" borderId="0" xfId="0" applyFont="1" applyFill="1" applyProtection="1">
      <protection locked="0"/>
    </xf>
    <xf numFmtId="0" fontId="0" fillId="2" borderId="0" xfId="0" applyFill="1" applyAlignment="1">
      <alignment horizontal="center"/>
    </xf>
    <xf numFmtId="0" fontId="15" fillId="2" borderId="0" xfId="0" applyFont="1" applyFill="1"/>
    <xf numFmtId="0" fontId="5" fillId="2" borderId="0" xfId="0" applyFont="1" applyFill="1" applyProtection="1">
      <protection locked="0"/>
    </xf>
    <xf numFmtId="0" fontId="12" fillId="3" borderId="5" xfId="0" applyFont="1" applyFill="1" applyBorder="1"/>
    <xf numFmtId="0" fontId="12" fillId="3" borderId="6" xfId="0" applyFont="1" applyFill="1" applyBorder="1"/>
    <xf numFmtId="0" fontId="9" fillId="3" borderId="15" xfId="0" applyFont="1" applyFill="1" applyBorder="1"/>
    <xf numFmtId="164" fontId="6" fillId="5" borderId="15" xfId="0" applyNumberFormat="1" applyFont="1" applyFill="1" applyBorder="1" applyAlignment="1">
      <alignment horizontal="right"/>
    </xf>
    <xf numFmtId="164" fontId="6" fillId="5" borderId="8" xfId="0" applyNumberFormat="1" applyFont="1" applyFill="1" applyBorder="1" applyAlignment="1">
      <alignment horizontal="right"/>
    </xf>
    <xf numFmtId="0" fontId="6" fillId="5" borderId="8" xfId="0" applyFont="1" applyFill="1" applyBorder="1" applyAlignment="1">
      <alignment horizontal="right"/>
    </xf>
    <xf numFmtId="0" fontId="6" fillId="5" borderId="10" xfId="0" applyFont="1" applyFill="1" applyBorder="1" applyAlignment="1">
      <alignment horizontal="right"/>
    </xf>
    <xf numFmtId="0" fontId="12" fillId="3" borderId="2" xfId="0" applyFont="1" applyFill="1" applyBorder="1" applyAlignment="1">
      <alignment vertical="center"/>
    </xf>
    <xf numFmtId="0" fontId="12" fillId="3" borderId="3" xfId="0" applyFont="1" applyFill="1" applyBorder="1" applyAlignment="1">
      <alignment vertical="center"/>
    </xf>
    <xf numFmtId="0" fontId="12" fillId="3" borderId="11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13" fillId="2" borderId="0" xfId="0" applyFont="1" applyFill="1"/>
    <xf numFmtId="3" fontId="6" fillId="0" borderId="1" xfId="0" applyNumberFormat="1" applyFont="1" applyBorder="1" applyAlignment="1" applyProtection="1">
      <alignment horizontal="center" vertical="top"/>
      <protection locked="0"/>
    </xf>
    <xf numFmtId="164" fontId="6" fillId="6" borderId="1" xfId="0" applyNumberFormat="1" applyFont="1" applyFill="1" applyBorder="1" applyAlignment="1" applyProtection="1">
      <alignment horizontal="center" vertical="top"/>
      <protection locked="0"/>
    </xf>
    <xf numFmtId="0" fontId="6" fillId="6" borderId="12" xfId="0" applyFont="1" applyFill="1" applyBorder="1" applyAlignment="1" applyProtection="1">
      <alignment horizontal="left"/>
      <protection locked="0"/>
    </xf>
    <xf numFmtId="0" fontId="6" fillId="6" borderId="0" xfId="0" applyFont="1" applyFill="1" applyAlignment="1" applyProtection="1">
      <alignment horizontal="left"/>
      <protection locked="0"/>
    </xf>
    <xf numFmtId="0" fontId="5" fillId="6" borderId="0" xfId="0" applyFont="1" applyFill="1" applyAlignment="1" applyProtection="1">
      <alignment horizontal="left"/>
      <protection locked="0"/>
    </xf>
    <xf numFmtId="0" fontId="6" fillId="6" borderId="13" xfId="0" applyFont="1" applyFill="1" applyBorder="1" applyAlignment="1" applyProtection="1">
      <alignment horizontal="left"/>
      <protection locked="0"/>
    </xf>
    <xf numFmtId="0" fontId="6" fillId="6" borderId="14" xfId="0" applyFont="1" applyFill="1" applyBorder="1" applyAlignment="1" applyProtection="1">
      <alignment horizontal="left"/>
      <protection locked="0"/>
    </xf>
    <xf numFmtId="0" fontId="5" fillId="6" borderId="14" xfId="0" applyFont="1" applyFill="1" applyBorder="1" applyAlignment="1" applyProtection="1">
      <alignment horizontal="left"/>
      <protection locked="0"/>
    </xf>
    <xf numFmtId="9" fontId="6" fillId="6" borderId="1" xfId="0" applyNumberFormat="1" applyFont="1" applyFill="1" applyBorder="1" applyAlignment="1" applyProtection="1">
      <alignment horizontal="center" vertical="top"/>
      <protection locked="0"/>
    </xf>
    <xf numFmtId="0" fontId="6" fillId="0" borderId="1" xfId="0" applyFont="1" applyBorder="1" applyAlignment="1" applyProtection="1">
      <alignment horizontal="left" vertical="top"/>
      <protection locked="0"/>
    </xf>
    <xf numFmtId="0" fontId="6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6" fillId="0" borderId="2" xfId="0" applyFont="1" applyBorder="1" applyAlignment="1" applyProtection="1">
      <alignment horizontal="left" vertical="top"/>
      <protection locked="0"/>
    </xf>
    <xf numFmtId="0" fontId="6" fillId="0" borderId="3" xfId="0" applyFont="1" applyBorder="1" applyAlignment="1" applyProtection="1">
      <alignment horizontal="left" vertical="top"/>
      <protection locked="0"/>
    </xf>
    <xf numFmtId="0" fontId="6" fillId="0" borderId="11" xfId="0" applyFont="1" applyBorder="1" applyAlignment="1" applyProtection="1">
      <alignment horizontal="left" vertical="top"/>
      <protection locked="0"/>
    </xf>
    <xf numFmtId="0" fontId="14" fillId="4" borderId="9" xfId="0" applyFont="1" applyFill="1" applyBorder="1" applyAlignment="1">
      <alignment horizontal="left" vertical="center" wrapText="1"/>
    </xf>
    <xf numFmtId="0" fontId="14" fillId="4" borderId="4" xfId="0" applyFont="1" applyFill="1" applyBorder="1" applyAlignment="1">
      <alignment horizontal="left" vertical="center" wrapText="1"/>
    </xf>
    <xf numFmtId="0" fontId="14" fillId="4" borderId="10" xfId="0" applyFont="1" applyFill="1" applyBorder="1" applyAlignment="1">
      <alignment horizontal="left" vertical="center" wrapText="1"/>
    </xf>
    <xf numFmtId="0" fontId="6" fillId="0" borderId="2" xfId="0" applyFont="1" applyBorder="1" applyAlignment="1" applyProtection="1">
      <alignment horizontal="left" vertical="top" wrapText="1"/>
      <protection locked="0"/>
    </xf>
    <xf numFmtId="0" fontId="6" fillId="0" borderId="3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7" fillId="7" borderId="2" xfId="0" applyFont="1" applyFill="1" applyBorder="1" applyAlignment="1" applyProtection="1">
      <alignment horizontal="center"/>
      <protection locked="0"/>
    </xf>
    <xf numFmtId="0" fontId="6" fillId="7" borderId="3" xfId="0" applyFont="1" applyFill="1" applyBorder="1" applyAlignment="1" applyProtection="1">
      <alignment horizontal="center"/>
      <protection locked="0"/>
    </xf>
    <xf numFmtId="0" fontId="6" fillId="7" borderId="11" xfId="0" applyFont="1" applyFill="1" applyBorder="1" applyAlignment="1" applyProtection="1">
      <alignment horizontal="center"/>
      <protection locked="0"/>
    </xf>
    <xf numFmtId="0" fontId="16" fillId="3" borderId="0" xfId="0" applyFont="1" applyFill="1" applyAlignment="1">
      <alignment horizontal="left" wrapText="1"/>
    </xf>
    <xf numFmtId="0" fontId="16" fillId="3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0" fontId="13" fillId="4" borderId="7" xfId="0" applyFont="1" applyFill="1" applyBorder="1" applyAlignment="1">
      <alignment horizontal="left" vertical="top" wrapText="1"/>
    </xf>
    <xf numFmtId="0" fontId="13" fillId="4" borderId="0" xfId="0" applyFont="1" applyFill="1" applyAlignment="1">
      <alignment horizontal="left" vertical="top" wrapText="1"/>
    </xf>
    <xf numFmtId="0" fontId="7" fillId="7" borderId="3" xfId="0" applyFont="1" applyFill="1" applyBorder="1" applyAlignment="1" applyProtection="1">
      <alignment horizontal="center"/>
      <protection locked="0"/>
    </xf>
    <xf numFmtId="0" fontId="7" fillId="7" borderId="11" xfId="0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4">
    <dxf>
      <font>
        <color rgb="FF760000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DE2CB"/>
      <color rgb="FFFABF8F"/>
      <color rgb="FFE36C0A"/>
      <color rgb="FF760000"/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nl-NL" b="1">
                <a:solidFill>
                  <a:schemeClr val="tx1"/>
                </a:solidFill>
              </a:rPr>
              <a:t>Lineair</a:t>
            </a:r>
          </a:p>
        </c:rich>
      </c:tx>
      <c:layout>
        <c:manualLayout>
          <c:xMode val="edge"/>
          <c:yMode val="edge"/>
          <c:x val="0.44156390485791353"/>
          <c:y val="1.62692084542063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154619513391276"/>
          <c:y val="0.17171296296296296"/>
          <c:w val="0.85789826444704786"/>
          <c:h val="0.69187314603426031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'Grafiek afbeeldingen'!$C$5</c:f>
              <c:strCache>
                <c:ptCount val="1"/>
                <c:pt idx="0">
                  <c:v>Punten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'Grafiek afbeeldingen'!$B$6:$B$16</c:f>
              <c:numCache>
                <c:formatCode>General</c:formatCode>
                <c:ptCount val="11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</c:numCache>
            </c:numRef>
          </c:xVal>
          <c:yVal>
            <c:numRef>
              <c:f>'Grafiek afbeeldingen'!$C$6:$C$16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75-4267-9502-5235C3043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518015"/>
        <c:axId val="207504095"/>
      </c:scatterChart>
      <c:valAx>
        <c:axId val="207518015"/>
        <c:scaling>
          <c:orientation val="minMax"/>
          <c:max val="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Prijs</a:t>
                </a:r>
                <a:endParaRPr lang="nl-NL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46956096231915645"/>
              <c:y val="0.883309882122722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504095"/>
        <c:crosses val="autoZero"/>
        <c:crossBetween val="midCat"/>
        <c:majorUnit val="10"/>
      </c:valAx>
      <c:valAx>
        <c:axId val="207504095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Punten</a:t>
                </a:r>
                <a:endParaRPr lang="nl-NL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3.6238127673487178E-2"/>
              <c:y val="0.43627855689636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518015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Niet-Lineair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890288713910762"/>
          <c:y val="0.15884368308351177"/>
          <c:w val="0.86054155730533688"/>
          <c:h val="0.69895058085619388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'Grafiek afbeeldingen'!$C$29</c:f>
              <c:strCache>
                <c:ptCount val="1"/>
                <c:pt idx="0">
                  <c:v>Punten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'Grafiek afbeeldingen'!$B$30:$B$40</c:f>
              <c:numCache>
                <c:formatCode>General</c:formatCode>
                <c:ptCount val="11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</c:numCache>
            </c:numRef>
          </c:xVal>
          <c:yVal>
            <c:numRef>
              <c:f>'Grafiek afbeeldingen'!$C$30:$C$40</c:f>
              <c:numCache>
                <c:formatCode>General</c:formatCode>
                <c:ptCount val="11"/>
                <c:pt idx="0">
                  <c:v>0</c:v>
                </c:pt>
                <c:pt idx="1">
                  <c:v>19</c:v>
                </c:pt>
                <c:pt idx="2">
                  <c:v>36</c:v>
                </c:pt>
                <c:pt idx="3">
                  <c:v>51</c:v>
                </c:pt>
                <c:pt idx="4">
                  <c:v>64</c:v>
                </c:pt>
                <c:pt idx="5">
                  <c:v>75</c:v>
                </c:pt>
                <c:pt idx="6">
                  <c:v>84</c:v>
                </c:pt>
                <c:pt idx="7">
                  <c:v>91</c:v>
                </c:pt>
                <c:pt idx="8">
                  <c:v>96</c:v>
                </c:pt>
                <c:pt idx="9">
                  <c:v>99</c:v>
                </c:pt>
                <c:pt idx="10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E23-4698-99EE-BB1ECB8EE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523295"/>
        <c:axId val="207514175"/>
      </c:scatterChart>
      <c:valAx>
        <c:axId val="207523295"/>
        <c:scaling>
          <c:orientation val="minMax"/>
          <c:max val="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Prijs</a:t>
                </a:r>
                <a:endParaRPr lang="nl-NL" sz="900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4846596675415572"/>
              <c:y val="0.887772850663474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514175"/>
        <c:crosses val="autoZero"/>
        <c:crossBetween val="midCat"/>
        <c:majorUnit val="10"/>
      </c:valAx>
      <c:valAx>
        <c:axId val="207514175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Punten</a:t>
                </a:r>
              </a:p>
            </c:rich>
          </c:tx>
          <c:layout>
            <c:manualLayout>
              <c:xMode val="edge"/>
              <c:yMode val="edge"/>
              <c:x val="2.2222222222222223E-2"/>
              <c:y val="0.428543728607799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523295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428172</xdr:colOff>
      <xdr:row>0</xdr:row>
      <xdr:rowOff>0</xdr:rowOff>
    </xdr:from>
    <xdr:to>
      <xdr:col>3</xdr:col>
      <xdr:colOff>963627</xdr:colOff>
      <xdr:row>6</xdr:row>
      <xdr:rowOff>1270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4B9CCE3-F99F-D387-E539-6194F61F18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420"/>
        <a:stretch/>
      </xdr:blipFill>
      <xdr:spPr bwMode="auto">
        <a:xfrm>
          <a:off x="1037772" y="0"/>
          <a:ext cx="3100855" cy="11061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120650</xdr:colOff>
      <xdr:row>6</xdr:row>
      <xdr:rowOff>50800</xdr:rowOff>
    </xdr:from>
    <xdr:to>
      <xdr:col>13</xdr:col>
      <xdr:colOff>441325</xdr:colOff>
      <xdr:row>22</xdr:row>
      <xdr:rowOff>120650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A2A251A-DB28-5BB3-6771-34DA11085F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123825</xdr:colOff>
      <xdr:row>29</xdr:row>
      <xdr:rowOff>31750</xdr:rowOff>
    </xdr:from>
    <xdr:to>
      <xdr:col>13</xdr:col>
      <xdr:colOff>428625</xdr:colOff>
      <xdr:row>45</xdr:row>
      <xdr:rowOff>50800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7AB849EE-F710-48E2-39EB-45736FBD00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13</xdr:col>
      <xdr:colOff>31750</xdr:colOff>
      <xdr:row>20</xdr:row>
      <xdr:rowOff>95250</xdr:rowOff>
    </xdr:from>
    <xdr:ext cx="433965" cy="264560"/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CC0F64F2-4F1D-B942-201C-BE761CD2F848}"/>
            </a:ext>
          </a:extLst>
        </xdr:cNvPr>
        <xdr:cNvSpPr txBox="1"/>
      </xdr:nvSpPr>
      <xdr:spPr>
        <a:xfrm>
          <a:off x="7956550" y="377825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13</xdr:col>
      <xdr:colOff>25400</xdr:colOff>
      <xdr:row>43</xdr:row>
      <xdr:rowOff>12700</xdr:rowOff>
    </xdr:from>
    <xdr:ext cx="433965" cy="264560"/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428D1591-BEDB-42E1-8E24-F64ED7DE140E}"/>
            </a:ext>
          </a:extLst>
        </xdr:cNvPr>
        <xdr:cNvSpPr txBox="1"/>
      </xdr:nvSpPr>
      <xdr:spPr>
        <a:xfrm>
          <a:off x="7950200" y="793115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6</xdr:col>
      <xdr:colOff>171450</xdr:colOff>
      <xdr:row>31</xdr:row>
      <xdr:rowOff>6350</xdr:rowOff>
    </xdr:from>
    <xdr:ext cx="433965" cy="264560"/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76ABF6AD-F1E1-4781-A486-12992A823928}"/>
            </a:ext>
          </a:extLst>
        </xdr:cNvPr>
        <xdr:cNvSpPr txBox="1"/>
      </xdr:nvSpPr>
      <xdr:spPr>
        <a:xfrm>
          <a:off x="3829050" y="571500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6</xdr:col>
      <xdr:colOff>203200</xdr:colOff>
      <xdr:row>8</xdr:row>
      <xdr:rowOff>69850</xdr:rowOff>
    </xdr:from>
    <xdr:ext cx="433965" cy="264560"/>
    <xdr:sp macro="" textlink="">
      <xdr:nvSpPr>
        <xdr:cNvPr id="7" name="Tekstvak 6">
          <a:extLst>
            <a:ext uri="{FF2B5EF4-FFF2-40B4-BE49-F238E27FC236}">
              <a16:creationId xmlns:a16="http://schemas.microsoft.com/office/drawing/2014/main" id="{F0F1EE22-1359-4472-BCD8-CA19385EA5DB}"/>
            </a:ext>
          </a:extLst>
        </xdr:cNvPr>
        <xdr:cNvSpPr txBox="1"/>
      </xdr:nvSpPr>
      <xdr:spPr>
        <a:xfrm>
          <a:off x="3860800" y="154305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6</xdr:col>
      <xdr:colOff>469900</xdr:colOff>
      <xdr:row>43</xdr:row>
      <xdr:rowOff>6350</xdr:rowOff>
    </xdr:from>
    <xdr:ext cx="411779" cy="264560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DA0E493D-C83E-4D5D-896B-50FB06FEA2AC}"/>
            </a:ext>
          </a:extLst>
        </xdr:cNvPr>
        <xdr:cNvSpPr txBox="1"/>
      </xdr:nvSpPr>
      <xdr:spPr>
        <a:xfrm>
          <a:off x="4127500" y="7924800"/>
          <a:ext cx="41177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Min</a:t>
          </a:r>
        </a:p>
      </xdr:txBody>
    </xdr:sp>
    <xdr:clientData/>
  </xdr:oneCellAnchor>
  <xdr:oneCellAnchor>
    <xdr:from>
      <xdr:col>6</xdr:col>
      <xdr:colOff>457200</xdr:colOff>
      <xdr:row>20</xdr:row>
      <xdr:rowOff>95250</xdr:rowOff>
    </xdr:from>
    <xdr:ext cx="411779" cy="264560"/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2318641E-AEE5-4590-BE2D-E6A96E2DABAC}"/>
            </a:ext>
          </a:extLst>
        </xdr:cNvPr>
        <xdr:cNvSpPr txBox="1"/>
      </xdr:nvSpPr>
      <xdr:spPr>
        <a:xfrm>
          <a:off x="4114800" y="3778250"/>
          <a:ext cx="41177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Min</a:t>
          </a:r>
        </a:p>
      </xdr:txBody>
    </xdr:sp>
    <xdr:clientData/>
  </xdr:oneCellAnchor>
  <xdr:oneCellAnchor>
    <xdr:from>
      <xdr:col>6</xdr:col>
      <xdr:colOff>368300</xdr:colOff>
      <xdr:row>19</xdr:row>
      <xdr:rowOff>120650</xdr:rowOff>
    </xdr:from>
    <xdr:ext cx="256160" cy="264560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221BEAD6-EE17-44C7-B07E-CA67CD7DF089}"/>
            </a:ext>
          </a:extLst>
        </xdr:cNvPr>
        <xdr:cNvSpPr txBox="1"/>
      </xdr:nvSpPr>
      <xdr:spPr>
        <a:xfrm>
          <a:off x="4025900" y="36195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0</a:t>
          </a:r>
        </a:p>
      </xdr:txBody>
    </xdr:sp>
    <xdr:clientData/>
  </xdr:oneCellAnchor>
  <xdr:oneCellAnchor>
    <xdr:from>
      <xdr:col>6</xdr:col>
      <xdr:colOff>342900</xdr:colOff>
      <xdr:row>42</xdr:row>
      <xdr:rowOff>44450</xdr:rowOff>
    </xdr:from>
    <xdr:ext cx="256160" cy="264560"/>
    <xdr:sp macro="" textlink="">
      <xdr:nvSpPr>
        <xdr:cNvPr id="11" name="Tekstvak 10">
          <a:extLst>
            <a:ext uri="{FF2B5EF4-FFF2-40B4-BE49-F238E27FC236}">
              <a16:creationId xmlns:a16="http://schemas.microsoft.com/office/drawing/2014/main" id="{3AE19E15-F7EC-476C-8302-BF9124B47063}"/>
            </a:ext>
          </a:extLst>
        </xdr:cNvPr>
        <xdr:cNvSpPr txBox="1"/>
      </xdr:nvSpPr>
      <xdr:spPr>
        <a:xfrm>
          <a:off x="4000500" y="77787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0</a:t>
          </a:r>
        </a:p>
      </xdr:txBody>
    </xdr:sp>
    <xdr:clientData/>
  </xdr:oneCellAnchor>
  <xdr:twoCellAnchor>
    <xdr:from>
      <xdr:col>15</xdr:col>
      <xdr:colOff>190500</xdr:colOff>
      <xdr:row>14</xdr:row>
      <xdr:rowOff>19050</xdr:rowOff>
    </xdr:from>
    <xdr:to>
      <xdr:col>23</xdr:col>
      <xdr:colOff>412750</xdr:colOff>
      <xdr:row>16</xdr:row>
      <xdr:rowOff>12700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1A030CF8-2407-4F11-AF1E-5947D02F4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2597150"/>
          <a:ext cx="50990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241300</xdr:colOff>
      <xdr:row>35</xdr:row>
      <xdr:rowOff>152400</xdr:rowOff>
    </xdr:from>
    <xdr:to>
      <xdr:col>24</xdr:col>
      <xdr:colOff>361950</xdr:colOff>
      <xdr:row>38</xdr:row>
      <xdr:rowOff>133350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ABC0BBCC-CAFB-4187-B71F-BC9FB243B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5300" y="6597650"/>
          <a:ext cx="560705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B32C4-7100-48A4-8401-ACF9BD4EBF35}">
  <sheetPr>
    <pageSetUpPr fitToPage="1"/>
  </sheetPr>
  <dimension ref="A1:U60"/>
  <sheetViews>
    <sheetView showGridLines="0" tabSelected="1" zoomScaleNormal="100" workbookViewId="0">
      <selection activeCell="B47" sqref="B47:B49"/>
    </sheetView>
  </sheetViews>
  <sheetFormatPr defaultColWidth="8.7265625" defaultRowHeight="14.5" x14ac:dyDescent="0.35"/>
  <cols>
    <col min="1" max="1" width="8.7265625" style="3"/>
    <col min="2" max="2" width="19.7265625" style="3" customWidth="1"/>
    <col min="3" max="4" width="17" style="3" customWidth="1"/>
    <col min="5" max="5" width="18" style="3" customWidth="1"/>
    <col min="6" max="6" width="19.54296875" style="3" customWidth="1"/>
    <col min="7" max="7" width="16.453125" style="3" customWidth="1"/>
    <col min="8" max="8" width="9.7265625" style="3" customWidth="1"/>
    <col min="9" max="9" width="16.453125" style="3" customWidth="1"/>
    <col min="10" max="10" width="14.81640625" style="3" customWidth="1"/>
    <col min="11" max="16384" width="8.7265625" style="3"/>
  </cols>
  <sheetData>
    <row r="1" spans="1:12" x14ac:dyDescent="0.35">
      <c r="A1" s="1"/>
      <c r="B1" s="1"/>
      <c r="C1" s="1"/>
      <c r="D1" s="1"/>
      <c r="E1" s="1"/>
      <c r="F1" s="1"/>
      <c r="G1" s="1"/>
      <c r="H1" s="2"/>
      <c r="I1" s="1"/>
    </row>
    <row r="2" spans="1:12" x14ac:dyDescent="0.35">
      <c r="A2" s="1"/>
      <c r="B2" s="1"/>
      <c r="C2" s="1"/>
      <c r="D2" s="1"/>
      <c r="E2" s="1"/>
      <c r="F2" s="1"/>
      <c r="G2" s="74" t="s">
        <v>0</v>
      </c>
      <c r="H2" s="75"/>
      <c r="I2" s="75"/>
    </row>
    <row r="3" spans="1:12" ht="14.5" customHeight="1" x14ac:dyDescent="0.35">
      <c r="A3" s="1"/>
      <c r="B3" s="1"/>
      <c r="C3" s="1"/>
      <c r="D3" s="1"/>
      <c r="E3" s="1"/>
      <c r="F3" s="1"/>
      <c r="G3" s="75"/>
      <c r="H3" s="75"/>
      <c r="I3" s="75"/>
    </row>
    <row r="4" spans="1:12" x14ac:dyDescent="0.35">
      <c r="A4" s="1"/>
      <c r="B4" s="1"/>
      <c r="C4" s="1"/>
      <c r="D4" s="1"/>
      <c r="E4" s="1"/>
      <c r="F4" s="1"/>
      <c r="G4" s="75"/>
      <c r="H4" s="75"/>
      <c r="I4" s="75"/>
    </row>
    <row r="5" spans="1:12" x14ac:dyDescent="0.35">
      <c r="A5" s="1"/>
      <c r="B5" s="1"/>
      <c r="C5" s="1"/>
      <c r="D5" s="1"/>
      <c r="E5" s="1"/>
      <c r="F5" s="1"/>
      <c r="G5" s="75"/>
      <c r="H5" s="75"/>
      <c r="I5" s="75"/>
    </row>
    <row r="6" spans="1:12" x14ac:dyDescent="0.35">
      <c r="A6" s="1"/>
      <c r="B6" s="1"/>
      <c r="C6" s="1"/>
      <c r="D6" s="1"/>
      <c r="E6" s="1"/>
      <c r="F6" s="1"/>
      <c r="G6" s="75"/>
      <c r="H6" s="75"/>
      <c r="I6" s="75"/>
      <c r="L6" s="4"/>
    </row>
    <row r="7" spans="1:12" x14ac:dyDescent="0.35">
      <c r="A7" s="1"/>
      <c r="B7" s="1"/>
      <c r="C7" s="1"/>
      <c r="D7" s="1"/>
      <c r="E7" s="1"/>
      <c r="F7" s="1"/>
      <c r="G7" s="75"/>
      <c r="H7" s="75"/>
      <c r="I7" s="75"/>
      <c r="L7" s="5"/>
    </row>
    <row r="8" spans="1:12" ht="17.5" x14ac:dyDescent="0.35">
      <c r="A8" s="1"/>
      <c r="B8" s="1"/>
      <c r="C8" s="6" t="s">
        <v>1</v>
      </c>
      <c r="D8" s="1"/>
      <c r="E8" s="1"/>
      <c r="F8" s="1"/>
      <c r="G8" s="75"/>
      <c r="H8" s="75"/>
      <c r="I8" s="75"/>
      <c r="L8" s="4"/>
    </row>
    <row r="9" spans="1:12" ht="18.5" x14ac:dyDescent="0.45">
      <c r="A9" s="1"/>
      <c r="B9" s="1"/>
      <c r="C9" s="8" t="s">
        <v>2</v>
      </c>
      <c r="D9" s="7"/>
      <c r="E9" s="1"/>
      <c r="F9" s="1"/>
      <c r="G9" s="75"/>
      <c r="H9" s="75"/>
      <c r="I9" s="75"/>
      <c r="L9" s="4"/>
    </row>
    <row r="10" spans="1:12" ht="14.5" customHeight="1" x14ac:dyDescent="0.35">
      <c r="A10" s="1"/>
      <c r="B10" s="1"/>
      <c r="C10" s="1"/>
      <c r="D10" s="8"/>
      <c r="E10" s="1"/>
      <c r="F10" s="1"/>
      <c r="G10" s="48"/>
      <c r="H10" s="48"/>
      <c r="I10" s="48"/>
      <c r="L10" s="4"/>
    </row>
    <row r="11" spans="1:12" x14ac:dyDescent="0.35">
      <c r="L11" s="4"/>
    </row>
    <row r="12" spans="1:12" x14ac:dyDescent="0.35">
      <c r="A12" s="9" t="s">
        <v>3</v>
      </c>
      <c r="B12" s="9"/>
      <c r="C12" s="76" t="s">
        <v>4</v>
      </c>
      <c r="D12" s="76"/>
      <c r="E12" s="10"/>
      <c r="F12" s="10"/>
      <c r="G12" s="10"/>
      <c r="H12" s="10"/>
      <c r="L12" s="5"/>
    </row>
    <row r="13" spans="1:12" x14ac:dyDescent="0.35">
      <c r="A13" s="9"/>
      <c r="B13" s="9"/>
      <c r="C13" s="9"/>
      <c r="D13" s="9"/>
      <c r="E13" s="10"/>
      <c r="F13" s="10"/>
      <c r="G13" s="10"/>
      <c r="H13" s="10"/>
      <c r="L13" s="4"/>
    </row>
    <row r="14" spans="1:12" x14ac:dyDescent="0.35">
      <c r="A14" s="11" t="s">
        <v>5</v>
      </c>
      <c r="B14" s="11"/>
      <c r="C14" s="52"/>
      <c r="D14" s="53"/>
      <c r="E14" s="54"/>
      <c r="F14" s="54"/>
      <c r="G14" s="10"/>
      <c r="H14" s="10"/>
    </row>
    <row r="15" spans="1:12" x14ac:dyDescent="0.35">
      <c r="A15" s="9"/>
      <c r="B15" s="9"/>
      <c r="C15" s="55"/>
      <c r="D15" s="56"/>
      <c r="E15" s="57"/>
      <c r="F15" s="57"/>
      <c r="G15" s="10"/>
      <c r="H15" s="10"/>
    </row>
    <row r="16" spans="1:12" x14ac:dyDescent="0.35">
      <c r="A16" s="9"/>
      <c r="B16" s="9"/>
      <c r="C16" s="34"/>
      <c r="D16" s="34"/>
      <c r="E16" s="37"/>
      <c r="F16" s="37"/>
      <c r="G16" s="10"/>
      <c r="H16" s="10"/>
    </row>
    <row r="17" spans="1:17" x14ac:dyDescent="0.35">
      <c r="A17" s="38" t="s">
        <v>6</v>
      </c>
      <c r="B17" s="39"/>
      <c r="C17" s="40"/>
      <c r="D17" s="12"/>
    </row>
    <row r="18" spans="1:17" x14ac:dyDescent="0.35">
      <c r="A18" s="15" t="s">
        <v>7</v>
      </c>
      <c r="B18" s="16"/>
      <c r="C18" s="41">
        <v>619835</v>
      </c>
      <c r="D18" s="12"/>
    </row>
    <row r="19" spans="1:17" x14ac:dyDescent="0.35">
      <c r="A19" s="17" t="s">
        <v>8</v>
      </c>
      <c r="B19" s="18"/>
      <c r="C19" s="42">
        <v>413223</v>
      </c>
      <c r="D19" s="12"/>
      <c r="I19"/>
    </row>
    <row r="20" spans="1:17" x14ac:dyDescent="0.35">
      <c r="A20" s="17" t="s">
        <v>9</v>
      </c>
      <c r="B20" s="18"/>
      <c r="C20" s="43">
        <v>300</v>
      </c>
      <c r="D20" s="12"/>
    </row>
    <row r="21" spans="1:17" x14ac:dyDescent="0.35">
      <c r="A21" s="17" t="s">
        <v>10</v>
      </c>
      <c r="B21" s="18"/>
      <c r="C21" s="43" t="s">
        <v>11</v>
      </c>
      <c r="D21" s="12"/>
    </row>
    <row r="22" spans="1:17" x14ac:dyDescent="0.35">
      <c r="A22" s="19" t="s">
        <v>12</v>
      </c>
      <c r="B22" s="20"/>
      <c r="C22" s="44" t="s">
        <v>13</v>
      </c>
      <c r="D22" s="12"/>
    </row>
    <row r="24" spans="1:17" x14ac:dyDescent="0.35">
      <c r="A24" s="49" t="s">
        <v>14</v>
      </c>
      <c r="B24" s="9"/>
      <c r="C24" s="9"/>
      <c r="D24" s="9"/>
      <c r="E24" s="9"/>
      <c r="F24" s="9"/>
      <c r="G24" s="9"/>
      <c r="H24" s="9"/>
      <c r="I24" s="9"/>
    </row>
    <row r="25" spans="1:17" x14ac:dyDescent="0.35">
      <c r="A25" s="9" t="s">
        <v>15</v>
      </c>
      <c r="B25" s="9"/>
      <c r="C25" s="9"/>
      <c r="D25" s="9"/>
      <c r="E25" s="9"/>
      <c r="F25" s="9"/>
      <c r="G25" s="9"/>
      <c r="H25" s="9"/>
      <c r="I25" s="9"/>
    </row>
    <row r="26" spans="1:17" x14ac:dyDescent="0.35">
      <c r="A26" s="9"/>
    </row>
    <row r="27" spans="1:17" x14ac:dyDescent="0.35">
      <c r="A27" s="45" t="s">
        <v>16</v>
      </c>
      <c r="B27" s="46"/>
      <c r="C27" s="46"/>
      <c r="D27" s="46"/>
      <c r="E27" s="46"/>
      <c r="F27" s="46"/>
      <c r="G27" s="46"/>
      <c r="H27" s="46"/>
      <c r="I27" s="47"/>
    </row>
    <row r="28" spans="1:17" s="23" customFormat="1" ht="23" x14ac:dyDescent="0.35">
      <c r="A28" s="77" t="s">
        <v>17</v>
      </c>
      <c r="B28" s="78"/>
      <c r="C28" s="78"/>
      <c r="D28" s="21"/>
      <c r="E28" s="21" t="s">
        <v>18</v>
      </c>
      <c r="F28" s="21" t="s">
        <v>19</v>
      </c>
      <c r="G28" s="21" t="s">
        <v>20</v>
      </c>
      <c r="H28" s="21" t="s">
        <v>21</v>
      </c>
      <c r="I28" s="22" t="s">
        <v>22</v>
      </c>
    </row>
    <row r="29" spans="1:17" x14ac:dyDescent="0.35">
      <c r="A29" s="71" t="s">
        <v>23</v>
      </c>
      <c r="B29" s="79"/>
      <c r="C29" s="79"/>
      <c r="D29" s="79"/>
      <c r="E29" s="79"/>
      <c r="F29" s="79"/>
      <c r="G29" s="79"/>
      <c r="H29" s="79"/>
      <c r="I29" s="80"/>
      <c r="K29" s="23"/>
      <c r="L29" s="23"/>
      <c r="M29" s="23"/>
      <c r="N29" s="23"/>
      <c r="O29" s="23"/>
      <c r="P29" s="23"/>
      <c r="Q29" s="23"/>
    </row>
    <row r="30" spans="1:17" ht="26.25" customHeight="1" x14ac:dyDescent="0.35">
      <c r="A30" s="68" t="s">
        <v>24</v>
      </c>
      <c r="B30" s="69"/>
      <c r="C30" s="69"/>
      <c r="D30" s="70"/>
      <c r="E30" s="33">
        <v>1</v>
      </c>
      <c r="F30" s="51"/>
      <c r="G30" s="24" cm="1">
        <f t="array" ref="G30">_xlfn.SWITCH($C$22,"Nee", IF(ISBLANK(F30),0,IF(F30&lt;=0,"Ongeldig!",E30*F30)),"Ja", E30*F30, "&lt;Invullen RIS&gt;"," ")</f>
        <v>0</v>
      </c>
      <c r="H30" s="58"/>
      <c r="I30" s="24">
        <f t="shared" ref="I30:I36" si="0">G30+(H30*G30)</f>
        <v>0</v>
      </c>
      <c r="K30" s="23"/>
      <c r="L30" s="23"/>
      <c r="M30" s="23"/>
      <c r="N30" s="23"/>
      <c r="O30" s="23"/>
      <c r="P30" s="23"/>
      <c r="Q30" s="23"/>
    </row>
    <row r="31" spans="1:17" ht="29.25" customHeight="1" x14ac:dyDescent="0.35">
      <c r="A31" s="62" t="s">
        <v>25</v>
      </c>
      <c r="B31" s="63"/>
      <c r="C31" s="63"/>
      <c r="D31" s="64"/>
      <c r="E31" s="33">
        <v>1</v>
      </c>
      <c r="F31" s="51"/>
      <c r="G31" s="24" cm="1">
        <f t="array" ref="G31">_xlfn.SWITCH($C$22,"Nee", IF(ISBLANK(F31),0,IF(F31&lt;=0,"Ongeldig!",E31*F31)),"Ja", E31*F31, "&lt;Invullen RIS&gt;"," ")</f>
        <v>0</v>
      </c>
      <c r="H31" s="58"/>
      <c r="I31" s="24">
        <f t="shared" si="0"/>
        <v>0</v>
      </c>
      <c r="K31" s="23"/>
      <c r="L31" s="23"/>
      <c r="M31" s="23"/>
      <c r="N31" s="23"/>
      <c r="O31" s="23"/>
      <c r="P31" s="23"/>
      <c r="Q31" s="23"/>
    </row>
    <row r="32" spans="1:17" ht="30.75" customHeight="1" x14ac:dyDescent="0.35">
      <c r="A32" s="62" t="s">
        <v>26</v>
      </c>
      <c r="B32" s="63"/>
      <c r="C32" s="63"/>
      <c r="D32" s="64"/>
      <c r="E32" s="33">
        <v>1</v>
      </c>
      <c r="F32" s="51"/>
      <c r="G32" s="24" cm="1">
        <f t="array" ref="G32">_xlfn.SWITCH($C$22,"Nee", IF(ISBLANK(F32),0,IF(F32&lt;=0,"Ongeldig!",E32*F32)),"Ja", E32*F32, "&lt;Invullen RIS&gt;"," ")</f>
        <v>0</v>
      </c>
      <c r="H32" s="58"/>
      <c r="I32" s="24">
        <f t="shared" si="0"/>
        <v>0</v>
      </c>
      <c r="K32" s="23"/>
      <c r="L32" s="23"/>
      <c r="M32" s="23"/>
      <c r="N32" s="23"/>
      <c r="O32" s="23"/>
      <c r="P32" s="23"/>
      <c r="Q32" s="23"/>
    </row>
    <row r="33" spans="1:17" ht="29.25" customHeight="1" x14ac:dyDescent="0.35">
      <c r="A33" s="59" t="s">
        <v>27</v>
      </c>
      <c r="B33" s="59"/>
      <c r="C33" s="59"/>
      <c r="D33" s="59"/>
      <c r="E33" s="33">
        <v>1</v>
      </c>
      <c r="F33" s="51"/>
      <c r="G33" s="24" cm="1">
        <f t="array" ref="G33">_xlfn.SWITCH($C$22,"Nee", IF(ISBLANK(F33),0,IF(F33&lt;=0,"Ongeldig!",E33*F33)),"Ja", E33*F33, "&lt;Invullen RIS&gt;"," ")</f>
        <v>0</v>
      </c>
      <c r="H33" s="58"/>
      <c r="I33" s="24">
        <f t="shared" si="0"/>
        <v>0</v>
      </c>
      <c r="K33" s="23"/>
      <c r="L33" s="23"/>
      <c r="M33" s="23"/>
      <c r="N33" s="23"/>
      <c r="O33" s="23"/>
      <c r="P33" s="23"/>
      <c r="Q33" s="23"/>
    </row>
    <row r="34" spans="1:17" ht="29.25" customHeight="1" x14ac:dyDescent="0.35">
      <c r="A34" s="68" t="s">
        <v>28</v>
      </c>
      <c r="B34" s="69"/>
      <c r="C34" s="69"/>
      <c r="D34" s="70"/>
      <c r="E34" s="33">
        <v>1</v>
      </c>
      <c r="F34" s="51"/>
      <c r="G34" s="24" cm="1">
        <f t="array" ref="G34">_xlfn.SWITCH($C$22,"Nee", IF(ISBLANK(F34),0,IF(F34&lt;=0,"Ongeldig!",E34*F34)),"Ja", E34*F34, "&lt;Invullen RIS&gt;"," ")</f>
        <v>0</v>
      </c>
      <c r="H34" s="58"/>
      <c r="I34" s="24">
        <f t="shared" si="0"/>
        <v>0</v>
      </c>
    </row>
    <row r="35" spans="1:17" x14ac:dyDescent="0.35">
      <c r="A35" s="71" t="s">
        <v>29</v>
      </c>
      <c r="B35" s="72"/>
      <c r="C35" s="72"/>
      <c r="D35" s="72"/>
      <c r="E35" s="72"/>
      <c r="F35" s="72"/>
      <c r="G35" s="72" cm="1">
        <f t="array" ref="G35">_xlfn.SWITCH($C$22,"Nee", IF(ISBLANK(F35),0,IF(F35&lt;=0,"Ongeldig!",E35*F35)),"Ja", E35*F35, "&lt;Invullen RIS&gt;"," ")</f>
        <v>0</v>
      </c>
      <c r="H35" s="72"/>
      <c r="I35" s="73">
        <f t="shared" si="0"/>
        <v>0</v>
      </c>
    </row>
    <row r="36" spans="1:17" ht="30" customHeight="1" x14ac:dyDescent="0.35">
      <c r="A36" s="68" t="s">
        <v>30</v>
      </c>
      <c r="B36" s="69"/>
      <c r="C36" s="69"/>
      <c r="D36" s="70"/>
      <c r="E36" s="50">
        <v>4324</v>
      </c>
      <c r="F36" s="51"/>
      <c r="G36" s="24" cm="1">
        <f t="array" ref="G36">_xlfn.SWITCH($C$22,"Nee", IF(ISBLANK(F36),0,IF(F36&lt;=0,"Ongeldig!",E36*F36)),"Ja", E36*F36, "&lt;Invullen RIS&gt;"," ")</f>
        <v>0</v>
      </c>
      <c r="H36" s="58"/>
      <c r="I36" s="24">
        <f t="shared" si="0"/>
        <v>0</v>
      </c>
    </row>
    <row r="37" spans="1:17" x14ac:dyDescent="0.35">
      <c r="A37" s="25"/>
      <c r="B37" s="26"/>
      <c r="C37" s="26"/>
      <c r="D37" s="26"/>
      <c r="E37" s="26"/>
      <c r="F37" s="27" t="s">
        <v>31</v>
      </c>
      <c r="G37" s="28">
        <f>IF(COUNTIF(G29:G36,"Ongeldig!")&gt;0,"Ongeldig!",SUM(G29:G36))</f>
        <v>0</v>
      </c>
      <c r="H37" s="29"/>
      <c r="I37" s="28">
        <f>SUM(I29:I36)</f>
        <v>0</v>
      </c>
    </row>
    <row r="38" spans="1:17" x14ac:dyDescent="0.35">
      <c r="A38" s="9" t="s">
        <v>32</v>
      </c>
      <c r="B38" s="9"/>
      <c r="C38" s="9"/>
      <c r="D38" s="9"/>
      <c r="E38" s="9"/>
      <c r="F38" s="9"/>
      <c r="G38" s="9"/>
      <c r="H38" s="9"/>
      <c r="I38" s="9"/>
      <c r="J38" s="9"/>
    </row>
    <row r="39" spans="1:17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</row>
    <row r="40" spans="1:17" ht="19.5" customHeight="1" x14ac:dyDescent="0.35">
      <c r="A40" s="60" t="s">
        <v>33</v>
      </c>
      <c r="B40" s="9"/>
      <c r="C40" s="9"/>
      <c r="D40" s="9"/>
      <c r="E40" s="9"/>
      <c r="F40" s="9"/>
      <c r="G40" s="9"/>
      <c r="H40" s="9"/>
      <c r="I40" s="9"/>
      <c r="J40" s="9"/>
    </row>
    <row r="41" spans="1:17" ht="15.75" customHeight="1" x14ac:dyDescent="0.35">
      <c r="A41" s="60" t="s">
        <v>34</v>
      </c>
      <c r="B41" s="9"/>
      <c r="C41" s="9"/>
      <c r="D41" s="9"/>
      <c r="E41" s="9"/>
      <c r="F41" s="9"/>
      <c r="G41" s="9"/>
      <c r="H41" s="9"/>
      <c r="I41" s="9"/>
      <c r="J41" s="9"/>
    </row>
    <row r="42" spans="1:17" ht="15.75" customHeight="1" x14ac:dyDescent="0.35">
      <c r="A42" s="60" t="s">
        <v>35</v>
      </c>
      <c r="B42" s="9"/>
      <c r="C42" s="9"/>
      <c r="D42" s="9"/>
      <c r="E42" s="9"/>
      <c r="F42" s="9"/>
      <c r="G42" s="9"/>
      <c r="H42" s="9"/>
      <c r="I42" s="9"/>
      <c r="J42" s="9"/>
    </row>
    <row r="43" spans="1:17" ht="15.75" customHeight="1" x14ac:dyDescent="0.35">
      <c r="A43" s="60" t="s">
        <v>36</v>
      </c>
      <c r="B43" s="9"/>
      <c r="C43" s="9"/>
      <c r="D43" s="9"/>
      <c r="E43" s="9"/>
      <c r="F43" s="9"/>
      <c r="G43" s="9"/>
      <c r="H43" s="9"/>
      <c r="I43" s="9"/>
      <c r="J43" s="9"/>
    </row>
    <row r="44" spans="1:17" ht="15.75" customHeight="1" x14ac:dyDescent="0.35">
      <c r="A44" s="60" t="s">
        <v>37</v>
      </c>
      <c r="B44" s="9"/>
      <c r="C44" s="9"/>
      <c r="D44" s="9"/>
      <c r="E44" s="9"/>
      <c r="F44" s="9"/>
      <c r="G44" s="9"/>
      <c r="H44" s="9"/>
      <c r="I44" s="9"/>
      <c r="J44" s="9"/>
    </row>
    <row r="45" spans="1:17" ht="15.75" customHeight="1" x14ac:dyDescent="0.35">
      <c r="A45" s="60" t="s">
        <v>38</v>
      </c>
      <c r="B45" s="9"/>
      <c r="C45" s="9"/>
      <c r="D45" s="9"/>
      <c r="E45" s="9"/>
      <c r="F45" s="9"/>
      <c r="G45" s="9"/>
      <c r="H45" s="9"/>
      <c r="I45" s="9"/>
      <c r="J45" s="9"/>
    </row>
    <row r="46" spans="1:17" ht="15.75" customHeight="1" x14ac:dyDescent="0.35">
      <c r="A46" s="60" t="s">
        <v>39</v>
      </c>
      <c r="B46" s="9"/>
      <c r="C46" s="9"/>
      <c r="D46" s="9"/>
      <c r="E46" s="9"/>
      <c r="F46" s="9"/>
      <c r="G46" s="9"/>
      <c r="H46" s="9"/>
      <c r="I46" s="9"/>
      <c r="J46" s="9"/>
    </row>
    <row r="47" spans="1:17" s="61" customFormat="1" ht="15.75" customHeight="1" x14ac:dyDescent="0.35">
      <c r="B47" s="60" t="s">
        <v>40</v>
      </c>
      <c r="C47" s="60"/>
      <c r="E47" s="60"/>
      <c r="F47" s="60"/>
      <c r="G47" s="60"/>
      <c r="H47" s="60"/>
      <c r="I47" s="60"/>
      <c r="J47" s="60"/>
    </row>
    <row r="48" spans="1:17" s="61" customFormat="1" ht="15.75" customHeight="1" x14ac:dyDescent="0.35">
      <c r="B48" s="60" t="s">
        <v>41</v>
      </c>
      <c r="C48" s="60"/>
      <c r="D48" s="60"/>
      <c r="E48" s="60"/>
      <c r="F48" s="60"/>
      <c r="G48" s="60"/>
      <c r="H48" s="60"/>
      <c r="I48" s="60"/>
      <c r="J48" s="60"/>
    </row>
    <row r="49" spans="1:21" s="61" customFormat="1" ht="15.75" customHeight="1" x14ac:dyDescent="0.35">
      <c r="B49" s="60" t="s">
        <v>42</v>
      </c>
      <c r="C49" s="60"/>
      <c r="D49" s="60"/>
      <c r="E49" s="60"/>
      <c r="F49" s="60"/>
      <c r="G49" s="60"/>
      <c r="H49" s="60"/>
      <c r="I49" s="60"/>
      <c r="J49" s="60"/>
    </row>
    <row r="50" spans="1:21" ht="16.5" customHeight="1" x14ac:dyDescent="0.35">
      <c r="A50" s="9"/>
      <c r="B50" s="9"/>
      <c r="C50" s="9"/>
      <c r="D50" s="9"/>
      <c r="E50" s="9"/>
      <c r="F50" s="9"/>
      <c r="G50" s="9"/>
      <c r="H50" s="9"/>
      <c r="I50" s="9"/>
      <c r="J50" s="9"/>
    </row>
    <row r="51" spans="1:21" x14ac:dyDescent="0.35">
      <c r="A51" s="13" t="s">
        <v>43</v>
      </c>
      <c r="B51" s="14"/>
      <c r="C51" s="14"/>
      <c r="D51" s="14"/>
      <c r="E51" s="30"/>
      <c r="F51" s="9"/>
      <c r="G51" s="9"/>
      <c r="H51" s="9"/>
      <c r="I51" s="9"/>
      <c r="J51" s="9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</row>
    <row r="52" spans="1:21" ht="33.65" customHeight="1" x14ac:dyDescent="0.35">
      <c r="A52" s="65" t="s">
        <v>44</v>
      </c>
      <c r="B52" s="66"/>
      <c r="C52" s="67"/>
      <c r="D52" s="31" t="str" cm="1">
        <f t="array" ref="D52">_xlfn.SWITCH(C21,"&lt;Invullen RIS&gt;", " ", "Lineair", IF(G37=0," ",IF(C20="&lt;Invullen RIS&gt;"," ",IF(G37&gt;C18,"Ongeldig!",IF(G37&gt;=C19,(0-C20)/(C18-C19)*(G37-C18),IF(G37&lt;C19,C20,0))))),"Niet-Lineair", IF(G37=0," ",IF(C20="&lt;Invullen RIS&gt;"," ",IF(G37&gt;C18,"Ongeldig!",IF(G37&gt;=C19,C20-(((C20*((C19-G37)/(C18-C19)))^2)/C20),IF(G37&lt;C19,C20,0))))))</f>
        <v xml:space="preserve"> </v>
      </c>
      <c r="E52" s="32" t="s">
        <v>45</v>
      </c>
      <c r="F52" s="9"/>
      <c r="G52" s="9"/>
      <c r="H52" s="9"/>
      <c r="I52" s="9"/>
      <c r="J52" s="9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</row>
    <row r="53" spans="1:21" x14ac:dyDescent="0.35">
      <c r="A53" s="9"/>
      <c r="B53" s="9"/>
      <c r="C53" s="9"/>
      <c r="D53" s="9"/>
      <c r="E53" s="9"/>
      <c r="F53" s="9"/>
      <c r="G53" s="9"/>
      <c r="H53" s="9"/>
      <c r="I53" s="9"/>
      <c r="J53" s="9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</row>
    <row r="54" spans="1:21" x14ac:dyDescent="0.35">
      <c r="A54" s="9"/>
      <c r="B54" s="9"/>
      <c r="C54" s="9"/>
      <c r="D54" s="9"/>
      <c r="E54" s="9"/>
      <c r="F54" s="9"/>
      <c r="G54" s="9"/>
      <c r="H54" s="9"/>
      <c r="I54" s="9"/>
      <c r="J54" s="9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</row>
    <row r="55" spans="1:21" x14ac:dyDescent="0.35">
      <c r="A55" s="9"/>
      <c r="B55" s="9"/>
      <c r="C55" s="9"/>
      <c r="D55" s="9"/>
      <c r="E55" s="9"/>
      <c r="F55" s="9"/>
      <c r="G55" s="9"/>
      <c r="H55" s="9"/>
      <c r="I55" s="9"/>
      <c r="J55" s="9"/>
    </row>
    <row r="56" spans="1:21" x14ac:dyDescent="0.35">
      <c r="A56" s="9"/>
      <c r="B56" s="9"/>
      <c r="C56" s="9"/>
      <c r="D56" s="9"/>
      <c r="E56" s="9"/>
      <c r="F56" s="9"/>
      <c r="G56" s="9"/>
      <c r="H56" s="9"/>
      <c r="I56" s="9"/>
      <c r="J56" s="9"/>
    </row>
    <row r="57" spans="1:21" x14ac:dyDescent="0.35">
      <c r="A57" s="9"/>
      <c r="B57" s="9"/>
      <c r="C57" s="9"/>
      <c r="D57" s="9"/>
      <c r="E57" s="9"/>
      <c r="F57" s="9"/>
      <c r="G57" s="9"/>
      <c r="H57" s="9"/>
      <c r="I57" s="9"/>
      <c r="J57" s="9"/>
    </row>
    <row r="58" spans="1:21" x14ac:dyDescent="0.35">
      <c r="A58" s="9"/>
      <c r="B58" s="9"/>
      <c r="C58" s="9"/>
      <c r="D58" s="9"/>
      <c r="E58" s="9"/>
      <c r="F58" s="9"/>
      <c r="G58" s="9"/>
      <c r="H58" s="9"/>
      <c r="I58" s="9"/>
      <c r="J58" s="9"/>
    </row>
    <row r="59" spans="1:21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</row>
    <row r="60" spans="1:21" x14ac:dyDescent="0.35">
      <c r="A60" s="9"/>
      <c r="B60" s="9"/>
      <c r="C60" s="9"/>
      <c r="D60" s="9"/>
      <c r="E60" s="9"/>
      <c r="F60" s="9"/>
      <c r="G60" s="9"/>
      <c r="H60" s="9"/>
      <c r="I60" s="9"/>
      <c r="J60" s="9"/>
    </row>
  </sheetData>
  <mergeCells count="11">
    <mergeCell ref="G2:I9"/>
    <mergeCell ref="C12:D12"/>
    <mergeCell ref="A28:C28"/>
    <mergeCell ref="A29:I29"/>
    <mergeCell ref="A30:D30"/>
    <mergeCell ref="A31:D31"/>
    <mergeCell ref="A32:D32"/>
    <mergeCell ref="A52:C52"/>
    <mergeCell ref="A36:D36"/>
    <mergeCell ref="A34:D34"/>
    <mergeCell ref="A35:I35"/>
  </mergeCells>
  <conditionalFormatting sqref="C18:C22">
    <cfRule type="containsText" dxfId="3" priority="2" operator="containsText" text="&lt;Invullen RIS&gt;">
      <formula>NOT(ISERROR(SEARCH("&lt;Invullen RIS&gt;",C18)))</formula>
    </cfRule>
  </conditionalFormatting>
  <conditionalFormatting sqref="C12:D12">
    <cfRule type="containsText" dxfId="2" priority="1" operator="containsText" text="&lt;Invullen RIS&gt;">
      <formula>NOT(ISERROR(SEARCH("&lt;Invullen RIS&gt;",C12)))</formula>
    </cfRule>
  </conditionalFormatting>
  <conditionalFormatting sqref="D52">
    <cfRule type="containsText" dxfId="1" priority="7" operator="containsText" text="Ongeldig!">
      <formula>NOT(ISERROR(SEARCH("Ongeldig!",D52)))</formula>
    </cfRule>
  </conditionalFormatting>
  <conditionalFormatting sqref="F30:F34 F36">
    <cfRule type="expression" dxfId="0" priority="9">
      <formula>AND(F30&lt;=0,F30&lt;&gt;"",$C$22="Nee")</formula>
    </cfRule>
  </conditionalFormatting>
  <dataValidations disablePrompts="1" count="2">
    <dataValidation type="list" allowBlank="1" showErrorMessage="1" sqref="C21" xr:uid="{7C88D4C0-925A-46FD-8EEC-F327E3CB872F}">
      <formula1>"&lt;Invullen RIS&gt;,Lineair,Niet-Lineair"</formula1>
    </dataValidation>
    <dataValidation type="list" allowBlank="1" showErrorMessage="1" sqref="C22" xr:uid="{9057ECD1-9510-41E2-B648-C79A0555FD7C}">
      <formula1>"&lt;Invullen RIS&gt;,Nee,Ja"</formula1>
    </dataValidation>
  </dataValidations>
  <printOptions horizontalCentered="1" verticalCentered="1"/>
  <pageMargins left="0.43307086614173229" right="0.43307086614173229" top="0.15748031496062992" bottom="0.15748031496062992" header="0.31496062992125984" footer="0.31496062992125984"/>
  <pageSetup paperSize="9" scale="56" orientation="portrait" r:id="rId1"/>
  <headerFooter>
    <oddFooter>&amp;R&amp;"Verdana,Standaard"&amp;9Pagina &amp;P van &amp;N</oddFooter>
  </headerFooter>
  <rowBreaks count="1" manualBreakCount="1">
    <brk id="56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1937A-433F-4C56-8214-B04AC888B7C1}">
  <dimension ref="B2:P40"/>
  <sheetViews>
    <sheetView workbookViewId="0">
      <selection activeCell="G29" sqref="G29:N46"/>
    </sheetView>
  </sheetViews>
  <sheetFormatPr defaultColWidth="8.7265625" defaultRowHeight="14.5" x14ac:dyDescent="0.35"/>
  <cols>
    <col min="1" max="16384" width="8.7265625" style="3"/>
  </cols>
  <sheetData>
    <row r="2" spans="2:16" x14ac:dyDescent="0.35">
      <c r="B2" s="36" t="s">
        <v>46</v>
      </c>
    </row>
    <row r="3" spans="2:16" x14ac:dyDescent="0.35">
      <c r="B3" s="3" t="s">
        <v>47</v>
      </c>
      <c r="C3" s="9" t="s">
        <v>48</v>
      </c>
    </row>
    <row r="5" spans="2:16" x14ac:dyDescent="0.35">
      <c r="B5" s="35" t="s">
        <v>49</v>
      </c>
      <c r="C5" s="35" t="s">
        <v>50</v>
      </c>
      <c r="E5" s="3" t="s">
        <v>51</v>
      </c>
      <c r="P5" s="3" t="s">
        <v>52</v>
      </c>
    </row>
    <row r="6" spans="2:16" x14ac:dyDescent="0.35">
      <c r="B6" s="35">
        <v>10</v>
      </c>
      <c r="C6" s="35">
        <f>(0-100)/(10-0)*(B6-10)</f>
        <v>0</v>
      </c>
      <c r="P6" s="3" t="s">
        <v>53</v>
      </c>
    </row>
    <row r="7" spans="2:16" x14ac:dyDescent="0.35">
      <c r="B7" s="35">
        <v>9</v>
      </c>
      <c r="C7" s="35">
        <f t="shared" ref="C7:C16" si="0">(0-100)/(10-0)*(B7-10)</f>
        <v>10</v>
      </c>
    </row>
    <row r="8" spans="2:16" x14ac:dyDescent="0.35">
      <c r="B8" s="35">
        <v>8</v>
      </c>
      <c r="C8" s="35">
        <f t="shared" si="0"/>
        <v>20</v>
      </c>
    </row>
    <row r="9" spans="2:16" x14ac:dyDescent="0.35">
      <c r="B9" s="35">
        <v>7</v>
      </c>
      <c r="C9" s="35">
        <f t="shared" si="0"/>
        <v>30</v>
      </c>
    </row>
    <row r="10" spans="2:16" x14ac:dyDescent="0.35">
      <c r="B10" s="35">
        <v>6</v>
      </c>
      <c r="C10" s="35">
        <f t="shared" si="0"/>
        <v>40</v>
      </c>
    </row>
    <row r="11" spans="2:16" x14ac:dyDescent="0.35">
      <c r="B11" s="35">
        <v>5</v>
      </c>
      <c r="C11" s="35">
        <f t="shared" si="0"/>
        <v>50</v>
      </c>
    </row>
    <row r="12" spans="2:16" x14ac:dyDescent="0.35">
      <c r="B12" s="35">
        <v>4</v>
      </c>
      <c r="C12" s="35">
        <f t="shared" si="0"/>
        <v>60</v>
      </c>
    </row>
    <row r="13" spans="2:16" x14ac:dyDescent="0.35">
      <c r="B13" s="35">
        <v>3</v>
      </c>
      <c r="C13" s="35">
        <f t="shared" si="0"/>
        <v>70</v>
      </c>
    </row>
    <row r="14" spans="2:16" x14ac:dyDescent="0.35">
      <c r="B14" s="35">
        <v>2</v>
      </c>
      <c r="C14" s="35">
        <f t="shared" si="0"/>
        <v>80</v>
      </c>
    </row>
    <row r="15" spans="2:16" x14ac:dyDescent="0.35">
      <c r="B15" s="35">
        <v>1</v>
      </c>
      <c r="C15" s="35">
        <f t="shared" si="0"/>
        <v>90</v>
      </c>
    </row>
    <row r="16" spans="2:16" x14ac:dyDescent="0.35">
      <c r="B16" s="35">
        <v>0</v>
      </c>
      <c r="C16" s="35">
        <f t="shared" si="0"/>
        <v>100</v>
      </c>
    </row>
    <row r="26" spans="2:5" x14ac:dyDescent="0.35">
      <c r="B26" s="36" t="s">
        <v>54</v>
      </c>
    </row>
    <row r="27" spans="2:5" x14ac:dyDescent="0.35">
      <c r="B27" s="3" t="s">
        <v>55</v>
      </c>
      <c r="C27" s="3" t="s">
        <v>56</v>
      </c>
    </row>
    <row r="29" spans="2:5" x14ac:dyDescent="0.35">
      <c r="B29" s="35" t="s">
        <v>49</v>
      </c>
      <c r="C29" s="35" t="s">
        <v>50</v>
      </c>
      <c r="E29" s="3" t="s">
        <v>51</v>
      </c>
    </row>
    <row r="30" spans="2:5" x14ac:dyDescent="0.35">
      <c r="B30" s="35">
        <v>10</v>
      </c>
      <c r="C30" s="35">
        <f>100-(((100*((0-B30)/(10-0)))^2)/100)</f>
        <v>0</v>
      </c>
    </row>
    <row r="31" spans="2:5" x14ac:dyDescent="0.35">
      <c r="B31" s="35">
        <v>9</v>
      </c>
      <c r="C31" s="35">
        <f t="shared" ref="C31:C40" si="1">100-(((100*((0-B31)/(10-0)))^2)/100)</f>
        <v>19</v>
      </c>
    </row>
    <row r="32" spans="2:5" x14ac:dyDescent="0.35">
      <c r="B32" s="35">
        <v>8</v>
      </c>
      <c r="C32" s="35">
        <f t="shared" si="1"/>
        <v>36</v>
      </c>
    </row>
    <row r="33" spans="2:3" x14ac:dyDescent="0.35">
      <c r="B33" s="35">
        <v>7</v>
      </c>
      <c r="C33" s="35">
        <f t="shared" si="1"/>
        <v>51</v>
      </c>
    </row>
    <row r="34" spans="2:3" x14ac:dyDescent="0.35">
      <c r="B34" s="35">
        <v>6</v>
      </c>
      <c r="C34" s="35">
        <f t="shared" si="1"/>
        <v>64</v>
      </c>
    </row>
    <row r="35" spans="2:3" x14ac:dyDescent="0.35">
      <c r="B35" s="35">
        <v>5</v>
      </c>
      <c r="C35" s="35">
        <f t="shared" si="1"/>
        <v>75</v>
      </c>
    </row>
    <row r="36" spans="2:3" x14ac:dyDescent="0.35">
      <c r="B36" s="35">
        <v>4</v>
      </c>
      <c r="C36" s="35">
        <f t="shared" si="1"/>
        <v>84</v>
      </c>
    </row>
    <row r="37" spans="2:3" x14ac:dyDescent="0.35">
      <c r="B37" s="35">
        <v>3</v>
      </c>
      <c r="C37" s="35">
        <f t="shared" si="1"/>
        <v>91</v>
      </c>
    </row>
    <row r="38" spans="2:3" x14ac:dyDescent="0.35">
      <c r="B38" s="35">
        <v>2</v>
      </c>
      <c r="C38" s="35">
        <f t="shared" si="1"/>
        <v>96</v>
      </c>
    </row>
    <row r="39" spans="2:3" x14ac:dyDescent="0.35">
      <c r="B39" s="35">
        <v>1</v>
      </c>
      <c r="C39" s="35">
        <f t="shared" si="1"/>
        <v>99</v>
      </c>
    </row>
    <row r="40" spans="2:3" x14ac:dyDescent="0.35">
      <c r="B40" s="35">
        <v>0</v>
      </c>
      <c r="C40" s="35">
        <f t="shared" si="1"/>
        <v>100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792FB263414A4DB030E704FBC513BE" ma:contentTypeVersion="2" ma:contentTypeDescription="Een nieuw document maken." ma:contentTypeScope="" ma:versionID="a2c7c7eb2cab33055f1f5c1ff7f51832">
  <xsd:schema xmlns:xsd="http://www.w3.org/2001/XMLSchema" xmlns:xs="http://www.w3.org/2001/XMLSchema" xmlns:p="http://schemas.microsoft.com/office/2006/metadata/properties" xmlns:ns2="acb48ec5-0578-434f-a4b1-aaf3406951cb" targetNamespace="http://schemas.microsoft.com/office/2006/metadata/properties" ma:root="true" ma:fieldsID="c55184ddd52cb4fe57b10dfc33a0a259" ns2:_="">
    <xsd:import namespace="acb48ec5-0578-434f-a4b1-aaf3406951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b48ec5-0578-434f-a4b1-aaf3406951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F096CA-1EB9-48E4-8955-651D8EA856A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620D858-A152-499C-9A6B-E4C1263C1E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b48ec5-0578-434f-a4b1-aaf3406951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6BE395-9468-40B0-BF37-0E9D975AB0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Prijsopgavenformulier</vt:lpstr>
      <vt:lpstr>Grafiek afbeeldingen</vt:lpstr>
      <vt:lpstr>Prijsopgavenformulier!Afdrukbereik</vt:lpstr>
    </vt:vector>
  </TitlesOfParts>
  <Manager/>
  <Company>Rijksoverheid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Boog, Leonie</dc:creator>
  <cp:keywords/>
  <dc:description/>
  <cp:lastModifiedBy>Bonnerman, Frank</cp:lastModifiedBy>
  <cp:revision/>
  <dcterms:created xsi:type="dcterms:W3CDTF">2020-05-07T10:52:54Z</dcterms:created>
  <dcterms:modified xsi:type="dcterms:W3CDTF">2026-06-15T13:17:47Z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0x01010014792FB263414A4DB030E704FBC513BE</vt:lpwstr>
  </property>
</Properties>
</file>