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Fluks/4. Leidraad/"/>
    </mc:Choice>
  </mc:AlternateContent>
  <xr:revisionPtr revIDLastSave="314" documentId="8_{E0F091A0-2372-4991-AE17-0C4EE7F062BC}" xr6:coauthVersionLast="47" xr6:coauthVersionMax="47" xr10:uidLastSave="{BD21E6CC-55F7-4B1D-9752-159984A4F145}"/>
  <bookViews>
    <workbookView xWindow="-120" yWindow="-120" windowWidth="29040" windowHeight="15720" xr2:uid="{046D7A4C-E005-46D4-AD5A-2277054E2B2F}"/>
  </bookViews>
  <sheets>
    <sheet name="prijzenblad" sheetId="2" r:id="rId1"/>
  </sheets>
  <definedNames>
    <definedName name="_xlnm.Print_Area" localSheetId="0">prijzenblad!$B$1:$I$42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9" i="2"/>
  <c r="H19" i="2"/>
  <c r="I19" i="2" s="1"/>
  <c r="H18" i="2"/>
  <c r="I18" i="2" s="1"/>
  <c r="F23" i="2"/>
  <c r="G23" i="2" s="1"/>
  <c r="G24" i="2" s="1"/>
  <c r="H28" i="2"/>
  <c r="I28" i="2" s="1"/>
  <c r="H27" i="2"/>
  <c r="I27" i="2" s="1"/>
  <c r="I20" i="2" l="1"/>
  <c r="I29" i="2"/>
  <c r="G15" i="2"/>
  <c r="I31" i="2" l="1"/>
</calcChain>
</file>

<file path=xl/sharedStrings.xml><?xml version="1.0" encoding="utf-8"?>
<sst xmlns="http://schemas.openxmlformats.org/spreadsheetml/2006/main" count="54" uniqueCount="40">
  <si>
    <t>U dient de blauw gearceerde cellen in te vullen</t>
  </si>
  <si>
    <t>Product</t>
  </si>
  <si>
    <t>Aantal*</t>
  </si>
  <si>
    <t>Merk</t>
  </si>
  <si>
    <t>Type</t>
  </si>
  <si>
    <t>Totaal</t>
  </si>
  <si>
    <t>Totaal (bedrag voor gunning)</t>
  </si>
  <si>
    <t>* Aan de opgegeven aantallen kunnen geen rechten worden ontleend. Deze dienen om inschrijvers op gelijke uitgangspunten te vergelijken.</t>
  </si>
  <si>
    <t>Naam Leverancier</t>
  </si>
  <si>
    <t>Naam ondertekenaar</t>
  </si>
  <si>
    <t>Handtekening</t>
  </si>
  <si>
    <t>Datum</t>
  </si>
  <si>
    <t>Opslagmarge**</t>
  </si>
  <si>
    <t>** De opslagmarge dient 2% of hoger te zijn, zie eis 36 van het PvE.</t>
  </si>
  <si>
    <t>Fluks Opvang en Onderwijs</t>
  </si>
  <si>
    <t>Prijzenblad ICT-Hardware</t>
  </si>
  <si>
    <t>Totaalprijs excl. BTW</t>
  </si>
  <si>
    <t>Apple</t>
  </si>
  <si>
    <t>Apple producten</t>
  </si>
  <si>
    <t>Kortingspercentage***</t>
  </si>
  <si>
    <t>Monitor</t>
  </si>
  <si>
    <t>Headset</t>
  </si>
  <si>
    <t>Kosten 2 jaar PUR per stuk excl. btw</t>
  </si>
  <si>
    <t>Inkoopprijs per stuk excl. btw</t>
  </si>
  <si>
    <t>Verkoopprijs excl. btw</t>
  </si>
  <si>
    <t>kosten 3 jaar PUR per stuk excl. btw</t>
  </si>
  <si>
    <t>kosten 4 jaar PUR per stuk excl. btw</t>
  </si>
  <si>
    <t>kosten 3 jaar NBDOS per stuk excl. btw</t>
  </si>
  <si>
    <t>Garantiepakket</t>
  </si>
  <si>
    <t>Chromebook 11,6" garantiepakket</t>
  </si>
  <si>
    <t>Laptop 14" garantiepakket</t>
  </si>
  <si>
    <t>Draadloze muis</t>
  </si>
  <si>
    <t>Draadloos toetsenbord</t>
  </si>
  <si>
    <t>Bedrade muis</t>
  </si>
  <si>
    <t>Bedraad toetsenbord</t>
  </si>
  <si>
    <t>Verkoopprijs excl. Btw</t>
  </si>
  <si>
    <t>Chromebook leerlingen</t>
  </si>
  <si>
    <t>Laptop</t>
  </si>
  <si>
    <t>Apple iPad 11" meest recente versie ten tijde van inschrijving</t>
  </si>
  <si>
    <t>*** Zie het PvE en de leidraad voor de betekenis van het kortingspercentage (minimaal 2%).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</si>
</sst>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%"/>
    <numFmt numFmtId="165" formatCode="_-&quot;€&quot;\ * #,##0.00_-;_-&quot;€&quot;\ * #,##0.00\-;_-&quot;€&quot;\ * &quot;-&quot;??_-;_-@_-"/>
    <numFmt numFmtId="166" formatCode="#,##0_ ;\-#,##0\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8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10"/>
      <color indexed="62"/>
      <name val="Verdana"/>
      <family val="2"/>
    </font>
    <font>
      <u/>
      <sz val="10"/>
      <color indexed="8"/>
      <name val="Verdana"/>
      <family val="2"/>
    </font>
    <font>
      <b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1B41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44" fontId="7" fillId="2" borderId="1" xfId="0" applyNumberFormat="1" applyFont="1" applyFill="1" applyBorder="1" applyProtection="1">
      <protection locked="0"/>
    </xf>
    <xf numFmtId="165" fontId="7" fillId="4" borderId="1" xfId="0" applyNumberFormat="1" applyFont="1" applyFill="1" applyBorder="1"/>
    <xf numFmtId="165" fontId="7" fillId="0" borderId="1" xfId="0" applyNumberFormat="1" applyFont="1" applyBorder="1"/>
    <xf numFmtId="0" fontId="2" fillId="5" borderId="1" xfId="0" applyFont="1" applyFill="1" applyBorder="1"/>
    <xf numFmtId="0" fontId="7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10" fillId="5" borderId="1" xfId="0" applyFont="1" applyFill="1" applyBorder="1"/>
    <xf numFmtId="165" fontId="7" fillId="5" borderId="1" xfId="0" applyNumberFormat="1" applyFont="1" applyFill="1" applyBorder="1"/>
    <xf numFmtId="165" fontId="2" fillId="5" borderId="1" xfId="0" applyNumberFormat="1" applyFont="1" applyFill="1" applyBorder="1"/>
    <xf numFmtId="44" fontId="2" fillId="5" borderId="2" xfId="0" applyNumberFormat="1" applyFont="1" applyFill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9" fontId="3" fillId="0" borderId="3" xfId="0" applyNumberFormat="1" applyFont="1" applyBorder="1" applyAlignment="1">
      <alignment wrapText="1"/>
    </xf>
    <xf numFmtId="44" fontId="0" fillId="0" borderId="3" xfId="1" applyNumberFormat="1" applyFont="1" applyBorder="1" applyAlignment="1">
      <alignment wrapText="1"/>
    </xf>
    <xf numFmtId="0" fontId="0" fillId="0" borderId="3" xfId="0" applyBorder="1"/>
    <xf numFmtId="0" fontId="5" fillId="0" borderId="3" xfId="0" applyFont="1" applyBorder="1"/>
    <xf numFmtId="0" fontId="7" fillId="0" borderId="3" xfId="0" applyFont="1" applyBorder="1"/>
    <xf numFmtId="9" fontId="0" fillId="0" borderId="3" xfId="0" applyNumberFormat="1" applyBorder="1" applyAlignment="1">
      <alignment wrapText="1"/>
    </xf>
    <xf numFmtId="0" fontId="8" fillId="0" borderId="3" xfId="0" applyFont="1" applyBorder="1" applyAlignment="1">
      <alignment vertical="top"/>
    </xf>
    <xf numFmtId="0" fontId="2" fillId="0" borderId="6" xfId="0" applyFont="1" applyBorder="1"/>
    <xf numFmtId="0" fontId="3" fillId="0" borderId="7" xfId="0" applyFont="1" applyBorder="1"/>
    <xf numFmtId="9" fontId="3" fillId="0" borderId="7" xfId="0" applyNumberFormat="1" applyFont="1" applyBorder="1" applyAlignment="1">
      <alignment wrapText="1"/>
    </xf>
    <xf numFmtId="44" fontId="0" fillId="0" borderId="7" xfId="1" applyNumberFormat="1" applyFont="1" applyBorder="1" applyAlignment="1">
      <alignment wrapText="1"/>
    </xf>
    <xf numFmtId="0" fontId="0" fillId="0" borderId="7" xfId="0" applyBorder="1"/>
    <xf numFmtId="0" fontId="3" fillId="0" borderId="8" xfId="0" applyFont="1" applyBorder="1"/>
    <xf numFmtId="0" fontId="0" fillId="0" borderId="8" xfId="0" applyBorder="1"/>
    <xf numFmtId="0" fontId="4" fillId="0" borderId="8" xfId="0" applyFont="1" applyBorder="1"/>
    <xf numFmtId="0" fontId="7" fillId="0" borderId="8" xfId="0" applyFont="1" applyBorder="1"/>
    <xf numFmtId="0" fontId="8" fillId="0" borderId="8" xfId="0" applyFont="1" applyBorder="1" applyAlignment="1">
      <alignment vertical="top"/>
    </xf>
    <xf numFmtId="0" fontId="0" fillId="0" borderId="9" xfId="0" applyBorder="1"/>
    <xf numFmtId="0" fontId="8" fillId="0" borderId="10" xfId="0" applyFont="1" applyBorder="1" applyAlignment="1">
      <alignment vertical="top"/>
    </xf>
    <xf numFmtId="44" fontId="0" fillId="0" borderId="11" xfId="1" applyNumberFormat="1" applyFont="1" applyBorder="1" applyAlignment="1">
      <alignment wrapText="1"/>
    </xf>
    <xf numFmtId="0" fontId="0" fillId="0" borderId="11" xfId="0" applyBorder="1"/>
    <xf numFmtId="44" fontId="0" fillId="0" borderId="12" xfId="1" applyNumberFormat="1" applyFont="1" applyBorder="1" applyAlignment="1">
      <alignment wrapText="1"/>
    </xf>
    <xf numFmtId="0" fontId="0" fillId="0" borderId="12" xfId="0" applyBorder="1"/>
    <xf numFmtId="0" fontId="2" fillId="0" borderId="13" xfId="0" applyFont="1" applyBorder="1"/>
    <xf numFmtId="0" fontId="0" fillId="0" borderId="14" xfId="0" applyBorder="1"/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3" fillId="0" borderId="20" xfId="0" applyFont="1" applyBorder="1"/>
    <xf numFmtId="0" fontId="3" fillId="0" borderId="21" xfId="0" applyFont="1" applyBorder="1"/>
    <xf numFmtId="0" fontId="3" fillId="0" borderId="11" xfId="0" applyFont="1" applyBorder="1"/>
    <xf numFmtId="9" fontId="3" fillId="0" borderId="11" xfId="0" applyNumberFormat="1" applyFont="1" applyBorder="1" applyAlignment="1">
      <alignment wrapText="1"/>
    </xf>
    <xf numFmtId="0" fontId="0" fillId="0" borderId="22" xfId="0" applyBorder="1"/>
    <xf numFmtId="0" fontId="0" fillId="0" borderId="23" xfId="0" applyBorder="1"/>
    <xf numFmtId="9" fontId="0" fillId="0" borderId="23" xfId="0" applyNumberFormat="1" applyBorder="1" applyAlignment="1">
      <alignment wrapText="1"/>
    </xf>
    <xf numFmtId="44" fontId="0" fillId="0" borderId="23" xfId="1" applyNumberFormat="1" applyFont="1" applyBorder="1" applyAlignment="1">
      <alignment wrapText="1"/>
    </xf>
    <xf numFmtId="0" fontId="6" fillId="3" borderId="19" xfId="0" applyFont="1" applyFill="1" applyBorder="1" applyAlignment="1">
      <alignment horizontal="left" vertical="center"/>
    </xf>
    <xf numFmtId="0" fontId="5" fillId="0" borderId="11" xfId="0" applyFont="1" applyBorder="1"/>
    <xf numFmtId="0" fontId="3" fillId="0" borderId="18" xfId="0" applyFont="1" applyBorder="1"/>
    <xf numFmtId="0" fontId="3" fillId="0" borderId="12" xfId="0" applyFont="1" applyBorder="1"/>
    <xf numFmtId="9" fontId="3" fillId="0" borderId="12" xfId="0" applyNumberFormat="1" applyFont="1" applyBorder="1" applyAlignment="1">
      <alignment wrapText="1"/>
    </xf>
    <xf numFmtId="0" fontId="0" fillId="0" borderId="15" xfId="0" applyBorder="1"/>
    <xf numFmtId="0" fontId="7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8" fillId="0" borderId="21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164" fontId="7" fillId="2" borderId="24" xfId="0" applyNumberFormat="1" applyFont="1" applyFill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left"/>
    </xf>
    <xf numFmtId="0" fontId="6" fillId="3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wrapText="1"/>
    </xf>
    <xf numFmtId="166" fontId="8" fillId="6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44" fontId="7" fillId="7" borderId="1" xfId="0" applyNumberFormat="1" applyFont="1" applyFill="1" applyBorder="1" applyAlignment="1">
      <alignment vertical="center"/>
    </xf>
    <xf numFmtId="165" fontId="7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/>
    <xf numFmtId="9" fontId="3" fillId="0" borderId="0" xfId="0" applyNumberFormat="1" applyFont="1" applyAlignment="1">
      <alignment wrapText="1"/>
    </xf>
    <xf numFmtId="44" fontId="0" fillId="0" borderId="0" xfId="1" applyNumberFormat="1" applyFont="1" applyBorder="1" applyAlignment="1">
      <alignment wrapText="1"/>
    </xf>
    <xf numFmtId="0" fontId="11" fillId="2" borderId="19" xfId="0" applyFont="1" applyFill="1" applyBorder="1" applyAlignment="1" applyProtection="1">
      <alignment horizontal="left" vertical="center"/>
      <protection locked="0"/>
    </xf>
    <xf numFmtId="0" fontId="0" fillId="0" borderId="19" xfId="0" applyBorder="1" applyProtection="1">
      <protection locked="0"/>
    </xf>
    <xf numFmtId="164" fontId="7" fillId="2" borderId="24" xfId="0" applyNumberFormat="1" applyFont="1" applyFill="1" applyBorder="1" applyAlignment="1" applyProtection="1">
      <alignment horizontal="center" vertical="center"/>
      <protection locked="0"/>
    </xf>
    <xf numFmtId="164" fontId="7" fillId="2" borderId="25" xfId="0" applyNumberFormat="1" applyFont="1" applyFill="1" applyBorder="1" applyAlignment="1" applyProtection="1">
      <alignment horizontal="center" vertical="center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2305050</xdr:colOff>
      <xdr:row>1</xdr:row>
      <xdr:rowOff>104775</xdr:rowOff>
    </xdr:from>
    <xdr:to>
      <xdr:col>9</xdr:col>
      <xdr:colOff>1905</xdr:colOff>
      <xdr:row>5</xdr:row>
      <xdr:rowOff>171450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D228C21-CB33-4566-BE81-388361ADC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3590" y="283845"/>
          <a:ext cx="2586990" cy="81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E9636-E797-4528-A3A3-EC8572209744}">
  <sheetPr>
    <pageSetUpPr fitToPage="1"/>
  </sheetPr>
  <dimension ref="A1:J46"/>
  <sheetViews>
    <sheetView tabSelected="1" workbookViewId="0">
      <selection activeCell="I11" sqref="I11"/>
    </sheetView>
  </sheetViews>
  <sheetFormatPr defaultColWidth="8.85546875" defaultRowHeight="15" x14ac:dyDescent="0.25"/>
  <cols>
    <col min="1" max="1" width="1.7109375" style="19" customWidth="1"/>
    <col min="2" max="2" width="65.85546875" style="19" customWidth="1"/>
    <col min="3" max="3" width="19.85546875" style="19" customWidth="1"/>
    <col min="4" max="5" width="26.85546875" style="22" customWidth="1"/>
    <col min="6" max="6" width="28.7109375" style="22" customWidth="1"/>
    <col min="7" max="7" width="35.5703125" style="18" customWidth="1"/>
    <col min="8" max="10" width="17.85546875" style="19" customWidth="1"/>
    <col min="11" max="16384" width="8.85546875" style="19"/>
  </cols>
  <sheetData>
    <row r="1" spans="1:10" x14ac:dyDescent="0.25">
      <c r="A1" s="29"/>
      <c r="B1" s="24" t="s">
        <v>15</v>
      </c>
      <c r="C1" s="25"/>
      <c r="D1" s="26"/>
      <c r="E1" s="26"/>
      <c r="F1" s="26"/>
      <c r="G1" s="27"/>
      <c r="H1" s="28"/>
      <c r="I1" s="41"/>
    </row>
    <row r="2" spans="1:10" x14ac:dyDescent="0.25">
      <c r="A2" s="29"/>
      <c r="B2" s="64">
        <v>46191</v>
      </c>
      <c r="C2" s="16"/>
      <c r="D2" s="17"/>
      <c r="E2" s="17"/>
      <c r="F2" s="17"/>
      <c r="I2" s="42"/>
    </row>
    <row r="3" spans="1:10" x14ac:dyDescent="0.25">
      <c r="A3" s="29"/>
      <c r="B3" s="30" t="s">
        <v>14</v>
      </c>
      <c r="C3" s="16"/>
      <c r="D3" s="17"/>
      <c r="E3" s="17"/>
      <c r="F3" s="19"/>
      <c r="I3" s="42"/>
    </row>
    <row r="4" spans="1:10" ht="15" customHeight="1" x14ac:dyDescent="0.25">
      <c r="A4" s="29"/>
      <c r="B4" s="31"/>
      <c r="C4" s="16"/>
      <c r="D4" s="17"/>
      <c r="E4" s="17"/>
      <c r="F4" s="17"/>
      <c r="I4" s="42"/>
    </row>
    <row r="5" spans="1:10" ht="15" customHeight="1" x14ac:dyDescent="0.25">
      <c r="A5" s="29"/>
      <c r="B5" s="29"/>
      <c r="C5" s="16"/>
      <c r="D5" s="17"/>
      <c r="E5" s="17"/>
      <c r="F5" s="17"/>
      <c r="I5" s="42"/>
    </row>
    <row r="6" spans="1:10" x14ac:dyDescent="0.25">
      <c r="A6" s="29"/>
      <c r="B6" s="29"/>
      <c r="C6" s="2"/>
      <c r="D6" s="20" t="s">
        <v>0</v>
      </c>
      <c r="E6" s="20"/>
      <c r="F6" s="20"/>
      <c r="I6" s="42"/>
    </row>
    <row r="7" spans="1:10" ht="43.9" customHeight="1" x14ac:dyDescent="0.25">
      <c r="A7" s="29"/>
      <c r="B7" s="46"/>
      <c r="C7" s="47"/>
      <c r="D7" s="54"/>
      <c r="E7" s="54"/>
      <c r="F7" s="54"/>
      <c r="G7" s="36"/>
      <c r="H7" s="37"/>
      <c r="I7" s="14"/>
    </row>
    <row r="8" spans="1:10" x14ac:dyDescent="0.25">
      <c r="A8" s="45"/>
      <c r="B8" s="1" t="s">
        <v>1</v>
      </c>
      <c r="C8" s="1" t="s">
        <v>2</v>
      </c>
      <c r="D8" s="1" t="s">
        <v>3</v>
      </c>
      <c r="E8" s="1" t="s">
        <v>4</v>
      </c>
      <c r="F8" s="1" t="s">
        <v>35</v>
      </c>
      <c r="G8" s="1" t="s">
        <v>5</v>
      </c>
      <c r="H8" s="44"/>
    </row>
    <row r="9" spans="1:10" x14ac:dyDescent="0.25">
      <c r="A9" s="45"/>
      <c r="B9" s="59" t="s">
        <v>20</v>
      </c>
      <c r="C9" s="60">
        <v>20</v>
      </c>
      <c r="D9" s="2"/>
      <c r="E9" s="3"/>
      <c r="F9" s="4"/>
      <c r="G9" s="6">
        <f>C9*F9</f>
        <v>0</v>
      </c>
      <c r="H9" s="44"/>
    </row>
    <row r="10" spans="1:10" x14ac:dyDescent="0.25">
      <c r="A10" s="45"/>
      <c r="B10" s="59" t="s">
        <v>31</v>
      </c>
      <c r="C10" s="60">
        <v>15</v>
      </c>
      <c r="D10" s="2"/>
      <c r="E10" s="3"/>
      <c r="F10" s="4"/>
      <c r="G10" s="6">
        <f t="shared" ref="G10:G14" si="0">C10*F10</f>
        <v>0</v>
      </c>
      <c r="H10" s="44"/>
    </row>
    <row r="11" spans="1:10" x14ac:dyDescent="0.25">
      <c r="A11" s="45"/>
      <c r="B11" s="59" t="s">
        <v>32</v>
      </c>
      <c r="C11" s="60">
        <v>15</v>
      </c>
      <c r="D11" s="2"/>
      <c r="E11" s="3"/>
      <c r="F11" s="4"/>
      <c r="G11" s="6">
        <f t="shared" si="0"/>
        <v>0</v>
      </c>
      <c r="H11" s="44"/>
    </row>
    <row r="12" spans="1:10" x14ac:dyDescent="0.25">
      <c r="A12" s="45"/>
      <c r="B12" s="59" t="s">
        <v>21</v>
      </c>
      <c r="C12" s="60">
        <v>10</v>
      </c>
      <c r="D12" s="2"/>
      <c r="E12" s="3"/>
      <c r="F12" s="4"/>
      <c r="G12" s="6">
        <f t="shared" si="0"/>
        <v>0</v>
      </c>
      <c r="H12" s="44"/>
    </row>
    <row r="13" spans="1:10" x14ac:dyDescent="0.25">
      <c r="A13" s="45"/>
      <c r="B13" s="59" t="s">
        <v>33</v>
      </c>
      <c r="C13" s="60">
        <v>15</v>
      </c>
      <c r="D13" s="2"/>
      <c r="E13" s="3"/>
      <c r="F13" s="4"/>
      <c r="G13" s="6">
        <f t="shared" si="0"/>
        <v>0</v>
      </c>
      <c r="H13" s="44"/>
    </row>
    <row r="14" spans="1:10" x14ac:dyDescent="0.25">
      <c r="A14" s="45"/>
      <c r="B14" s="59" t="s">
        <v>34</v>
      </c>
      <c r="C14" s="60">
        <v>15</v>
      </c>
      <c r="D14" s="2"/>
      <c r="E14" s="3"/>
      <c r="F14" s="4"/>
      <c r="G14" s="6">
        <f t="shared" si="0"/>
        <v>0</v>
      </c>
      <c r="H14" s="44"/>
    </row>
    <row r="15" spans="1:10" x14ac:dyDescent="0.25">
      <c r="A15" s="45"/>
      <c r="B15" s="7" t="s">
        <v>5</v>
      </c>
      <c r="C15" s="8"/>
      <c r="D15" s="9"/>
      <c r="E15" s="10"/>
      <c r="F15" s="10"/>
      <c r="G15" s="12">
        <f>SUM(G9:G14)</f>
        <v>0</v>
      </c>
      <c r="H15" s="44"/>
    </row>
    <row r="16" spans="1:10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</row>
    <row r="17" spans="1:10" ht="25.5" x14ac:dyDescent="0.25">
      <c r="A17" s="45"/>
      <c r="B17" s="1" t="s">
        <v>1</v>
      </c>
      <c r="C17" s="1" t="s">
        <v>2</v>
      </c>
      <c r="D17" s="1" t="s">
        <v>3</v>
      </c>
      <c r="E17" s="1" t="s">
        <v>4</v>
      </c>
      <c r="F17" s="1" t="s">
        <v>23</v>
      </c>
      <c r="G17" s="1" t="s">
        <v>12</v>
      </c>
      <c r="H17" s="1" t="s">
        <v>24</v>
      </c>
      <c r="I17" s="1" t="s">
        <v>5</v>
      </c>
      <c r="J17" s="44"/>
    </row>
    <row r="18" spans="1:10" x14ac:dyDescent="0.25">
      <c r="A18" s="45"/>
      <c r="B18" s="59" t="s">
        <v>36</v>
      </c>
      <c r="C18" s="60">
        <v>250</v>
      </c>
      <c r="D18" s="2"/>
      <c r="E18" s="3"/>
      <c r="F18" s="4"/>
      <c r="G18" s="77">
        <v>0</v>
      </c>
      <c r="H18" s="5">
        <f>F18*(1+G18)</f>
        <v>0</v>
      </c>
      <c r="I18" s="6">
        <f>C18*H18</f>
        <v>0</v>
      </c>
      <c r="J18" s="44"/>
    </row>
    <row r="19" spans="1:10" x14ac:dyDescent="0.25">
      <c r="A19" s="45"/>
      <c r="B19" s="59" t="s">
        <v>37</v>
      </c>
      <c r="C19" s="60">
        <v>50</v>
      </c>
      <c r="D19" s="2"/>
      <c r="E19" s="3"/>
      <c r="F19" s="4"/>
      <c r="G19" s="78"/>
      <c r="H19" s="5">
        <f t="shared" ref="H19" si="1">F19*(1+G19)</f>
        <v>0</v>
      </c>
      <c r="I19" s="6">
        <f t="shared" ref="I19" si="2">C19*H19</f>
        <v>0</v>
      </c>
      <c r="J19" s="44"/>
    </row>
    <row r="20" spans="1:10" x14ac:dyDescent="0.25">
      <c r="A20" s="45"/>
      <c r="B20" s="7" t="s">
        <v>5</v>
      </c>
      <c r="C20" s="8"/>
      <c r="D20" s="9"/>
      <c r="E20" s="10"/>
      <c r="F20" s="10"/>
      <c r="G20" s="10"/>
      <c r="H20" s="11"/>
      <c r="I20" s="12">
        <f>SUM(I18:I19)</f>
        <v>0</v>
      </c>
      <c r="J20" s="44"/>
    </row>
    <row r="21" spans="1:10" x14ac:dyDescent="0.25">
      <c r="A21" s="29"/>
      <c r="B21" s="55"/>
      <c r="C21" s="56"/>
      <c r="D21" s="57"/>
      <c r="E21" s="57"/>
      <c r="F21" s="57"/>
      <c r="G21" s="38"/>
      <c r="H21" s="39"/>
      <c r="I21" s="15"/>
    </row>
    <row r="22" spans="1:10" x14ac:dyDescent="0.25">
      <c r="A22" s="42"/>
      <c r="B22" s="65" t="s">
        <v>18</v>
      </c>
      <c r="C22" s="1" t="s">
        <v>2</v>
      </c>
      <c r="D22" s="1" t="s">
        <v>3</v>
      </c>
      <c r="E22" s="1" t="s">
        <v>19</v>
      </c>
      <c r="F22" s="1" t="s">
        <v>24</v>
      </c>
      <c r="G22" s="1" t="s">
        <v>16</v>
      </c>
      <c r="H22" s="44"/>
    </row>
    <row r="23" spans="1:10" x14ac:dyDescent="0.25">
      <c r="A23" s="42"/>
      <c r="B23" s="66" t="s">
        <v>38</v>
      </c>
      <c r="C23" s="67">
        <v>5</v>
      </c>
      <c r="D23" s="68" t="s">
        <v>17</v>
      </c>
      <c r="E23" s="63"/>
      <c r="F23" s="69">
        <f>359/121*100</f>
        <v>296.69421487603307</v>
      </c>
      <c r="G23" s="70">
        <f>(F23*(1-E23))*C23</f>
        <v>1483.4710743801654</v>
      </c>
      <c r="H23" s="44"/>
    </row>
    <row r="24" spans="1:10" x14ac:dyDescent="0.25">
      <c r="A24" s="42"/>
      <c r="B24" s="7" t="s">
        <v>5</v>
      </c>
      <c r="C24" s="8"/>
      <c r="D24" s="10"/>
      <c r="E24" s="10"/>
      <c r="F24" s="10"/>
      <c r="G24" s="12">
        <f>SUM(G23:G23)</f>
        <v>1483.4710743801654</v>
      </c>
      <c r="H24" s="44"/>
    </row>
    <row r="25" spans="1:10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45"/>
      <c r="B26" s="1" t="s">
        <v>28</v>
      </c>
      <c r="C26" s="1" t="s">
        <v>2</v>
      </c>
      <c r="D26" s="1" t="s">
        <v>22</v>
      </c>
      <c r="E26" s="1" t="s">
        <v>25</v>
      </c>
      <c r="F26" s="1" t="s">
        <v>26</v>
      </c>
      <c r="G26" s="1" t="s">
        <v>27</v>
      </c>
      <c r="H26" s="1"/>
      <c r="I26" s="1" t="s">
        <v>5</v>
      </c>
      <c r="J26" s="44"/>
    </row>
    <row r="27" spans="1:10" x14ac:dyDescent="0.25">
      <c r="A27" s="45"/>
      <c r="B27" s="59" t="s">
        <v>29</v>
      </c>
      <c r="C27" s="60">
        <v>10</v>
      </c>
      <c r="D27" s="2"/>
      <c r="E27" s="3"/>
      <c r="F27" s="4"/>
      <c r="G27" s="4"/>
      <c r="H27" s="5">
        <f>(C27*0.3*D27)+(C27*0.3*E27)+(C27*0.3*F27)+(C27*0.1*G27)</f>
        <v>0</v>
      </c>
      <c r="I27" s="6">
        <f>H27</f>
        <v>0</v>
      </c>
      <c r="J27" s="44"/>
    </row>
    <row r="28" spans="1:10" x14ac:dyDescent="0.25">
      <c r="A28" s="45"/>
      <c r="B28" s="59" t="s">
        <v>30</v>
      </c>
      <c r="C28" s="60">
        <v>10</v>
      </c>
      <c r="D28" s="2"/>
      <c r="E28" s="3"/>
      <c r="F28" s="4"/>
      <c r="G28" s="4"/>
      <c r="H28" s="5">
        <f t="shared" ref="H28" si="3">(C28*0.3*D28)+(C28*0.3*E28)+(C28*0.3*F28)+(C28*0.1*G28)</f>
        <v>0</v>
      </c>
      <c r="I28" s="6">
        <f t="shared" ref="I28" si="4">C28*H28</f>
        <v>0</v>
      </c>
      <c r="J28" s="44"/>
    </row>
    <row r="29" spans="1:10" x14ac:dyDescent="0.25">
      <c r="A29" s="45"/>
      <c r="B29" s="7" t="s">
        <v>5</v>
      </c>
      <c r="C29" s="8"/>
      <c r="D29" s="9"/>
      <c r="E29" s="10"/>
      <c r="F29" s="10"/>
      <c r="G29" s="10"/>
      <c r="H29" s="11"/>
      <c r="I29" s="12">
        <f>SUM(I27:I28)</f>
        <v>0</v>
      </c>
      <c r="J29" s="44"/>
    </row>
    <row r="30" spans="1:10" ht="15.75" thickBot="1" x14ac:dyDescent="0.3">
      <c r="A30" s="29"/>
      <c r="B30" s="30"/>
      <c r="G30" s="36"/>
      <c r="H30" s="37"/>
      <c r="I30" s="14"/>
    </row>
    <row r="31" spans="1:10" ht="15.75" thickBot="1" x14ac:dyDescent="0.3">
      <c r="A31" s="29"/>
      <c r="B31" s="32"/>
      <c r="D31" s="23"/>
      <c r="E31" s="23"/>
      <c r="F31" s="35"/>
      <c r="G31" s="40" t="s">
        <v>6</v>
      </c>
      <c r="H31" s="58"/>
      <c r="I31" s="13">
        <f>G15+I20+I29+G24</f>
        <v>1483.4710743801654</v>
      </c>
      <c r="J31" s="44"/>
    </row>
    <row r="32" spans="1:10" x14ac:dyDescent="0.25">
      <c r="A32" s="29"/>
      <c r="B32" s="32"/>
      <c r="C32" s="21"/>
      <c r="D32" s="19"/>
      <c r="E32" s="19"/>
      <c r="F32" s="19"/>
      <c r="G32" s="38"/>
      <c r="H32" s="39"/>
      <c r="I32" s="15"/>
    </row>
    <row r="33" spans="1:9" x14ac:dyDescent="0.25">
      <c r="A33" s="29"/>
      <c r="B33" s="33"/>
      <c r="C33" s="23"/>
      <c r="D33" s="23"/>
      <c r="E33" s="23"/>
      <c r="F33" s="23"/>
      <c r="G33" s="23"/>
      <c r="I33" s="42"/>
    </row>
    <row r="34" spans="1:9" x14ac:dyDescent="0.25">
      <c r="A34" s="29"/>
      <c r="B34" s="33" t="s">
        <v>7</v>
      </c>
      <c r="C34" s="23"/>
      <c r="D34" s="23"/>
      <c r="E34" s="23"/>
      <c r="F34" s="23"/>
      <c r="G34" s="23"/>
      <c r="I34" s="42"/>
    </row>
    <row r="35" spans="1:9" x14ac:dyDescent="0.25">
      <c r="A35" s="29"/>
      <c r="B35" s="61" t="s">
        <v>13</v>
      </c>
      <c r="C35" s="62"/>
      <c r="D35" s="62"/>
      <c r="E35" s="62"/>
      <c r="F35" s="62"/>
      <c r="G35" s="62"/>
      <c r="I35" s="42"/>
    </row>
    <row r="36" spans="1:9" x14ac:dyDescent="0.25">
      <c r="A36" s="29"/>
      <c r="B36" s="62" t="s">
        <v>39</v>
      </c>
      <c r="C36" s="47"/>
      <c r="D36" s="48"/>
      <c r="E36" s="48"/>
      <c r="F36" s="48"/>
      <c r="G36" s="36"/>
      <c r="I36" s="42"/>
    </row>
    <row r="37" spans="1:9" x14ac:dyDescent="0.25">
      <c r="A37" s="45"/>
      <c r="B37" s="71"/>
      <c r="C37" s="72"/>
      <c r="D37" s="73"/>
      <c r="E37" s="73"/>
      <c r="F37" s="73"/>
      <c r="G37" s="74"/>
      <c r="H37" s="44"/>
      <c r="I37" s="42"/>
    </row>
    <row r="38" spans="1:9" ht="21" customHeight="1" x14ac:dyDescent="0.25">
      <c r="A38" s="45"/>
      <c r="B38" s="53" t="s">
        <v>8</v>
      </c>
      <c r="C38" s="75"/>
      <c r="D38" s="76"/>
      <c r="E38" s="76"/>
      <c r="F38" s="76"/>
      <c r="G38" s="76"/>
      <c r="H38" s="44"/>
      <c r="I38" s="42"/>
    </row>
    <row r="39" spans="1:9" ht="21" customHeight="1" x14ac:dyDescent="0.25">
      <c r="A39" s="45"/>
      <c r="B39" s="53" t="s">
        <v>9</v>
      </c>
      <c r="C39" s="75"/>
      <c r="D39" s="76"/>
      <c r="E39" s="76"/>
      <c r="F39" s="76"/>
      <c r="G39" s="76"/>
      <c r="H39" s="44"/>
      <c r="I39" s="42"/>
    </row>
    <row r="40" spans="1:9" ht="57" customHeight="1" x14ac:dyDescent="0.25">
      <c r="A40" s="45"/>
      <c r="B40" s="53" t="s">
        <v>10</v>
      </c>
      <c r="C40" s="75"/>
      <c r="D40" s="76"/>
      <c r="E40" s="76"/>
      <c r="F40" s="76"/>
      <c r="G40" s="76"/>
      <c r="H40" s="44"/>
      <c r="I40" s="42"/>
    </row>
    <row r="41" spans="1:9" ht="21" customHeight="1" x14ac:dyDescent="0.25">
      <c r="A41" s="45"/>
      <c r="B41" s="53" t="s">
        <v>11</v>
      </c>
      <c r="C41" s="75"/>
      <c r="D41" s="76"/>
      <c r="E41" s="76"/>
      <c r="F41" s="76"/>
      <c r="G41" s="76"/>
      <c r="H41" s="44"/>
      <c r="I41" s="42"/>
    </row>
    <row r="42" spans="1:9" ht="15.75" thickBot="1" x14ac:dyDescent="0.3">
      <c r="A42" s="29"/>
      <c r="B42" s="49"/>
      <c r="C42" s="50"/>
      <c r="D42" s="51"/>
      <c r="E42" s="51"/>
      <c r="F42" s="51"/>
      <c r="G42" s="52"/>
      <c r="H42" s="34"/>
      <c r="I42" s="43"/>
    </row>
    <row r="43" spans="1:9" x14ac:dyDescent="0.25">
      <c r="A43" s="29"/>
      <c r="D43" s="19"/>
      <c r="E43" s="19"/>
      <c r="F43" s="19"/>
      <c r="G43" s="19"/>
      <c r="I43" s="42"/>
    </row>
    <row r="44" spans="1:9" x14ac:dyDescent="0.25">
      <c r="A44" s="16"/>
      <c r="D44" s="19"/>
      <c r="E44" s="19"/>
      <c r="F44" s="19"/>
      <c r="G44" s="19"/>
    </row>
    <row r="45" spans="1:9" x14ac:dyDescent="0.25">
      <c r="A45" s="16"/>
      <c r="D45" s="19"/>
      <c r="E45" s="19"/>
      <c r="F45" s="19"/>
      <c r="G45" s="19"/>
    </row>
    <row r="46" spans="1:9" x14ac:dyDescent="0.25">
      <c r="A46" s="16"/>
      <c r="D46" s="19"/>
      <c r="E46" s="19"/>
      <c r="F46" s="19"/>
      <c r="G46" s="19"/>
    </row>
  </sheetData>
  <sheetProtection algorithmName="SHA-512" hashValue="W/cOBtVXB/CtB2+l6AoIQw+I/mEz3y3vOJsnmTnzQ7U7LZPdjmeXWosPsPtsTzYsEL9vXd+6hX5SFmkN92JpeA==" saltValue="VxbRCQyqOhlqQJKizZdJig==" spinCount="100000" sheet="1" objects="1" scenarios="1"/>
  <mergeCells count="5">
    <mergeCell ref="C38:G38"/>
    <mergeCell ref="C39:G39"/>
    <mergeCell ref="C40:G40"/>
    <mergeCell ref="C41:G41"/>
    <mergeCell ref="G18:G19"/>
  </mergeCells>
  <pageMargins left="0.7" right="0.7" top="0.75" bottom="0.75" header="0.3" footer="0.3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0DA564-A4AF-40F5-82AC-6ACD90F80114}">
  <ds:schemaRefs>
    <ds:schemaRef ds:uri="4f7a1ba3-2415-40f8-897f-cbc9e8918319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e7fee12f-7364-4350-a58e-b9a3dabb10bc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12E335-DF54-4B32-A27C-09E382F8E2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FE6059-E4C3-41F0-ACFB-90F1C1F0B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Pruntel | Inkada Inkoop &amp; Advies</dc:creator>
  <cp:lastModifiedBy>Marika Wicinska | Adjust</cp:lastModifiedBy>
  <cp:lastPrinted>2025-12-23T10:17:37Z</cp:lastPrinted>
  <dcterms:created xsi:type="dcterms:W3CDTF">2025-12-23T10:08:59Z</dcterms:created>
  <dcterms:modified xsi:type="dcterms:W3CDTF">2026-06-15T09:42:06Z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