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03"/>
  <workbookPr filterPrivacy="1" autoCompressPictures="0"/>
  <xr:revisionPtr revIDLastSave="1470" documentId="8_{03AF72A2-F21D-7D45-B54F-91489A1CBFB2}" xr6:coauthVersionLast="47" xr6:coauthVersionMax="47" xr10:uidLastSave="{B0478D4F-60A0-4737-BBF2-8B1C93F6EFA0}"/>
  <bookViews>
    <workbookView xWindow="28680" yWindow="-120" windowWidth="29040" windowHeight="15720" firstSheet="2" activeTab="2" xr2:uid="{00000000-000D-0000-FFFF-FFFF00000000}"/>
  </bookViews>
  <sheets>
    <sheet name="1. Promotioneel drukwerk" sheetId="3" r:id="rId1"/>
    <sheet name="2. Kantoordrukwerk" sheetId="4" r:id="rId2"/>
    <sheet name="3. Eenvoudige printopdrachten" sheetId="5" r:id="rId3"/>
    <sheet name="4. Prijzen printopdrachten" sheetId="6" r:id="rId4"/>
    <sheet name="5. Printerpapier" sheetId="7" r:id="rId5"/>
    <sheet name="Totaal" sheetId="2" r:id="rId6"/>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79" i="5" l="1"/>
  <c r="E59" i="6"/>
  <c r="B59" i="6"/>
  <c r="B95" i="6"/>
  <c r="B34" i="6"/>
  <c r="B24" i="6"/>
  <c r="D56" i="5"/>
  <c r="D8" i="5"/>
  <c r="D6" i="5"/>
  <c r="D175" i="5"/>
  <c r="D140" i="5"/>
  <c r="D139" i="5"/>
  <c r="D138" i="5"/>
  <c r="H56" i="4"/>
  <c r="D116" i="3"/>
  <c r="D94" i="3"/>
  <c r="D80" i="3"/>
  <c r="D68" i="3"/>
  <c r="D55" i="3"/>
  <c r="D44" i="3"/>
  <c r="D32" i="3"/>
  <c r="D15" i="3"/>
  <c r="D178" i="5"/>
  <c r="D177" i="5"/>
  <c r="H25" i="4"/>
  <c r="H51" i="4"/>
  <c r="H39" i="4"/>
  <c r="A7" i="2"/>
  <c r="E6" i="7"/>
  <c r="E5" i="7"/>
  <c r="E7" i="7" s="1"/>
  <c r="B7" i="2" s="1"/>
  <c r="D104" i="6"/>
  <c r="B104" i="6"/>
  <c r="D46" i="5"/>
  <c r="D103" i="6"/>
  <c r="B103" i="6"/>
  <c r="E103" i="6"/>
  <c r="D102" i="6"/>
  <c r="E102" i="6" s="1"/>
  <c r="B102" i="6"/>
  <c r="D101" i="6"/>
  <c r="B101" i="6"/>
  <c r="D80" i="5"/>
  <c r="E104" i="6"/>
  <c r="E101" i="6"/>
  <c r="B68" i="6"/>
  <c r="D95" i="6"/>
  <c r="D94" i="6"/>
  <c r="D93" i="6"/>
  <c r="B94" i="6"/>
  <c r="B93" i="6"/>
  <c r="D60" i="5"/>
  <c r="E95" i="6"/>
  <c r="E94" i="6"/>
  <c r="E93" i="6"/>
  <c r="E96" i="6" s="1"/>
  <c r="D83" i="6"/>
  <c r="E83" i="6" s="1"/>
  <c r="B83" i="6"/>
  <c r="D88" i="5"/>
  <c r="D82" i="6"/>
  <c r="E82" i="6" s="1"/>
  <c r="B82" i="6"/>
  <c r="D87" i="6"/>
  <c r="B87" i="6"/>
  <c r="E87" i="6"/>
  <c r="D84" i="6"/>
  <c r="E84" i="6" s="1"/>
  <c r="B84" i="6"/>
  <c r="B85" i="6"/>
  <c r="D86" i="6"/>
  <c r="E86" i="6" s="1"/>
  <c r="D85" i="6"/>
  <c r="E85" i="6" s="1"/>
  <c r="B86" i="6"/>
  <c r="D8" i="6"/>
  <c r="B8" i="6"/>
  <c r="E8" i="6"/>
  <c r="D9" i="6"/>
  <c r="B9" i="6"/>
  <c r="D7" i="6"/>
  <c r="B7" i="6"/>
  <c r="D98" i="5"/>
  <c r="E76" i="6"/>
  <c r="E75" i="6"/>
  <c r="E74" i="6"/>
  <c r="E77" i="6" s="1"/>
  <c r="D68" i="6"/>
  <c r="D66" i="6"/>
  <c r="B66" i="6"/>
  <c r="D67" i="6"/>
  <c r="B67" i="6"/>
  <c r="E68" i="6"/>
  <c r="E67" i="6"/>
  <c r="E66" i="6"/>
  <c r="E69" i="6" s="1"/>
  <c r="D24" i="6"/>
  <c r="E23" i="6"/>
  <c r="D17" i="6"/>
  <c r="B17" i="6"/>
  <c r="D16" i="6"/>
  <c r="B16" i="6"/>
  <c r="D15" i="6"/>
  <c r="B15" i="6"/>
  <c r="D49" i="6"/>
  <c r="E49" i="6" s="1"/>
  <c r="B49" i="6"/>
  <c r="D48" i="6"/>
  <c r="B48" i="6"/>
  <c r="D50" i="6"/>
  <c r="E50" i="6" s="1"/>
  <c r="B50" i="6"/>
  <c r="D34" i="6"/>
  <c r="E34" i="6" s="1"/>
  <c r="D32" i="6"/>
  <c r="B32" i="6"/>
  <c r="D57" i="5"/>
  <c r="D31" i="6"/>
  <c r="B31" i="6"/>
  <c r="D30" i="6"/>
  <c r="B30" i="6"/>
  <c r="D121" i="5"/>
  <c r="D42" i="6"/>
  <c r="B42" i="6"/>
  <c r="E42" i="6"/>
  <c r="D40" i="6"/>
  <c r="B40" i="6"/>
  <c r="D41" i="6"/>
  <c r="B41" i="6"/>
  <c r="A2" i="6"/>
  <c r="D33" i="6"/>
  <c r="B33" i="6"/>
  <c r="E7" i="6"/>
  <c r="A6" i="2"/>
  <c r="A5" i="2"/>
  <c r="E58" i="6"/>
  <c r="E57" i="6"/>
  <c r="E56" i="6"/>
  <c r="E61" i="6" s="1"/>
  <c r="E48" i="6"/>
  <c r="E51" i="6" s="1"/>
  <c r="E41" i="6"/>
  <c r="E40" i="6"/>
  <c r="E33" i="6"/>
  <c r="E32" i="6"/>
  <c r="E31" i="6"/>
  <c r="E30" i="6"/>
  <c r="E24" i="6"/>
  <c r="E25" i="6" s="1"/>
  <c r="E17" i="6"/>
  <c r="E16" i="6"/>
  <c r="E15" i="6"/>
  <c r="E18" i="6" s="1"/>
  <c r="E9" i="6"/>
  <c r="D176"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37" i="5"/>
  <c r="D136" i="5"/>
  <c r="D135" i="5"/>
  <c r="D134" i="5"/>
  <c r="D133" i="5"/>
  <c r="D132" i="5"/>
  <c r="D131" i="5"/>
  <c r="D130" i="5"/>
  <c r="D129" i="5"/>
  <c r="D128" i="5"/>
  <c r="D127" i="5"/>
  <c r="D126" i="5"/>
  <c r="D125" i="5"/>
  <c r="D124" i="5"/>
  <c r="D123" i="5"/>
  <c r="D122" i="5"/>
  <c r="D120" i="5"/>
  <c r="D119" i="5"/>
  <c r="D118" i="5"/>
  <c r="D117" i="5"/>
  <c r="D116" i="5"/>
  <c r="D115" i="5"/>
  <c r="D114" i="5"/>
  <c r="D113" i="5"/>
  <c r="D112" i="5"/>
  <c r="D111" i="5"/>
  <c r="D110" i="5"/>
  <c r="D109" i="5"/>
  <c r="D108" i="5"/>
  <c r="D107" i="5"/>
  <c r="D106" i="5"/>
  <c r="D105" i="5"/>
  <c r="D104" i="5"/>
  <c r="D103" i="5"/>
  <c r="D102" i="5"/>
  <c r="D101" i="5"/>
  <c r="D100" i="5"/>
  <c r="D99" i="5"/>
  <c r="D97" i="5"/>
  <c r="D96" i="5"/>
  <c r="D95" i="5"/>
  <c r="D94" i="5"/>
  <c r="D93" i="5"/>
  <c r="D92" i="5"/>
  <c r="D91" i="5"/>
  <c r="D90" i="5"/>
  <c r="D89" i="5"/>
  <c r="D87" i="5"/>
  <c r="D86" i="5"/>
  <c r="D85" i="5"/>
  <c r="D84" i="5"/>
  <c r="D83" i="5"/>
  <c r="D82" i="5"/>
  <c r="D81" i="5"/>
  <c r="D79" i="5"/>
  <c r="D78" i="5"/>
  <c r="D77" i="5"/>
  <c r="D76" i="5"/>
  <c r="D75" i="5"/>
  <c r="D74" i="5"/>
  <c r="D73" i="5"/>
  <c r="D72" i="5"/>
  <c r="D71" i="5"/>
  <c r="D70" i="5"/>
  <c r="D69" i="5"/>
  <c r="D68" i="5"/>
  <c r="D67" i="5"/>
  <c r="D66" i="5"/>
  <c r="D65" i="5"/>
  <c r="D64" i="5"/>
  <c r="D63" i="5"/>
  <c r="D62" i="5"/>
  <c r="D61" i="5"/>
  <c r="D59" i="5"/>
  <c r="D58" i="5"/>
  <c r="D55" i="5"/>
  <c r="D54" i="5"/>
  <c r="D50" i="5"/>
  <c r="D49" i="5"/>
  <c r="D48" i="5"/>
  <c r="D47" i="5"/>
  <c r="D45" i="5"/>
  <c r="D44" i="5"/>
  <c r="D43" i="5"/>
  <c r="D41" i="5"/>
  <c r="D40" i="5"/>
  <c r="D39" i="5"/>
  <c r="D38" i="5"/>
  <c r="D37" i="5"/>
  <c r="D36" i="5"/>
  <c r="D35" i="5"/>
  <c r="D34" i="5"/>
  <c r="D33" i="5"/>
  <c r="D32" i="5"/>
  <c r="D31" i="5"/>
  <c r="D30" i="5"/>
  <c r="D29" i="5"/>
  <c r="D28" i="5"/>
  <c r="D27" i="5"/>
  <c r="D26" i="5"/>
  <c r="D25" i="5"/>
  <c r="D24" i="5"/>
  <c r="D23" i="5"/>
  <c r="D22" i="5"/>
  <c r="D21" i="5"/>
  <c r="D20" i="5"/>
  <c r="D19" i="5"/>
  <c r="D17" i="5"/>
  <c r="D16" i="5"/>
  <c r="D15" i="5"/>
  <c r="D14" i="5"/>
  <c r="D13" i="5"/>
  <c r="D12" i="5"/>
  <c r="D11" i="5"/>
  <c r="D10" i="5"/>
  <c r="D9" i="5"/>
  <c r="D7" i="5"/>
  <c r="D5" i="5"/>
  <c r="A4" i="2"/>
  <c r="H45" i="4"/>
  <c r="H19" i="4"/>
  <c r="H32" i="4"/>
  <c r="H12" i="4"/>
  <c r="H7" i="4"/>
  <c r="H58" i="4" s="1"/>
  <c r="A3" i="2"/>
  <c r="D113" i="3"/>
  <c r="E105" i="6" l="1"/>
  <c r="B3" i="2"/>
  <c r="B4" i="2"/>
  <c r="E88" i="6"/>
  <c r="E10" i="6"/>
  <c r="E35" i="6"/>
  <c r="E43" i="6"/>
  <c r="B5" i="2"/>
  <c r="E107" i="6" l="1"/>
  <c r="B6" i="2" s="1"/>
  <c r="B9" i="2" s="1"/>
</calcChain>
</file>

<file path=xl/sharedStrings.xml><?xml version="1.0" encoding="utf-8"?>
<sst xmlns="http://schemas.openxmlformats.org/spreadsheetml/2006/main" count="721" uniqueCount="394">
  <si>
    <t>Prijzenblad en productspecificaties Gemeente Tilburg</t>
  </si>
  <si>
    <t>Promotioneel Drukwerk</t>
  </si>
  <si>
    <t xml:space="preserve">Alle prijzen exclusief btw, op basis van losse bestellingen </t>
  </si>
  <si>
    <t>Omschrijving</t>
  </si>
  <si>
    <t>Item 1: flyer A4</t>
  </si>
  <si>
    <t>Oplage</t>
  </si>
  <si>
    <t>Zie staffel</t>
  </si>
  <si>
    <t>Formaat</t>
  </si>
  <si>
    <t xml:space="preserve"> 210 x 297 mm (A4)</t>
  </si>
  <si>
    <t>Papier</t>
  </si>
  <si>
    <t>Houtvrij MC silk minimaal 200 grams</t>
  </si>
  <si>
    <t>Bedrukking</t>
  </si>
  <si>
    <t>Voorzijde: full colour (aflopend)</t>
  </si>
  <si>
    <t>Achterzijde: full colour (aflopend)</t>
  </si>
  <si>
    <t>Verpakking</t>
  </si>
  <si>
    <t>Handzaam in dozen verpakt</t>
  </si>
  <si>
    <t>Prijs per oplage:</t>
  </si>
  <si>
    <t>Prijs (staffel)</t>
  </si>
  <si>
    <t>100 exemplaren</t>
  </si>
  <si>
    <t>1.500 exemplaren</t>
  </si>
  <si>
    <t>5.000 exemplaren</t>
  </si>
  <si>
    <t>Prijs voor 1 slag vouwen</t>
  </si>
  <si>
    <t>Totaalprijs (gemiddelde van 1, 2 en 3) + prijs voor vouwen</t>
  </si>
  <si>
    <t>Item 2: brochure (magazine)</t>
  </si>
  <si>
    <t>200 x 235 mm</t>
  </si>
  <si>
    <t>Omvang</t>
  </si>
  <si>
    <t>omslag: 4 pagina's</t>
  </si>
  <si>
    <t>binnenwerk: 76 pagina's</t>
  </si>
  <si>
    <t>Omslag: Houtvrij offset (HVO) minimaal 200 grams</t>
  </si>
  <si>
    <t>Binnenwerk: Houtvrij MC silk minimaal 120 grams</t>
  </si>
  <si>
    <t>Tweezijdig fullcolour, aflopend</t>
  </si>
  <si>
    <t>Afwerking</t>
  </si>
  <si>
    <t xml:space="preserve">Gelijmd (garenloos binden)/ omslag 4x gerild </t>
  </si>
  <si>
    <t>250 exemplaren</t>
  </si>
  <si>
    <t>1.000 exemplaren</t>
  </si>
  <si>
    <t>3.000 exemplaren</t>
  </si>
  <si>
    <t>Prijs voor enkelzijdig Spot UV lak op de omslag</t>
  </si>
  <si>
    <t>Prijs voor enkelzijdig mat laminaat op de omslag</t>
  </si>
  <si>
    <t>Totaalprijs (gemiddelde van 1, 2 en 3) + afwerking omslag</t>
  </si>
  <si>
    <t>Item 3: Vouwfolder A7</t>
  </si>
  <si>
    <t>Plano 600 x 115 mm</t>
  </si>
  <si>
    <t>Gevouwen: 75 x 115 mm</t>
  </si>
  <si>
    <t>Houtvrij MC mat minimaal 190 grams</t>
  </si>
  <si>
    <t xml:space="preserve">250 exemplaren </t>
  </si>
  <si>
    <t xml:space="preserve">1.000 exemplaren </t>
  </si>
  <si>
    <t xml:space="preserve">2.000 exemplaren </t>
  </si>
  <si>
    <t xml:space="preserve">Totaalprijs (gemiddelde van 1, 2 en 3) </t>
  </si>
  <si>
    <t>Item 4: poster mupiformaat</t>
  </si>
  <si>
    <t>1185 x 1750 mm</t>
  </si>
  <si>
    <t>Blueback paper 150 grams</t>
  </si>
  <si>
    <t>Eenzijdig fullcolour aflopend</t>
  </si>
  <si>
    <t>Handzaam rol</t>
  </si>
  <si>
    <t xml:space="preserve">10 exemplaren </t>
  </si>
  <si>
    <t xml:space="preserve">45 exemplaren </t>
  </si>
  <si>
    <t xml:space="preserve">90 exemplaren </t>
  </si>
  <si>
    <t>Item 5: ansichtkaart</t>
  </si>
  <si>
    <t>Zie staffel.</t>
  </si>
  <si>
    <t>210 x 210 mm</t>
  </si>
  <si>
    <t xml:space="preserve">Papier </t>
  </si>
  <si>
    <t>dubbelzijdig 300 gr sulfaatkarton (beide zijden gestreken)</t>
  </si>
  <si>
    <t xml:space="preserve">Bedrukking </t>
  </si>
  <si>
    <t>Voorzijde fullcolour en voorzien van glanslaminaat, Achterzijde zwart + 1 PMS</t>
  </si>
  <si>
    <t xml:space="preserve">50 exemplaren </t>
  </si>
  <si>
    <t xml:space="preserve">3.000 exemplaren </t>
  </si>
  <si>
    <t>Prijs voor eenzijdig voorzien van glanslaminaat</t>
  </si>
  <si>
    <t>Prijs voor volledige (enkelzijdige) wissel in 1 PMS</t>
  </si>
  <si>
    <t>Totaalprijs (gemiddelde van 1, 2 en 3) + wissel en afwerking</t>
  </si>
  <si>
    <t>Item 6: sticker rond</t>
  </si>
  <si>
    <t>diameter 250 mm</t>
  </si>
  <si>
    <t>Materiaal</t>
  </si>
  <si>
    <t>weerbestendig non-permanent wit</t>
  </si>
  <si>
    <t>1 PMS offset</t>
  </si>
  <si>
    <t xml:space="preserve">3 exemplaren </t>
  </si>
  <si>
    <t>Totaalprijs (gemiddelde van 1, 2 en 3) + wissel</t>
  </si>
  <si>
    <t>Item 7: Z-card</t>
  </si>
  <si>
    <t>Plano: 233 x 497 mm</t>
  </si>
  <si>
    <t>Gevouwen: 54 x 85 mm</t>
  </si>
  <si>
    <t>cover: Houtvrij offset (HVO) minimaal 200 grams eenzijdig gestreken</t>
  </si>
  <si>
    <t xml:space="preserve">binnenwerk: Houtvrij MC mat minimaal 80 grams </t>
  </si>
  <si>
    <t>Tweezijdig fullcolour aflopend</t>
  </si>
  <si>
    <t>Gevouwen (z-vouw)</t>
  </si>
  <si>
    <t xml:space="preserve">500 exemplaren </t>
  </si>
  <si>
    <t>Item 8: Brochure/boekje</t>
  </si>
  <si>
    <t>hardcover afgewerkt: 148,5 x 210 mm</t>
  </si>
  <si>
    <t>Schutblad: -</t>
  </si>
  <si>
    <t>binnenwerk: 16 pagina's</t>
  </si>
  <si>
    <t>omslag: 250 grams hv gesatineerd mc</t>
  </si>
  <si>
    <t>schutblad: -</t>
  </si>
  <si>
    <t>binnenwerk: 120 grams houtvrij silk mc</t>
  </si>
  <si>
    <t>Voorzijde: tweezijdig full colour</t>
  </si>
  <si>
    <t>binnenwerk: tweezijdig full colour</t>
  </si>
  <si>
    <t>20 exemplaren</t>
  </si>
  <si>
    <t>voorzien van twee ronde hoeken R6</t>
  </si>
  <si>
    <t>Totaalprijs (gemiddelde van 1, 2 en 3) + afwerking</t>
  </si>
  <si>
    <t>TOTAALSOM Promotioneel Drukwerk</t>
  </si>
  <si>
    <t>Kantoordrukwerk</t>
  </si>
  <si>
    <t xml:space="preserve">Alle prijzen exclusief BTW, op basis van losse bestellingen </t>
  </si>
  <si>
    <t>Omschrijving item</t>
  </si>
  <si>
    <t>papiersoort</t>
  </si>
  <si>
    <t xml:space="preserve">bedrukking </t>
  </si>
  <si>
    <t xml:space="preserve">oplage </t>
  </si>
  <si>
    <t>bedrag</t>
  </si>
  <si>
    <t>prijs per volledige tekstwissel</t>
  </si>
  <si>
    <t>Item 1: Briefpapier A4</t>
  </si>
  <si>
    <t>90 grams wit (75% teruggewonnen papiervezels, waarvan 80% na verbruik gerecyclede vezels.)</t>
  </si>
  <si>
    <t>210 x 297 mm</t>
  </si>
  <si>
    <t>eenzijdig PMS 540U &amp; PMS 2995U</t>
  </si>
  <si>
    <t>per 2.000 meer</t>
  </si>
  <si>
    <t>Totaalprijs + prijs wissels incl. kosten aflevering.</t>
  </si>
  <si>
    <t>Wegingsfactor:</t>
  </si>
  <si>
    <t>Item 2: Briefpapier losblad breedlopend</t>
  </si>
  <si>
    <t>320 x 460 mm</t>
  </si>
  <si>
    <t>Item 3a: C4 envelop met venster</t>
  </si>
  <si>
    <t>228 x 324 mm</t>
  </si>
  <si>
    <t>Klepsluiting gegomd, korte zijde</t>
  </si>
  <si>
    <t>120 grams wit (75% teruggewonnen papiervezels, waarvan 80% na verbruik gerecyclede vezels.)</t>
  </si>
  <si>
    <t>Venster Halfmat, 40x110mm (20 mm van links, 60 mm van boven)</t>
  </si>
  <si>
    <t>per 250 meer</t>
  </si>
  <si>
    <t>Item 3b: C4 envelop zonder venster</t>
  </si>
  <si>
    <t>Item 4a: C5 Envelop met venster - Standaard huisstijl</t>
  </si>
  <si>
    <t>228 x 162 mm</t>
  </si>
  <si>
    <t>Venster Halfmat, 35x95mm (20 mm van links, 55 mm van boven)</t>
  </si>
  <si>
    <t>Klepsluiting gegomd, grijze binnendruk</t>
  </si>
  <si>
    <t>per 500 meer</t>
  </si>
  <si>
    <t>Item 4b: C5 Envelop met venster - Huisstijl WOZ</t>
  </si>
  <si>
    <t xml:space="preserve">eenzijdig PMS 540U &amp; PMS 2995U. </t>
  </si>
  <si>
    <t>Item 5a: C5 Envelop zonder venster - Standaard huisstijl</t>
  </si>
  <si>
    <t>90 grams (75% teruggewonnen papiervezels, waarvan 80% na verbruik gerecyclede vezels.)</t>
  </si>
  <si>
    <t>Item 5b: C5 Envelop zonder venster - Huisstijl antwoordenvelop</t>
  </si>
  <si>
    <t xml:space="preserve">eenzijdig 1 PMS PMS 540U &amp; PMS 2995U. </t>
  </si>
  <si>
    <t>Item 6: Visitekaartjes</t>
  </si>
  <si>
    <t>55 x 85 mm, verpakt in kartonnen doosje</t>
  </si>
  <si>
    <t>300 grams natuurkarton</t>
  </si>
  <si>
    <t>2-zijdig geprint in full color</t>
  </si>
  <si>
    <t>per 100 meer</t>
  </si>
  <si>
    <t>TOTAALSOM kantoordrukwerk</t>
  </si>
  <si>
    <t>Toelichting:</t>
  </si>
  <si>
    <t>Tekstwissel:</t>
  </si>
  <si>
    <t>Dit is een zogenaamde ‘plaatwissel’ per kleur bij een drukwerkopdracht.</t>
  </si>
  <si>
    <t xml:space="preserve">Full Color: </t>
  </si>
  <si>
    <t>Een kleurensysteem gebaseerd op Cyaan Magenta Yellow en Black.</t>
  </si>
  <si>
    <t>Eenvoudige printopdrachten/repro</t>
  </si>
  <si>
    <t>Alle prijzen exclusief BTW, op basis van losse bestellingen, er mogen geen items ongevraagd aan een berekening worden toegevoegd of op andere dan gevraagde papierformaten gerekend worden. Alle tarieven zijn ongeacht het percentage tonerbezetting!</t>
  </si>
  <si>
    <t>Omschrijving (NB: A3 afdrukken is voor de prijsstelling hetzelfde als A3+ en SRA3) SRA4 is gelijk aan A3.</t>
  </si>
  <si>
    <t>wegingsfactor</t>
  </si>
  <si>
    <t>Prijs per eenheid</t>
  </si>
  <si>
    <t>Kosten (fictieve eenheden x prijs per eenheid)</t>
  </si>
  <si>
    <t>Afdruk (print en kopie) full color A3 enkelzijdig (dubbelzijdig = 2x prijs enkelzijdig) zonder papier</t>
  </si>
  <si>
    <t>NB: kosten zijn incl. inlezen bestand, dan wel scannen originelen.</t>
  </si>
  <si>
    <r>
      <t xml:space="preserve">Afdruk (print en kopie) full color A3 enkelzijdig </t>
    </r>
    <r>
      <rPr>
        <b/>
        <sz val="9"/>
        <color theme="1"/>
        <rFont val="Verdana"/>
        <family val="2"/>
      </rPr>
      <t>aflopend</t>
    </r>
    <r>
      <rPr>
        <sz val="9"/>
        <color theme="1"/>
        <rFont val="Verdana"/>
        <family val="2"/>
      </rPr>
      <t xml:space="preserve"> (dubbelzijdig = 2x prijs enkelzijdig) zonder papier</t>
    </r>
  </si>
  <si>
    <t>Afdruk (print en kopie) full color A4 enkelzijdig (dubbelzijdig = 2x prijs enkelzijdig) zonder papier</t>
  </si>
  <si>
    <r>
      <t>Afdruk (print en kopie) full color A4 enkelzijdig</t>
    </r>
    <r>
      <rPr>
        <b/>
        <sz val="9"/>
        <color theme="1"/>
        <rFont val="Verdana"/>
        <family val="2"/>
      </rPr>
      <t xml:space="preserve"> aflopend</t>
    </r>
    <r>
      <rPr>
        <sz val="9"/>
        <color theme="1"/>
        <rFont val="Verdana"/>
        <family val="2"/>
      </rPr>
      <t xml:space="preserve"> (dubbelzijdig = 2x prijs enkelzijdig) zonder papier</t>
    </r>
  </si>
  <si>
    <t>Afdruk (print en kopie) zwart-wit A3 enkelzijdig (dubbelzijdig = 2x prijs enkelzijdig) zonder papier</t>
  </si>
  <si>
    <t>Afdruk (print en kopie) zwart-wit A4 enkelzijdig (dubbelzijdig = 2x prijs enkelzijdig) zonder papier</t>
  </si>
  <si>
    <r>
      <t xml:space="preserve">Afdruk (print en kopie) full color </t>
    </r>
    <r>
      <rPr>
        <b/>
        <sz val="9"/>
        <color theme="1"/>
        <rFont val="Verdana"/>
        <family val="2"/>
      </rPr>
      <t xml:space="preserve">A5 </t>
    </r>
    <r>
      <rPr>
        <sz val="9"/>
        <color theme="1"/>
        <rFont val="Verdana"/>
        <family val="2"/>
      </rPr>
      <t xml:space="preserve">enkelzijdig (dubbelzijdig = 2x prijs enkelzijdig) zonder papier, </t>
    </r>
    <r>
      <rPr>
        <b/>
        <sz val="9"/>
        <color theme="1"/>
        <rFont val="Verdana"/>
        <family val="2"/>
      </rPr>
      <t>afgewerkt</t>
    </r>
    <r>
      <rPr>
        <sz val="9"/>
        <color theme="1"/>
        <rFont val="Verdana"/>
        <family val="2"/>
      </rPr>
      <t xml:space="preserve"> (gesneden naar A5)</t>
    </r>
  </si>
  <si>
    <r>
      <t xml:space="preserve">Afdruk (print en kopie) full color </t>
    </r>
    <r>
      <rPr>
        <b/>
        <sz val="9"/>
        <color theme="1"/>
        <rFont val="Verdana"/>
        <family val="2"/>
      </rPr>
      <t>A6</t>
    </r>
    <r>
      <rPr>
        <sz val="9"/>
        <color theme="1"/>
        <rFont val="Verdana"/>
        <family val="2"/>
      </rPr>
      <t xml:space="preserve"> enkelzijdig (dubbelzijdig = 2x prijs enkelzijdig) zonder papier, </t>
    </r>
    <r>
      <rPr>
        <b/>
        <sz val="9"/>
        <color theme="1"/>
        <rFont val="Verdana"/>
        <family val="2"/>
      </rPr>
      <t xml:space="preserve">afgewerkt </t>
    </r>
    <r>
      <rPr>
        <sz val="9"/>
        <color theme="1"/>
        <rFont val="Verdana"/>
        <family val="2"/>
      </rPr>
      <t>(gesneden naar A6)</t>
    </r>
  </si>
  <si>
    <t>Afdruk (print en kopie) full color A2 enkelzijdig zonder papier</t>
  </si>
  <si>
    <t>Afdruk (print en kopie) full color A1 enkelzijdig zonder papier</t>
  </si>
  <si>
    <t>Afdruk (print en kopie) full color A0 enkelzijdig zonder papier</t>
  </si>
  <si>
    <t>Afdruk (print en kopie) zwart-wit A1 enkelzijdig zonder papier</t>
  </si>
  <si>
    <t>Afdruk (print en kopie) zwart-wit A0 enkelzijdig zonder papier</t>
  </si>
  <si>
    <r>
      <t xml:space="preserve">Afdruk (print en kopie) full color MUPI enkelzijdig zonder papier, </t>
    </r>
    <r>
      <rPr>
        <b/>
        <sz val="9"/>
        <color theme="1"/>
        <rFont val="Verdana"/>
        <family val="2"/>
      </rPr>
      <t>afgewerkt</t>
    </r>
  </si>
  <si>
    <t>Opstartkosten personaliseren (koppelen opmaak met CSV of Excel bestand), incl. 1 proef ten behoeve van mailings</t>
  </si>
  <si>
    <t>Mergen per envelop</t>
  </si>
  <si>
    <t>Lijmen met linnen bindstrip A4 &lt;25 vel</t>
  </si>
  <si>
    <t>Lijmen met linnen bindstrip A4 25 &lt;&gt; 50 vel</t>
  </si>
  <si>
    <t>Lijmen met linnen bindstrip A4 &gt;50 vel</t>
  </si>
  <si>
    <t>Bloklijmen per set A4, kopsgelijmd, 100 vel 80 grams met de schutblad en onderbord van 250 grams (zonder grijsbord en topvel)</t>
  </si>
  <si>
    <t>Boren 2 gaten per A4 vel</t>
  </si>
  <si>
    <t>Vel wit papier 80 grams A4 4 gaten</t>
  </si>
  <si>
    <t xml:space="preserve"> </t>
  </si>
  <si>
    <t xml:space="preserve">Digitaliseren (Scannen) formaat A0 per pagina kleur en zwartwit, naar PDF </t>
  </si>
  <si>
    <t>NB: niet zijnde kopieeropdrachten</t>
  </si>
  <si>
    <t xml:space="preserve">Digitaliseren (Scannen) formaat A1 per pagina kleur en zwartwit, naar PDF </t>
  </si>
  <si>
    <t xml:space="preserve">Digitaliseren (Scannen) formaat A2 per pagina kleur en zwartwit, naar PDF </t>
  </si>
  <si>
    <t xml:space="preserve">Digitaliseren (Scannen) formaat A3 per pagina kleur en zwartwit, naar PDF </t>
  </si>
  <si>
    <t xml:space="preserve">Digitaliseren (Scannen) formaat A4 per pagina kleur en zwartwit, naar PDF </t>
  </si>
  <si>
    <t>Opstarttarief scanklus</t>
  </si>
  <si>
    <t>Foamboards enkelzijdig zelfklevend A0 full color, minimaal 5 mm dikte, wit inclusief plakken</t>
  </si>
  <si>
    <t>Foamboards enkelzijdig zelfklevend A1 full color, minimaal 5 mm dikte, wit inclusief plakken</t>
  </si>
  <si>
    <t>Foamboards enkelzijdig zelfklevend A2 full color, minimaal 5 mm dikte, wit inclusief plakken</t>
  </si>
  <si>
    <t>Lamineren A3, 125 micron (dz plastificeren)</t>
  </si>
  <si>
    <t>Lamineren A4, 125 micron (dz plastificeren)</t>
  </si>
  <si>
    <t>Lamineren A5, 125 micron (dz plastificeren)</t>
  </si>
  <si>
    <t>Lamineren A6, 125 micron (dz plastificeren)</t>
  </si>
  <si>
    <t>Nieten met 1 nietje per set, machinaal</t>
  </si>
  <si>
    <t>Nieten met 2 nietjes per set, machinaal</t>
  </si>
  <si>
    <t>Asymmetisch vouwen, per slag</t>
  </si>
  <si>
    <t>Vouwen van A3 naar A4</t>
  </si>
  <si>
    <t>Vouwen van A4 naar A5</t>
  </si>
  <si>
    <t>Rillen per ril per vel A4</t>
  </si>
  <si>
    <t>Aanbrengen 1 lengte ril (mechanisch) per vel A3</t>
  </si>
  <si>
    <t>Aanbrengen 1 breedte ril (mechanisch) per vel A3</t>
  </si>
  <si>
    <t>Aanbrengen 2 breedte rillen (mechanisch) per vel A3</t>
  </si>
  <si>
    <t>Aanbrengen 3 breedte rillen (mechanisch) per vel A3</t>
  </si>
  <si>
    <t>Snijden (per minuut) (als aflopend niet gevraagd wordt mag dit niet in rekening worden gebracht)</t>
  </si>
  <si>
    <t>Snijden (per snede)</t>
  </si>
  <si>
    <t>Schoonsnijden (automatisch per snede)</t>
  </si>
  <si>
    <t>Toeslag spoed per opdracht</t>
  </si>
  <si>
    <t>Transparant A3</t>
  </si>
  <si>
    <t>Transparant A4</t>
  </si>
  <si>
    <t>Transparant A5</t>
  </si>
  <si>
    <t>Transparant A6</t>
  </si>
  <si>
    <t>Vel wit papier 80 grams A4 (A3 prijs = 2x de A4 prijs)</t>
  </si>
  <si>
    <t>330x148 Sulfaatkarton C2S, 300 grams</t>
  </si>
  <si>
    <t>MUPI posterpapier (118,5 x 175 cm) 150 grams</t>
  </si>
  <si>
    <t>A0 Posterpapier - 150 grams</t>
  </si>
  <si>
    <t>A0 Standaard papier - 120 grams</t>
  </si>
  <si>
    <t>A0 Standaard papier - 90 grams</t>
  </si>
  <si>
    <t>A1 Posterpapier - 150 grams</t>
  </si>
  <si>
    <t>A1 Standaard papier - 120 grams</t>
  </si>
  <si>
    <t>A1 Standaard papier - 90 grams</t>
  </si>
  <si>
    <t>A2 Posterpapier - 150 grams</t>
  </si>
  <si>
    <t>A2 Standaard papier - 120 grams</t>
  </si>
  <si>
    <t>A2 Standaard papier - 90 grams</t>
  </si>
  <si>
    <t>A3 Donker Groen - 230 grams</t>
  </si>
  <si>
    <t>A3 Donker Oranje - 230 grams</t>
  </si>
  <si>
    <t>A3 Donker Rood - 230 grams</t>
  </si>
  <si>
    <t>A3 Donker Roze - 230 grams</t>
  </si>
  <si>
    <t>A3 HV silk mc - 115 grams</t>
  </si>
  <si>
    <t>A3 HV silk mc - 170 grams</t>
  </si>
  <si>
    <t>A3 HV silk mc - 200 grams</t>
  </si>
  <si>
    <t>A3 hvo - 120 grams</t>
  </si>
  <si>
    <t>A3 hvo - 160 grams</t>
  </si>
  <si>
    <t>A3 hvo - 90 grams</t>
  </si>
  <si>
    <t>A3 HV silk mc - 250 grams</t>
  </si>
  <si>
    <t>A3 kopieer - 75 grams</t>
  </si>
  <si>
    <t>A3 Lichtblauw - 230 grams</t>
  </si>
  <si>
    <t>A3 Licht geel - 230 grams</t>
  </si>
  <si>
    <t>A3 Wit blanco - 160 grams</t>
  </si>
  <si>
    <t>A4 Colour Copy - 160 grams</t>
  </si>
  <si>
    <t>A4 Colour Copy - 90 grams</t>
  </si>
  <si>
    <t>A4 Conqueror Wit - 220 grams</t>
  </si>
  <si>
    <t>A4 HV silk mc - 90 grams</t>
  </si>
  <si>
    <t>A4 HV silk mc - 115 grams</t>
  </si>
  <si>
    <t>A4 HV silk mc - 135 grams</t>
  </si>
  <si>
    <t>A4 HV silk mc - 170 grams</t>
  </si>
  <si>
    <t>A4 HV silk mc - 200 grams</t>
  </si>
  <si>
    <t>A4 HV silk mc - 250 grams</t>
  </si>
  <si>
    <t>A4 hvo - 120 grams</t>
  </si>
  <si>
    <t>A4 hvo - 160 grams</t>
  </si>
  <si>
    <t>A4 hvo - 200 grams</t>
  </si>
  <si>
    <t>A4 hvo - 240 grams</t>
  </si>
  <si>
    <t>A4 hvo - 250 grams</t>
  </si>
  <si>
    <t>A4 hvo - 90 grams</t>
  </si>
  <si>
    <t>A4 Koningsblauw - 160 grams - Blanco</t>
  </si>
  <si>
    <t>A4 Koningsblauw - 120 grams</t>
  </si>
  <si>
    <t>A4 Kopieer - 75 grams</t>
  </si>
  <si>
    <t>A4 Lichtblauw - 120 grams</t>
  </si>
  <si>
    <t>A4 Lichtgrijs - 120 grams</t>
  </si>
  <si>
    <t>A4 Lichtgroen - 160 grams - Blanco</t>
  </si>
  <si>
    <t>A4 Sulfaatkarton C2S - 300 grams</t>
  </si>
  <si>
    <t>A4 Wit - 160 grams - Blanco</t>
  </si>
  <si>
    <t>A4 Zonnebloemgeel - 160 grams - Blanco</t>
  </si>
  <si>
    <t>A5 HV silk mc - 115 grams</t>
  </si>
  <si>
    <t>A5 HV silk mc - 135 grams</t>
  </si>
  <si>
    <t>A5 HV silk mc - 170 grams</t>
  </si>
  <si>
    <t>A5 HV silk mc - 200 grams</t>
  </si>
  <si>
    <t>A5 HV silk mc - 250 grams</t>
  </si>
  <si>
    <t>A5 hvo - 120 grams</t>
  </si>
  <si>
    <t>A5 hvo - 160 grams</t>
  </si>
  <si>
    <t>A5 hvo - 200 grams</t>
  </si>
  <si>
    <t>A5 hvo - 240 grams</t>
  </si>
  <si>
    <t>A5 Kopieer - 75 grams</t>
  </si>
  <si>
    <t>A5 Lichtblauw - 120 grams</t>
  </si>
  <si>
    <t>A5 Sulfaatkarton C2S - 300 grams</t>
  </si>
  <si>
    <t>A6 HV silk mc - 80 grams</t>
  </si>
  <si>
    <t>A6 HV silk mc - 115 grams</t>
  </si>
  <si>
    <t>A6 HV silk mc - 200 grams</t>
  </si>
  <si>
    <t>A6 HV silk mc - 250 grams</t>
  </si>
  <si>
    <t>A6 hvo - 120 grams</t>
  </si>
  <si>
    <t>A6 hvo - 160 grams</t>
  </si>
  <si>
    <t>A6 hvo - 200 grams</t>
  </si>
  <si>
    <t>A6 hvo - 240 grams</t>
  </si>
  <si>
    <t>A6 Sulfaatkarton C2S - 300 grams</t>
  </si>
  <si>
    <t>A7 hvo - 160 grams</t>
  </si>
  <si>
    <t>A7 hvo - 200 grams</t>
  </si>
  <si>
    <t>A7 hvo - 90 grams</t>
  </si>
  <si>
    <t>A7 Kopieer - 75 grams</t>
  </si>
  <si>
    <t>A7 Sulfaatkarton C2S - 300 grams</t>
  </si>
  <si>
    <t>A4 Grijsbord kartonnen achterkant</t>
  </si>
  <si>
    <t>Rol 914 Posterpapier - 150 grams</t>
  </si>
  <si>
    <t>SRA3 Fasson sticker DI MC Matt, Crack-Back Plus, Lijm: Permanent, FSC  90gr 320 x 460</t>
  </si>
  <si>
    <t>SRA3 Fasson sticker DI MC Matt, Lijm: Non-Permanent</t>
  </si>
  <si>
    <t xml:space="preserve">SRA3 Fasson sticker Pet white gloss  </t>
  </si>
  <si>
    <t>SRA3 Fasson sticker Pet clear</t>
  </si>
  <si>
    <t>SRA3 HV silk mc, 135 grams</t>
  </si>
  <si>
    <t>SRA3 HV silk mc, 170 grams</t>
  </si>
  <si>
    <t>SRA3 hvo, 120 grams</t>
  </si>
  <si>
    <t>SRA3 hvo, 160 grams</t>
  </si>
  <si>
    <t>SRA3 hvo, 200 grams</t>
  </si>
  <si>
    <t>SRA3 hvo, 240 grams</t>
  </si>
  <si>
    <t>SRA3 hvo, 250 grams</t>
  </si>
  <si>
    <t>SRA3 hvo, 90 grams</t>
  </si>
  <si>
    <t>SRA3 ProDesign, 160 grams SRA3 (of minimaal vergelijkbaar)</t>
  </si>
  <si>
    <t>SRA3 ProDesign, 90 grams SRA3 (of minimaal vergelijkbaar)</t>
  </si>
  <si>
    <t>SRA4 HV silk mc, 135 grams</t>
  </si>
  <si>
    <t>SRA4 HV silk mc, 170 grams</t>
  </si>
  <si>
    <t>SRA4 HV silk mc, 200 grams</t>
  </si>
  <si>
    <t>SRA4 HV silk mc, 250 grams</t>
  </si>
  <si>
    <t>SRA4 hvo, 120 grams</t>
  </si>
  <si>
    <t>SRA4 hvo, 160 grams</t>
  </si>
  <si>
    <t>SRA4 hvo, 200 grams</t>
  </si>
  <si>
    <t>SRA4 hvo, 240 grams</t>
  </si>
  <si>
    <t>SRA4 ProDesign, 90 grams SRA4 (of minimaal vergelijkbaar)</t>
  </si>
  <si>
    <t>SRA4 Sulfaatkarton C2S, 300 grams</t>
  </si>
  <si>
    <t>Vouwen A3, automatisch per vel naar A4</t>
  </si>
  <si>
    <t xml:space="preserve">Vouwen A4, automatisch per vel naar A5 </t>
  </si>
  <si>
    <t>Vouwen handmatig per minuut</t>
  </si>
  <si>
    <t>Vouwen/Nieten A3&gt;A4 per boekje</t>
  </si>
  <si>
    <t>Vouwen/Nieten A4&gt;A5 per boekje</t>
  </si>
  <si>
    <t>Vouwen/nieten/schoonsnijden per boekje A3&gt;A4</t>
  </si>
  <si>
    <t>Vouwen/nieten/schoonsnijden per boekje A4&gt;A5</t>
  </si>
  <si>
    <t>Vullen van mappen/ordners per minuut</t>
  </si>
  <si>
    <t>Spiraliseren met kunststof &lt; 10mm</t>
  </si>
  <si>
    <t>Spiraliseren met kunststof &gt; 20mm</t>
  </si>
  <si>
    <t>Spiraliseren met kunststof 10mm -&lt; 20mm</t>
  </si>
  <si>
    <t>Spiraliseren metaal (diverse kleuren) &lt; 10mm</t>
  </si>
  <si>
    <t>Spiraliseren metaal (diverse kleuren) &gt; 20mm</t>
  </si>
  <si>
    <t>Spiraliseren metaal (diverse kleuren) 10mm -&lt; 20mm</t>
  </si>
  <si>
    <t>Rondhoeken</t>
  </si>
  <si>
    <t>Nabewerking (handmatig) per minuut</t>
  </si>
  <si>
    <t>Couverteren C5 enveloppen en aanbieden aan postbezorger (per stuk)</t>
  </si>
  <si>
    <t>Couverteren C4 enveloppen en aanbieden aan postbezorger (per stuk)</t>
  </si>
  <si>
    <t>TOTAALSOM eenvoudige printopdrachten</t>
  </si>
  <si>
    <t>Item 1: Tafelbordje
Enkelzijdig zwart-wit (rillen voor lengtevouw)</t>
  </si>
  <si>
    <t>Bestand:</t>
  </si>
  <si>
    <t>Tafelbordje</t>
  </si>
  <si>
    <t>Beschrijving</t>
  </si>
  <si>
    <t>Aantal</t>
  </si>
  <si>
    <t>Prijs per stuk</t>
  </si>
  <si>
    <t>Totaal</t>
  </si>
  <si>
    <t>Afdruk</t>
  </si>
  <si>
    <t>Totaal (prijs * wegingsfactor):</t>
  </si>
  <si>
    <t xml:space="preserve">Item 2: A3 praatplaat
Gevouwen naar A4 (dubbelzijdig in full color) </t>
  </si>
  <si>
    <t>26-178-RUV-parkjes kaart en tabel</t>
  </si>
  <si>
    <t>Item 3: Stickervel 
inkjet print, geschikt voor buitengebruik</t>
  </si>
  <si>
    <t>26-256-BAT-Spullenbox sticker</t>
  </si>
  <si>
    <t>Kunststof sticker wit - 295 x 205 mm geprint in full color</t>
  </si>
  <si>
    <t>Item 4: A6 boekje wire-o binding metaal (lange zijde)
40 pagina's (dubbelzijdig full color, voorzien van tansparant voor- en achterblad)</t>
  </si>
  <si>
    <t>25-209-SOC-Boekje MinimaV3</t>
  </si>
  <si>
    <t>Voor- en achterblad</t>
  </si>
  <si>
    <t>Item 5: Poster A3</t>
  </si>
  <si>
    <t>25-174-RUI-A3Poster Duurzaamheidsmakelaars</t>
  </si>
  <si>
    <t xml:space="preserve">Item 6: Foamboard A2 (5 mm dik)
Printen op 150 grams papier </t>
  </si>
  <si>
    <t>26-218-COM-A2Poster sluisfunctie</t>
  </si>
  <si>
    <t>Foam</t>
  </si>
  <si>
    <t>Item 7: ID pasjes
hard plastic pasje (geprint of  bestickerd)</t>
  </si>
  <si>
    <t>Legitimatiebewijzen 85x54</t>
  </si>
  <si>
    <t>Prijs per stuk
In te vullen door inschrijver</t>
  </si>
  <si>
    <t>Plastic pasje</t>
  </si>
  <si>
    <t>Afmeting</t>
  </si>
  <si>
    <t>85x54 mm</t>
  </si>
  <si>
    <t xml:space="preserve">Beide zijden voorzien van full color afdruk
(pasje rechtstreeks bedrukken of aanbrengen middels sticker). </t>
  </si>
  <si>
    <t>Aanlevering</t>
  </si>
  <si>
    <t>jpg of PDF bestand</t>
  </si>
  <si>
    <t>Item 8: Flyer A5
Dubbelzijdig full color</t>
  </si>
  <si>
    <t>25-556-RUI-A5 Uitnodiging VVE-cursus</t>
  </si>
  <si>
    <t>Item 9: Rolbannerprint 
Fullcolour 120 x 200 cm</t>
  </si>
  <si>
    <t>26-220-RUI-Greendeal Rolbanner 120x200 cm</t>
  </si>
  <si>
    <t>Bisonyl</t>
  </si>
  <si>
    <t>Enkelzijdig</t>
  </si>
  <si>
    <t>Schoonsnijden</t>
  </si>
  <si>
    <t>Item 10: A4 boekje gebonden met plastic spiraal
enkelzijdig</t>
  </si>
  <si>
    <t>Proces WUPE-repro</t>
  </si>
  <si>
    <t>Papier voorblad</t>
  </si>
  <si>
    <t>Papier binnenwerk</t>
  </si>
  <si>
    <t>Papier achterblad
(blanco)</t>
  </si>
  <si>
    <t>Afdruk pagina 2, 18 en 19</t>
  </si>
  <si>
    <t>Afdruk overige pagina's</t>
  </si>
  <si>
    <t xml:space="preserve">Item 11: MUPI-poster
Abriformaat (118,5 x 175 cm) </t>
  </si>
  <si>
    <t xml:space="preserve">25-577-PAHA-Mupi Tilburg Fietst </t>
  </si>
  <si>
    <t>Item 12: A5 uitnodiging
Plano 330 x 148 mm, voorzien van ril om asymmetrisch te vouwen naar A5</t>
  </si>
  <si>
    <t>25-585-KAB-Uitnodiging Koningsconcert</t>
  </si>
  <si>
    <t>TOTAALSOM Printopdrachten</t>
  </si>
  <si>
    <t>Printerpapier</t>
  </si>
  <si>
    <t>Alle prijzen exclusief btw</t>
  </si>
  <si>
    <t>Verpakkingseenheid</t>
  </si>
  <si>
    <t>Aantal eenheden (fictief)</t>
  </si>
  <si>
    <t>Prijs per verpakkingseenheid</t>
  </si>
  <si>
    <t>A4 wit kopieerpapier - doos 5 pak á 500 vel 80 grams papier</t>
  </si>
  <si>
    <t>pallet á 40 dozen (200 pakken)</t>
  </si>
  <si>
    <t>A3 wit kopieerpapier - doos 5 pak á 500 vel 80 grams papier</t>
  </si>
  <si>
    <t>pallet á 20 dozen (100 pakken)</t>
  </si>
  <si>
    <t>TOTAALSOM printerpapier</t>
  </si>
  <si>
    <t>Prijzenblad en productspecificaties perceel 1</t>
  </si>
  <si>
    <t xml:space="preserve">TOTAAL </t>
  </si>
  <si>
    <t>Kosten opslag per pallet per maand</t>
  </si>
  <si>
    <t>TOTAAL perceel 1</t>
  </si>
  <si>
    <t>Naam Inschrijver:</t>
  </si>
  <si>
    <t>Naam bevoegd vertegenwoordiger:</t>
  </si>
  <si>
    <t>Functie:</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</si>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</sst>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 #,##0.00;&quot;€&quot;\ \-#,##0.00"/>
    <numFmt numFmtId="8" formatCode="&quot;€&quot;\ #,##0.00;[Red]&quot;€&quot;\ \-#,##0.00"/>
    <numFmt numFmtId="43" formatCode="_ * #,##0.00_ ;_ * \-#,##0.00_ ;_ * &quot;-&quot;??_ ;_ @_ "/>
    <numFmt numFmtId="164" formatCode="_(&quot;€&quot;\ * #,##0.00_);_(&quot;€&quot;\ * \(#,##0.00\);_(&quot;€&quot;\ * &quot;-&quot;??_);_(@_)"/>
    <numFmt numFmtId="165" formatCode="&quot;€&quot;\ #,##0.00_-;&quot;€&quot;\ #,##0.00\-"/>
    <numFmt numFmtId="166" formatCode="_-&quot;€&quot;\ * #,##0.00_-;_-&quot;€&quot;\ * #,##0.00\-;_-&quot;€&quot;\ * &quot;-&quot;??_-;_-@_-"/>
    <numFmt numFmtId="167" formatCode="_ * #,##0_ ;_ * \-#,##0_ ;_ * &quot;-&quot;??_ ;_ @_ "/>
    <numFmt numFmtId="168" formatCode="&quot;€&quot;\ #,##0.00"/>
    <numFmt numFmtId="169" formatCode="#,##0_ ;\-#,##0\ "/>
    <numFmt numFmtId="170" formatCode="&quot;€&quot;\ #,##0.0000"/>
    <numFmt numFmtId="171" formatCode="&quot;€&quot;\ #,##0.00_-"/>
  </numFmts>
  <fonts count="40">
    <font>
      <sz val="11"/>
      <color theme="1"/>
      <name val="Calibri"/>
      <family val="2"/>
      <scheme val="minor"/>
    </font>
    <font>
      <sz val="10"/>
      <color theme="1"/>
      <name val="Verdana"/>
      <family val="2"/>
    </font>
    <font>
      <sz val="10"/>
      <color theme="1"/>
      <name val="Verdana"/>
      <family val="2"/>
    </font>
    <font>
      <sz val="10"/>
      <color theme="1"/>
      <name val="Verdana"/>
      <family val="2"/>
    </font>
    <font>
      <b/>
      <sz val="10"/>
      <name val="Verdana"/>
      <family val="2"/>
    </font>
    <font>
      <sz val="11"/>
      <color theme="1"/>
      <name val="Calibri"/>
      <family val="2"/>
      <scheme val="minor"/>
    </font>
    <font>
      <sz val="10"/>
      <name val="Arial"/>
      <family val="2"/>
    </font>
    <font>
      <b/>
      <sz val="10"/>
      <color theme="1"/>
      <name val="Verdana"/>
      <family val="2"/>
    </font>
    <font>
      <sz val="10"/>
      <color indexed="8"/>
      <name val="Arial"/>
      <family val="2"/>
    </font>
    <font>
      <u/>
      <sz val="11"/>
      <color theme="10"/>
      <name val="Calibri"/>
      <family val="2"/>
      <scheme val="minor"/>
    </font>
    <font>
      <u/>
      <sz val="11"/>
      <color theme="11"/>
      <name val="Calibri"/>
      <family val="2"/>
      <scheme val="minor"/>
    </font>
    <font>
      <b/>
      <sz val="12"/>
      <color theme="1"/>
      <name val="Verdana"/>
      <family val="2"/>
    </font>
    <font>
      <b/>
      <sz val="12"/>
      <color theme="0"/>
      <name val="Verdana"/>
      <family val="2"/>
    </font>
    <font>
      <b/>
      <sz val="18"/>
      <color indexed="9"/>
      <name val="Verdana"/>
      <family val="2"/>
    </font>
    <font>
      <b/>
      <sz val="10"/>
      <color theme="0"/>
      <name val="Verdana"/>
      <family val="2"/>
    </font>
    <font>
      <b/>
      <sz val="10"/>
      <color indexed="9"/>
      <name val="Verdana"/>
      <family val="2"/>
    </font>
    <font>
      <sz val="10"/>
      <name val="Verdana"/>
      <family val="2"/>
    </font>
    <font>
      <b/>
      <sz val="10"/>
      <color rgb="FF000000"/>
      <name val="Verdana"/>
      <family val="2"/>
    </font>
    <font>
      <sz val="11"/>
      <color theme="1"/>
      <name val="Calibri"/>
      <family val="2"/>
    </font>
    <font>
      <sz val="10"/>
      <color rgb="FF000000"/>
      <name val="Verdana"/>
      <family val="2"/>
    </font>
    <font>
      <b/>
      <sz val="15"/>
      <color indexed="9"/>
      <name val="Verdana"/>
      <family val="2"/>
    </font>
    <font>
      <b/>
      <sz val="13"/>
      <color indexed="9"/>
      <name val="Verdana"/>
      <family val="2"/>
    </font>
    <font>
      <b/>
      <i/>
      <sz val="8"/>
      <color theme="0" tint="-0.499984740745262"/>
      <name val="Verdana"/>
      <family val="2"/>
    </font>
    <font>
      <sz val="9"/>
      <color theme="1"/>
      <name val="Verdana"/>
      <family val="2"/>
    </font>
    <font>
      <sz val="9"/>
      <color indexed="8"/>
      <name val="Verdana"/>
      <family val="2"/>
    </font>
    <font>
      <i/>
      <sz val="8"/>
      <color theme="0" tint="-0.499984740745262"/>
      <name val="Verdana"/>
      <family val="2"/>
    </font>
    <font>
      <sz val="10"/>
      <color theme="9" tint="-0.249977111117893"/>
      <name val="Verdana"/>
      <family val="2"/>
    </font>
    <font>
      <b/>
      <sz val="9"/>
      <color theme="1"/>
      <name val="Verdana"/>
      <family val="2"/>
    </font>
    <font>
      <b/>
      <sz val="12"/>
      <name val="Verdana"/>
      <family val="2"/>
    </font>
    <font>
      <b/>
      <sz val="16"/>
      <color theme="1"/>
      <name val="Verdana"/>
      <family val="2"/>
    </font>
    <font>
      <sz val="12"/>
      <color theme="1"/>
      <name val="Verdana"/>
      <family val="2"/>
    </font>
    <font>
      <b/>
      <sz val="14"/>
      <color rgb="FFFFFFFF"/>
      <name val="Verdana"/>
      <family val="2"/>
    </font>
    <font>
      <b/>
      <sz val="18"/>
      <color rgb="FFFFFFFF"/>
      <name val="Verdana"/>
      <family val="2"/>
    </font>
    <font>
      <sz val="14"/>
      <color rgb="FF000000"/>
      <name val="Verdana"/>
      <family val="2"/>
    </font>
    <font>
      <b/>
      <sz val="14"/>
      <color rgb="FFFFFFFF"/>
      <name val="Raleway"/>
    </font>
    <font>
      <b/>
      <sz val="10"/>
      <name val="Raleway"/>
    </font>
    <font>
      <i/>
      <sz val="8"/>
      <color theme="0" tint="-0.499984740745262"/>
      <name val="Verdana"/>
    </font>
    <font>
      <sz val="9"/>
      <color theme="1"/>
      <name val="Verdana"/>
    </font>
    <font>
      <sz val="10"/>
      <name val="Verdana"/>
    </font>
    <font>
      <sz val="9"/>
      <color indexed="8"/>
      <name val="Verdana"/>
    </font>
  </fonts>
  <fills count="22">
    <fill>
      <patternFill patternType="none"/>
    </fill>
    <fill>
      <patternFill patternType="gray125"/>
    </fill>
    <fill>
      <patternFill patternType="solid">
        <fgColor indexed="8"/>
        <bgColor indexed="64"/>
      </patternFill>
    </fill>
    <fill>
      <patternFill patternType="solid">
        <fgColor rgb="FF00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indexed="22"/>
        <bgColor indexed="64"/>
      </patternFill>
    </fill>
    <fill>
      <patternFill patternType="solid">
        <fgColor theme="0" tint="-0.249977111117893"/>
        <bgColor indexed="64"/>
      </patternFill>
    </fill>
    <fill>
      <patternFill patternType="solid">
        <fgColor rgb="FFFFF2CC"/>
        <bgColor rgb="FF000000"/>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499984740745262"/>
        <bgColor rgb="FF000000"/>
      </patternFill>
    </fill>
    <fill>
      <patternFill patternType="solid">
        <fgColor rgb="FFFFFFCC"/>
        <bgColor rgb="FF000000"/>
      </patternFill>
    </fill>
    <fill>
      <patternFill patternType="solid">
        <fgColor rgb="FF000000"/>
        <bgColor rgb="FF000000"/>
      </patternFill>
    </fill>
    <fill>
      <patternFill patternType="solid">
        <fgColor rgb="FF366E3B"/>
        <bgColor rgb="FF000000"/>
      </patternFill>
    </fill>
    <fill>
      <patternFill patternType="solid">
        <fgColor rgb="FFC4D79B"/>
        <bgColor rgb="FF000000"/>
      </patternFill>
    </fill>
    <fill>
      <patternFill patternType="solid">
        <fgColor rgb="FFEBF2DE"/>
        <bgColor indexed="64"/>
      </patternFill>
    </fill>
    <fill>
      <patternFill patternType="solid">
        <fgColor rgb="FFC0C0C0"/>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medium">
        <color indexed="64"/>
      </top>
      <bottom style="medium">
        <color indexed="64"/>
      </bottom>
      <diagonal/>
    </border>
    <border>
      <left style="thin">
        <color rgb="FF000000"/>
      </left>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auto="1"/>
      </top>
      <bottom style="thin">
        <color rgb="FF000000"/>
      </bottom>
      <diagonal/>
    </border>
    <border>
      <left style="thin">
        <color rgb="FF000000"/>
      </left>
      <right style="thin">
        <color indexed="64"/>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540">
    <xf numFmtId="0" fontId="0" fillId="0" borderId="0"/>
    <xf numFmtId="43" fontId="5" fillId="0" borderId="0" applyFont="0" applyFill="0" applyBorder="0" applyAlignment="0" applyProtection="0"/>
    <xf numFmtId="166" fontId="6" fillId="0" borderId="0" applyFont="0" applyFill="0" applyBorder="0" applyAlignment="0" applyProtection="0"/>
    <xf numFmtId="0" fontId="8" fillId="0" borderId="0">
      <alignment vertical="top"/>
    </xf>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230">
    <xf numFmtId="0" fontId="0" fillId="0" borderId="0" xfId="0"/>
    <xf numFmtId="0" fontId="11" fillId="0" borderId="0" xfId="0" applyFont="1" applyAlignment="1">
      <alignment horizontal="left" vertical="center"/>
    </xf>
    <xf numFmtId="0" fontId="0" fillId="0" borderId="0" xfId="0" applyAlignment="1">
      <alignment horizontal="center"/>
    </xf>
    <xf numFmtId="0" fontId="14" fillId="9" borderId="9" xfId="0" applyFont="1" applyFill="1" applyBorder="1" applyAlignment="1">
      <alignment horizontal="center" vertical="center"/>
    </xf>
    <xf numFmtId="0" fontId="14" fillId="9" borderId="0" xfId="0" applyFont="1" applyFill="1" applyAlignment="1">
      <alignment horizontal="center" vertical="center"/>
    </xf>
    <xf numFmtId="0" fontId="14" fillId="9" borderId="0" xfId="0" applyFont="1" applyFill="1" applyAlignment="1">
      <alignment vertical="center"/>
    </xf>
    <xf numFmtId="0" fontId="14" fillId="9" borderId="0" xfId="0" applyFont="1" applyFill="1" applyAlignment="1">
      <alignment horizontal="right" vertical="center"/>
    </xf>
    <xf numFmtId="0" fontId="14" fillId="9" borderId="10" xfId="0" applyFont="1" applyFill="1" applyBorder="1" applyAlignment="1">
      <alignment vertical="center" wrapText="1"/>
    </xf>
    <xf numFmtId="0" fontId="3" fillId="0" borderId="0" xfId="0" applyFont="1"/>
    <xf numFmtId="7" fontId="14" fillId="9" borderId="19" xfId="0" applyNumberFormat="1" applyFont="1" applyFill="1" applyBorder="1" applyAlignment="1">
      <alignment vertical="center" wrapText="1"/>
    </xf>
    <xf numFmtId="0" fontId="4" fillId="8" borderId="21" xfId="0" applyFont="1" applyFill="1" applyBorder="1" applyAlignment="1">
      <alignment horizontal="left" vertical="center"/>
    </xf>
    <xf numFmtId="0" fontId="4" fillId="8" borderId="22" xfId="0" applyFont="1" applyFill="1" applyBorder="1" applyAlignment="1">
      <alignment horizontal="left" vertical="center"/>
    </xf>
    <xf numFmtId="0" fontId="4" fillId="8" borderId="23" xfId="0" applyFont="1" applyFill="1" applyBorder="1" applyAlignment="1">
      <alignment horizontal="left" vertical="center"/>
    </xf>
    <xf numFmtId="0" fontId="12" fillId="4" borderId="21" xfId="0" applyFont="1" applyFill="1" applyBorder="1" applyAlignment="1">
      <alignment vertical="center"/>
    </xf>
    <xf numFmtId="168" fontId="12" fillId="4" borderId="23" xfId="0" applyNumberFormat="1" applyFont="1" applyFill="1" applyBorder="1" applyAlignment="1">
      <alignment vertical="center"/>
    </xf>
    <xf numFmtId="0" fontId="18" fillId="0" borderId="0" xfId="0" applyFont="1"/>
    <xf numFmtId="0" fontId="16" fillId="6" borderId="14" xfId="0" applyFont="1" applyFill="1" applyBorder="1" applyAlignment="1">
      <alignment horizontal="center" wrapText="1"/>
    </xf>
    <xf numFmtId="0" fontId="16" fillId="0" borderId="2" xfId="0" applyFont="1" applyBorder="1" applyAlignment="1">
      <alignment wrapText="1"/>
    </xf>
    <xf numFmtId="0" fontId="16" fillId="9" borderId="16" xfId="0" applyFont="1" applyFill="1" applyBorder="1" applyAlignment="1">
      <alignment vertical="center" wrapText="1"/>
    </xf>
    <xf numFmtId="0" fontId="16" fillId="0" borderId="14" xfId="0" applyFont="1" applyBorder="1" applyAlignment="1">
      <alignment horizontal="center" wrapText="1"/>
    </xf>
    <xf numFmtId="0" fontId="16" fillId="0" borderId="5" xfId="0" applyFont="1" applyBorder="1" applyAlignment="1">
      <alignment wrapText="1"/>
    </xf>
    <xf numFmtId="165" fontId="12" fillId="7" borderId="16" xfId="0" applyNumberFormat="1" applyFont="1" applyFill="1" applyBorder="1" applyAlignment="1">
      <alignment vertical="center"/>
    </xf>
    <xf numFmtId="0" fontId="19" fillId="13" borderId="1" xfId="0" applyFont="1" applyFill="1" applyBorder="1" applyAlignment="1">
      <alignment horizontal="justify" vertical="center"/>
    </xf>
    <xf numFmtId="0" fontId="19" fillId="13" borderId="1" xfId="0" applyFont="1" applyFill="1" applyBorder="1" applyAlignment="1">
      <alignment horizontal="center" vertical="center"/>
    </xf>
    <xf numFmtId="0" fontId="0" fillId="0" borderId="0" xfId="0" applyAlignment="1">
      <alignment vertical="center"/>
    </xf>
    <xf numFmtId="0" fontId="16" fillId="0" borderId="2" xfId="0" applyFont="1" applyBorder="1" applyAlignment="1">
      <alignment vertical="center" wrapText="1"/>
    </xf>
    <xf numFmtId="0" fontId="4" fillId="8" borderId="23" xfId="0" applyFont="1" applyFill="1" applyBorder="1" applyAlignment="1">
      <alignment horizontal="center" vertical="center"/>
    </xf>
    <xf numFmtId="167" fontId="12" fillId="7" borderId="5" xfId="1" applyNumberFormat="1" applyFont="1" applyFill="1" applyBorder="1" applyAlignment="1" applyProtection="1">
      <alignment horizontal="left" vertical="center"/>
    </xf>
    <xf numFmtId="0" fontId="0" fillId="7" borderId="0" xfId="0" applyFill="1"/>
    <xf numFmtId="0" fontId="16" fillId="6" borderId="2" xfId="0" applyFont="1" applyFill="1" applyBorder="1" applyAlignment="1">
      <alignment vertical="center" wrapText="1"/>
    </xf>
    <xf numFmtId="0" fontId="16" fillId="6" borderId="5" xfId="0" applyFont="1" applyFill="1" applyBorder="1" applyAlignment="1">
      <alignment vertical="center" wrapText="1"/>
    </xf>
    <xf numFmtId="3" fontId="16" fillId="6" borderId="14" xfId="0" applyNumberFormat="1" applyFont="1" applyFill="1" applyBorder="1" applyAlignment="1">
      <alignment horizontal="left" vertical="center" wrapText="1"/>
    </xf>
    <xf numFmtId="0" fontId="16" fillId="6" borderId="14" xfId="0" applyFont="1" applyFill="1" applyBorder="1" applyAlignment="1">
      <alignment vertical="center"/>
    </xf>
    <xf numFmtId="0" fontId="15" fillId="9" borderId="2" xfId="0" applyFont="1" applyFill="1" applyBorder="1" applyAlignment="1">
      <alignment vertical="center" wrapText="1"/>
    </xf>
    <xf numFmtId="0" fontId="4" fillId="9" borderId="3" xfId="0" applyFont="1" applyFill="1" applyBorder="1" applyAlignment="1">
      <alignment vertical="center" wrapText="1"/>
    </xf>
    <xf numFmtId="168" fontId="4" fillId="9" borderId="14" xfId="0" applyNumberFormat="1" applyFont="1" applyFill="1" applyBorder="1" applyAlignment="1">
      <alignment vertical="center" wrapText="1"/>
    </xf>
    <xf numFmtId="0" fontId="16" fillId="0" borderId="5" xfId="0" applyFont="1" applyBorder="1" applyAlignment="1">
      <alignment vertical="center" wrapText="1"/>
    </xf>
    <xf numFmtId="168" fontId="16" fillId="3" borderId="14" xfId="0" applyNumberFormat="1" applyFont="1" applyFill="1" applyBorder="1" applyAlignment="1" applyProtection="1">
      <alignment vertical="center" wrapText="1"/>
      <protection locked="0"/>
    </xf>
    <xf numFmtId="0" fontId="7" fillId="0" borderId="17" xfId="0" applyFont="1" applyBorder="1" applyAlignment="1">
      <alignment horizontal="left" vertical="center"/>
    </xf>
    <xf numFmtId="169" fontId="14" fillId="4" borderId="25" xfId="1" applyNumberFormat="1" applyFont="1" applyFill="1" applyBorder="1" applyAlignment="1" applyProtection="1">
      <alignment horizontal="center" vertical="center"/>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wrapText="1"/>
    </xf>
    <xf numFmtId="0" fontId="22" fillId="0" borderId="0" xfId="0" applyFont="1" applyAlignment="1">
      <alignment horizontal="left" vertical="center"/>
    </xf>
    <xf numFmtId="0" fontId="4" fillId="0" borderId="0" xfId="0" applyFont="1" applyAlignment="1">
      <alignment horizontal="left" vertical="center"/>
    </xf>
    <xf numFmtId="0" fontId="23" fillId="6" borderId="27" xfId="0" applyFont="1" applyFill="1" applyBorder="1" applyAlignment="1">
      <alignment vertical="center"/>
    </xf>
    <xf numFmtId="169" fontId="23" fillId="13" borderId="1" xfId="0" applyNumberFormat="1" applyFont="1" applyFill="1" applyBorder="1" applyAlignment="1">
      <alignment horizontal="center" vertical="center"/>
    </xf>
    <xf numFmtId="170" fontId="24" fillId="3" borderId="1" xfId="0" applyNumberFormat="1" applyFont="1" applyFill="1" applyBorder="1" applyAlignment="1" applyProtection="1">
      <alignment horizontal="center" vertical="center"/>
      <protection locked="0"/>
    </xf>
    <xf numFmtId="171" fontId="23" fillId="6" borderId="28" xfId="0" applyNumberFormat="1" applyFont="1" applyFill="1" applyBorder="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 fillId="0" borderId="0" xfId="0" applyFont="1" applyAlignment="1">
      <alignment horizontal="left" vertical="center"/>
    </xf>
    <xf numFmtId="0" fontId="23" fillId="6" borderId="29" xfId="0" applyFont="1" applyFill="1" applyBorder="1" applyAlignment="1">
      <alignment vertical="center"/>
    </xf>
    <xf numFmtId="171" fontId="23" fillId="6" borderId="30" xfId="0" applyNumberFormat="1" applyFont="1" applyFill="1" applyBorder="1" applyAlignment="1">
      <alignment horizontal="center" vertical="center"/>
    </xf>
    <xf numFmtId="0" fontId="23" fillId="0" borderId="27" xfId="0" applyFont="1" applyBorder="1" applyAlignment="1">
      <alignment vertical="center"/>
    </xf>
    <xf numFmtId="0" fontId="12" fillId="7" borderId="2" xfId="3" applyFont="1" applyFill="1" applyBorder="1" applyAlignment="1">
      <alignment horizontal="left" vertical="center"/>
    </xf>
    <xf numFmtId="167" fontId="12" fillId="7" borderId="4" xfId="1" applyNumberFormat="1" applyFont="1" applyFill="1" applyBorder="1" applyAlignment="1" applyProtection="1">
      <alignment horizontal="center" vertical="center"/>
    </xf>
    <xf numFmtId="166" fontId="12" fillId="7" borderId="4" xfId="0" applyNumberFormat="1" applyFont="1" applyFill="1" applyBorder="1" applyAlignment="1">
      <alignment horizontal="left" vertical="center"/>
    </xf>
    <xf numFmtId="165" fontId="12" fillId="7" borderId="5" xfId="0" applyNumberFormat="1" applyFont="1" applyFill="1" applyBorder="1" applyAlignment="1">
      <alignment horizontal="center" vertical="center"/>
    </xf>
    <xf numFmtId="0" fontId="28" fillId="0" borderId="0" xfId="0" applyFont="1" applyAlignment="1">
      <alignment horizontal="left" vertical="center"/>
    </xf>
    <xf numFmtId="0" fontId="28" fillId="0" borderId="0" xfId="0" applyFont="1" applyAlignment="1">
      <alignment horizontal="center" vertical="center"/>
    </xf>
    <xf numFmtId="165" fontId="29" fillId="0" borderId="0" xfId="0" applyNumberFormat="1" applyFont="1" applyAlignment="1">
      <alignment horizontal="center" vertical="center"/>
    </xf>
    <xf numFmtId="0" fontId="30" fillId="0" borderId="0" xfId="0" applyFont="1" applyAlignment="1">
      <alignment horizontal="left" vertical="center"/>
    </xf>
    <xf numFmtId="167" fontId="2" fillId="0" borderId="0" xfId="1" applyNumberFormat="1" applyFont="1" applyAlignment="1" applyProtection="1">
      <alignment horizontal="center" vertical="center"/>
    </xf>
    <xf numFmtId="0" fontId="14" fillId="8" borderId="16" xfId="0" applyFont="1" applyFill="1" applyBorder="1" applyAlignment="1">
      <alignment horizontal="left" vertical="center" wrapText="1"/>
    </xf>
    <xf numFmtId="0" fontId="15" fillId="9" borderId="16" xfId="0" applyFont="1" applyFill="1" applyBorder="1" applyAlignment="1">
      <alignment horizontal="center" vertical="center" wrapText="1"/>
    </xf>
    <xf numFmtId="0" fontId="16" fillId="6" borderId="16" xfId="0" applyFont="1" applyFill="1" applyBorder="1" applyAlignment="1">
      <alignment vertical="center" wrapText="1"/>
    </xf>
    <xf numFmtId="0" fontId="16" fillId="6" borderId="16" xfId="0" applyFont="1" applyFill="1" applyBorder="1" applyAlignment="1">
      <alignment horizontal="center" vertical="center" wrapText="1"/>
    </xf>
    <xf numFmtId="168" fontId="16" fillId="6" borderId="16" xfId="0" applyNumberFormat="1" applyFont="1" applyFill="1" applyBorder="1" applyAlignment="1">
      <alignment horizontal="center" vertical="center" wrapText="1"/>
    </xf>
    <xf numFmtId="168" fontId="16" fillId="9" borderId="14" xfId="0" applyNumberFormat="1" applyFont="1" applyFill="1" applyBorder="1" applyAlignment="1">
      <alignment vertical="center" wrapText="1"/>
    </xf>
    <xf numFmtId="0" fontId="4" fillId="9" borderId="16" xfId="0" applyFont="1" applyFill="1" applyBorder="1" applyAlignment="1">
      <alignment vertical="center" wrapText="1"/>
    </xf>
    <xf numFmtId="0" fontId="16" fillId="9" borderId="16" xfId="0" applyFont="1" applyFill="1" applyBorder="1" applyAlignment="1">
      <alignment horizontal="center" vertical="center" wrapText="1"/>
    </xf>
    <xf numFmtId="168" fontId="4" fillId="9" borderId="16" xfId="0" applyNumberFormat="1" applyFont="1" applyFill="1" applyBorder="1" applyAlignment="1">
      <alignment vertical="center" wrapText="1"/>
    </xf>
    <xf numFmtId="0" fontId="14" fillId="15" borderId="2" xfId="0" applyFont="1" applyFill="1" applyBorder="1" applyAlignment="1">
      <alignment horizontal="left" vertical="center"/>
    </xf>
    <xf numFmtId="0" fontId="14" fillId="15" borderId="4" xfId="0" applyFont="1" applyFill="1" applyBorder="1" applyAlignment="1">
      <alignment horizontal="left" vertical="center"/>
    </xf>
    <xf numFmtId="0" fontId="14" fillId="15" borderId="5" xfId="0" applyFont="1" applyFill="1" applyBorder="1" applyAlignment="1">
      <alignment horizontal="left" vertical="center"/>
    </xf>
    <xf numFmtId="0" fontId="0" fillId="14" borderId="0" xfId="0" applyFill="1"/>
    <xf numFmtId="0" fontId="20" fillId="7" borderId="5" xfId="0" applyFont="1" applyFill="1" applyBorder="1" applyAlignment="1">
      <alignment horizontal="left" vertical="center" wrapText="1"/>
    </xf>
    <xf numFmtId="0" fontId="4" fillId="16" borderId="29" xfId="0" applyFont="1" applyFill="1" applyBorder="1" applyAlignment="1">
      <alignment wrapText="1"/>
    </xf>
    <xf numFmtId="0" fontId="4" fillId="16" borderId="23" xfId="0" applyFont="1" applyFill="1" applyBorder="1" applyAlignment="1">
      <alignment wrapText="1"/>
    </xf>
    <xf numFmtId="0" fontId="4" fillId="16" borderId="31" xfId="0" applyFont="1" applyFill="1" applyBorder="1" applyAlignment="1">
      <alignment wrapText="1"/>
    </xf>
    <xf numFmtId="0" fontId="4" fillId="0" borderId="0" xfId="0" applyFont="1"/>
    <xf numFmtId="0" fontId="23" fillId="6" borderId="32" xfId="0" applyFont="1" applyFill="1" applyBorder="1" applyAlignment="1">
      <alignment vertical="center"/>
    </xf>
    <xf numFmtId="0" fontId="4" fillId="16" borderId="33" xfId="0" applyFont="1" applyFill="1" applyBorder="1"/>
    <xf numFmtId="0" fontId="16" fillId="6" borderId="34" xfId="0" applyFont="1" applyFill="1" applyBorder="1" applyAlignment="1">
      <alignment horizontal="center" vertical="center" wrapText="1"/>
    </xf>
    <xf numFmtId="168" fontId="24" fillId="3" borderId="23" xfId="0" applyNumberFormat="1" applyFont="1" applyFill="1" applyBorder="1" applyAlignment="1" applyProtection="1">
      <alignment horizontal="center" vertical="center"/>
      <protection locked="0"/>
    </xf>
    <xf numFmtId="8" fontId="32" fillId="17" borderId="5" xfId="0" applyNumberFormat="1" applyFont="1" applyFill="1" applyBorder="1"/>
    <xf numFmtId="0" fontId="33" fillId="0" borderId="0" xfId="0" applyFont="1"/>
    <xf numFmtId="0" fontId="19" fillId="0" borderId="0" xfId="0" applyFont="1"/>
    <xf numFmtId="0" fontId="34" fillId="18" borderId="37" xfId="0" applyFont="1" applyFill="1" applyBorder="1" applyAlignment="1">
      <alignment vertical="center"/>
    </xf>
    <xf numFmtId="0" fontId="34" fillId="18" borderId="36" xfId="0" applyFont="1" applyFill="1" applyBorder="1" applyAlignment="1">
      <alignment vertical="center"/>
    </xf>
    <xf numFmtId="0" fontId="35" fillId="19" borderId="38" xfId="0" applyFont="1" applyFill="1" applyBorder="1" applyAlignment="1">
      <alignment vertical="center"/>
    </xf>
    <xf numFmtId="0" fontId="35" fillId="19" borderId="39" xfId="0" applyFont="1" applyFill="1" applyBorder="1" applyAlignment="1">
      <alignment vertical="center"/>
    </xf>
    <xf numFmtId="0" fontId="1" fillId="6" borderId="18" xfId="0" applyFont="1" applyFill="1" applyBorder="1"/>
    <xf numFmtId="0" fontId="1" fillId="0" borderId="1" xfId="0" applyFont="1" applyBorder="1" applyAlignment="1">
      <alignment wrapText="1"/>
    </xf>
    <xf numFmtId="0" fontId="1" fillId="0" borderId="24" xfId="0" applyFont="1" applyBorder="1" applyAlignment="1">
      <alignment horizontal="right"/>
    </xf>
    <xf numFmtId="0" fontId="1" fillId="0" borderId="20" xfId="0" applyFont="1" applyBorder="1"/>
    <xf numFmtId="0" fontId="1" fillId="0" borderId="18" xfId="0" applyFont="1" applyBorder="1" applyAlignment="1">
      <alignment horizontal="left" vertical="center"/>
    </xf>
    <xf numFmtId="0" fontId="1" fillId="0" borderId="1" xfId="0" applyFont="1" applyBorder="1" applyAlignment="1">
      <alignment horizontal="right"/>
    </xf>
    <xf numFmtId="0" fontId="1" fillId="0" borderId="20" xfId="0" applyFont="1" applyBorder="1" applyAlignment="1">
      <alignment vertical="center" wrapText="1"/>
    </xf>
    <xf numFmtId="0" fontId="1" fillId="9" borderId="5" xfId="0" applyFont="1" applyFill="1" applyBorder="1" applyAlignment="1">
      <alignment vertical="center" wrapText="1"/>
    </xf>
    <xf numFmtId="0" fontId="1" fillId="0" borderId="2" xfId="0" applyFont="1" applyBorder="1" applyAlignment="1">
      <alignment vertical="center" wrapText="1"/>
    </xf>
    <xf numFmtId="0" fontId="1" fillId="0" borderId="5" xfId="0" applyFont="1" applyBorder="1" applyAlignment="1">
      <alignment vertical="center" wrapText="1"/>
    </xf>
    <xf numFmtId="0" fontId="1" fillId="0" borderId="0" xfId="0" applyFont="1"/>
    <xf numFmtId="0" fontId="1" fillId="0" borderId="1" xfId="0" applyFont="1" applyBorder="1"/>
    <xf numFmtId="167" fontId="1" fillId="0" borderId="1" xfId="1" applyNumberFormat="1" applyFont="1" applyBorder="1" applyAlignment="1" applyProtection="1">
      <alignment horizontal="right"/>
    </xf>
    <xf numFmtId="7" fontId="1" fillId="0" borderId="1" xfId="4531" applyNumberFormat="1" applyFont="1" applyFill="1" applyBorder="1" applyAlignment="1" applyProtection="1"/>
    <xf numFmtId="7" fontId="1" fillId="3" borderId="1" xfId="4531" applyNumberFormat="1" applyFont="1" applyFill="1" applyBorder="1" applyAlignment="1" applyProtection="1">
      <protection locked="0"/>
    </xf>
    <xf numFmtId="0" fontId="1" fillId="0" borderId="40" xfId="0" applyFont="1" applyBorder="1" applyAlignment="1">
      <alignment horizontal="right"/>
    </xf>
    <xf numFmtId="0" fontId="1" fillId="0" borderId="0" xfId="0" applyFont="1" applyAlignment="1">
      <alignment horizontal="left" vertical="center"/>
    </xf>
    <xf numFmtId="167" fontId="1" fillId="0" borderId="0" xfId="1" applyNumberFormat="1" applyFont="1" applyAlignment="1" applyProtection="1">
      <alignment horizontal="center" vertical="center"/>
    </xf>
    <xf numFmtId="168" fontId="1" fillId="6" borderId="16" xfId="0" applyNumberFormat="1" applyFont="1" applyFill="1" applyBorder="1" applyAlignment="1">
      <alignment horizontal="center" vertical="center" wrapText="1"/>
    </xf>
    <xf numFmtId="0" fontId="1" fillId="5" borderId="1" xfId="0" applyFont="1" applyFill="1" applyBorder="1"/>
    <xf numFmtId="168" fontId="1" fillId="5" borderId="1" xfId="0" applyNumberFormat="1" applyFont="1" applyFill="1" applyBorder="1"/>
    <xf numFmtId="0" fontId="1" fillId="5" borderId="21" xfId="0" applyFont="1" applyFill="1" applyBorder="1"/>
    <xf numFmtId="164" fontId="1" fillId="3" borderId="1" xfId="4531" applyFont="1" applyFill="1" applyBorder="1" applyAlignment="1" applyProtection="1">
      <alignment horizontal="right"/>
      <protection locked="0"/>
    </xf>
    <xf numFmtId="0" fontId="16" fillId="0" borderId="8" xfId="0" applyFont="1" applyBorder="1" applyAlignment="1">
      <alignment wrapText="1"/>
    </xf>
    <xf numFmtId="169" fontId="23" fillId="20" borderId="1" xfId="0" applyNumberFormat="1" applyFont="1" applyFill="1" applyBorder="1" applyAlignment="1">
      <alignment horizontal="center" vertical="center"/>
    </xf>
    <xf numFmtId="171" fontId="23" fillId="0" borderId="30" xfId="0" applyNumberFormat="1" applyFont="1" applyBorder="1" applyAlignment="1">
      <alignment horizontal="center" vertical="center"/>
    </xf>
    <xf numFmtId="0" fontId="16" fillId="21" borderId="16" xfId="0" applyFont="1" applyFill="1" applyBorder="1" applyAlignment="1">
      <alignment horizontal="center" vertical="center" wrapText="1"/>
    </xf>
    <xf numFmtId="3" fontId="16" fillId="6" borderId="2" xfId="0" applyNumberFormat="1" applyFont="1" applyFill="1" applyBorder="1" applyAlignment="1">
      <alignment horizontal="left" wrapText="1"/>
    </xf>
    <xf numFmtId="0" fontId="16" fillId="6" borderId="5" xfId="0" applyFont="1" applyFill="1" applyBorder="1" applyAlignment="1">
      <alignment horizontal="left" wrapText="1"/>
    </xf>
    <xf numFmtId="0" fontId="16" fillId="6" borderId="6" xfId="0" applyFont="1" applyFill="1" applyBorder="1" applyAlignment="1">
      <alignment vertical="center" wrapText="1"/>
    </xf>
    <xf numFmtId="0" fontId="16" fillId="6" borderId="8" xfId="0" applyFont="1" applyFill="1" applyBorder="1" applyAlignment="1">
      <alignment vertical="center" wrapText="1"/>
    </xf>
    <xf numFmtId="0" fontId="16" fillId="6" borderId="6" xfId="0" applyFont="1" applyFill="1" applyBorder="1" applyAlignment="1">
      <alignment wrapText="1"/>
    </xf>
    <xf numFmtId="0" fontId="1" fillId="6" borderId="2" xfId="0" applyFont="1" applyFill="1" applyBorder="1" applyAlignment="1">
      <alignment vertical="center" wrapText="1"/>
    </xf>
    <xf numFmtId="0" fontId="1" fillId="6" borderId="5" xfId="0" applyFont="1" applyFill="1" applyBorder="1" applyAlignment="1">
      <alignment vertical="center" wrapText="1"/>
    </xf>
    <xf numFmtId="0" fontId="1" fillId="6" borderId="0" xfId="0" applyFont="1" applyFill="1" applyAlignment="1">
      <alignment horizontal="left" vertical="center"/>
    </xf>
    <xf numFmtId="0" fontId="1" fillId="6" borderId="23" xfId="0" applyFont="1" applyFill="1" applyBorder="1" applyAlignment="1">
      <alignment horizontal="left" vertical="center"/>
    </xf>
    <xf numFmtId="0" fontId="36" fillId="0" borderId="0" xfId="0" applyFont="1" applyAlignment="1">
      <alignment horizontal="left" vertical="center"/>
    </xf>
    <xf numFmtId="169" fontId="37" fillId="20" borderId="1" xfId="0" applyNumberFormat="1" applyFont="1" applyFill="1" applyBorder="1" applyAlignment="1">
      <alignment horizontal="center" vertical="center"/>
    </xf>
    <xf numFmtId="0" fontId="38" fillId="9" borderId="16" xfId="0" applyFont="1" applyFill="1" applyBorder="1" applyAlignment="1">
      <alignment horizontal="center" vertical="center" wrapText="1"/>
    </xf>
    <xf numFmtId="0" fontId="38" fillId="6" borderId="16" xfId="0" applyFont="1" applyFill="1" applyBorder="1" applyAlignment="1">
      <alignment vertical="center" wrapText="1"/>
    </xf>
    <xf numFmtId="170" fontId="39" fillId="3" borderId="1" xfId="0" applyNumberFormat="1" applyFont="1" applyFill="1" applyBorder="1" applyAlignment="1" applyProtection="1">
      <alignment horizontal="center" vertical="center"/>
      <protection locked="0"/>
    </xf>
    <xf numFmtId="2" fontId="39" fillId="3" borderId="1" xfId="0" applyNumberFormat="1" applyFont="1" applyFill="1" applyBorder="1" applyAlignment="1" applyProtection="1">
      <alignment horizontal="center" vertical="center"/>
      <protection locked="0"/>
    </xf>
    <xf numFmtId="0" fontId="23" fillId="0" borderId="29" xfId="0" applyFont="1" applyBorder="1" applyAlignment="1">
      <alignment vertical="center"/>
    </xf>
    <xf numFmtId="0" fontId="20" fillId="7" borderId="2"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20" fillId="7" borderId="5"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17" fillId="11" borderId="2" xfId="0" applyFont="1" applyFill="1" applyBorder="1" applyAlignment="1">
      <alignment horizontal="left" vertical="center" wrapText="1"/>
    </xf>
    <xf numFmtId="0" fontId="17" fillId="11" borderId="4" xfId="0" applyFont="1" applyFill="1" applyBorder="1" applyAlignment="1">
      <alignment horizontal="left" vertical="center" wrapText="1"/>
    </xf>
    <xf numFmtId="0" fontId="17" fillId="11" borderId="5" xfId="0" applyFont="1" applyFill="1" applyBorder="1" applyAlignment="1">
      <alignment horizontal="left" vertical="center" wrapText="1"/>
    </xf>
    <xf numFmtId="167" fontId="12" fillId="7" borderId="16" xfId="1" applyNumberFormat="1" applyFont="1" applyFill="1" applyBorder="1" applyAlignment="1" applyProtection="1">
      <alignment horizontal="left" vertical="center"/>
    </xf>
    <xf numFmtId="0" fontId="1" fillId="0" borderId="12" xfId="0" applyFont="1" applyBorder="1" applyAlignment="1">
      <alignment wrapText="1"/>
    </xf>
    <xf numFmtId="0" fontId="1" fillId="0" borderId="11" xfId="0" applyFont="1" applyBorder="1" applyAlignment="1">
      <alignment wrapText="1"/>
    </xf>
    <xf numFmtId="0" fontId="16" fillId="6" borderId="2" xfId="0" applyFont="1" applyFill="1" applyBorder="1" applyAlignment="1">
      <alignment wrapText="1"/>
    </xf>
    <xf numFmtId="0" fontId="16" fillId="6" borderId="5" xfId="0" applyFont="1" applyFill="1" applyBorder="1" applyAlignment="1">
      <alignment wrapText="1"/>
    </xf>
    <xf numFmtId="0" fontId="16" fillId="0" borderId="2" xfId="0" applyFont="1" applyBorder="1" applyAlignment="1">
      <alignment wrapText="1"/>
    </xf>
    <xf numFmtId="0" fontId="16" fillId="0" borderId="5" xfId="0" applyFont="1" applyBorder="1" applyAlignment="1">
      <alignment wrapText="1"/>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16" fillId="9" borderId="2" xfId="0" applyFont="1" applyFill="1" applyBorder="1" applyAlignment="1">
      <alignment wrapText="1"/>
    </xf>
    <xf numFmtId="0" fontId="16" fillId="9" borderId="5" xfId="0" applyFont="1" applyFill="1" applyBorder="1" applyAlignment="1">
      <alignment wrapText="1"/>
    </xf>
    <xf numFmtId="0" fontId="1" fillId="12" borderId="2" xfId="0" applyFont="1" applyFill="1" applyBorder="1" applyAlignment="1">
      <alignment horizontal="center"/>
    </xf>
    <xf numFmtId="0" fontId="1" fillId="12" borderId="4" xfId="0" applyFont="1" applyFill="1" applyBorder="1" applyAlignment="1">
      <alignment horizontal="center"/>
    </xf>
    <xf numFmtId="0" fontId="1" fillId="12" borderId="5" xfId="0" applyFont="1" applyFill="1" applyBorder="1" applyAlignment="1">
      <alignment horizontal="center"/>
    </xf>
    <xf numFmtId="0" fontId="16" fillId="0" borderId="6" xfId="0" applyFont="1" applyBorder="1" applyAlignment="1">
      <alignment horizontal="left" vertical="center" wrapText="1"/>
    </xf>
    <xf numFmtId="0" fontId="16" fillId="0" borderId="8" xfId="0" applyFont="1" applyBorder="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horizontal="left" vertical="center" wrapText="1"/>
    </xf>
    <xf numFmtId="0" fontId="14" fillId="8" borderId="2" xfId="0" applyFont="1" applyFill="1" applyBorder="1" applyAlignment="1">
      <alignment vertical="top" wrapText="1"/>
    </xf>
    <xf numFmtId="0" fontId="14" fillId="8" borderId="5" xfId="0" applyFont="1" applyFill="1" applyBorder="1" applyAlignment="1">
      <alignment vertical="top" wrapText="1"/>
    </xf>
    <xf numFmtId="3" fontId="16" fillId="6" borderId="2" xfId="0" applyNumberFormat="1" applyFont="1" applyFill="1" applyBorder="1" applyAlignment="1">
      <alignment horizontal="left" wrapText="1"/>
    </xf>
    <xf numFmtId="0" fontId="16" fillId="6" borderId="5" xfId="0" applyFont="1" applyFill="1" applyBorder="1" applyAlignment="1">
      <alignment horizontal="left" wrapText="1"/>
    </xf>
    <xf numFmtId="0" fontId="16" fillId="6" borderId="13" xfId="0" applyFont="1" applyFill="1" applyBorder="1" applyAlignment="1">
      <alignment horizontal="left" vertical="center" wrapText="1"/>
    </xf>
    <xf numFmtId="0" fontId="16" fillId="6" borderId="15" xfId="0" applyFont="1" applyFill="1" applyBorder="1" applyAlignment="1">
      <alignment horizontal="left" vertical="center" wrapText="1"/>
    </xf>
    <xf numFmtId="0" fontId="16" fillId="6" borderId="14" xfId="0" applyFont="1" applyFill="1" applyBorder="1" applyAlignment="1">
      <alignment horizontal="left" vertical="center" wrapText="1"/>
    </xf>
    <xf numFmtId="0" fontId="1" fillId="6" borderId="2" xfId="0" applyFont="1" applyFill="1" applyBorder="1" applyAlignment="1">
      <alignment vertical="center" wrapText="1"/>
    </xf>
    <xf numFmtId="0" fontId="1" fillId="6" borderId="5" xfId="0" applyFont="1" applyFill="1" applyBorder="1" applyAlignment="1">
      <alignment vertical="center" wrapText="1"/>
    </xf>
    <xf numFmtId="0" fontId="16" fillId="6" borderId="6" xfId="0" applyFont="1" applyFill="1" applyBorder="1" applyAlignment="1">
      <alignment vertical="center" wrapText="1"/>
    </xf>
    <xf numFmtId="0" fontId="16" fillId="6" borderId="8" xfId="0" applyFont="1" applyFill="1" applyBorder="1" applyAlignment="1">
      <alignment vertical="center" wrapText="1"/>
    </xf>
    <xf numFmtId="0" fontId="16" fillId="6" borderId="9" xfId="0" applyFont="1" applyFill="1" applyBorder="1" applyAlignment="1">
      <alignment vertical="center" wrapText="1"/>
    </xf>
    <xf numFmtId="0" fontId="16" fillId="6" borderId="10" xfId="0" applyFont="1" applyFill="1" applyBorder="1" applyAlignment="1">
      <alignment vertical="center" wrapText="1"/>
    </xf>
    <xf numFmtId="0" fontId="16" fillId="6" borderId="2" xfId="0" applyFont="1" applyFill="1" applyBorder="1" applyAlignment="1">
      <alignment vertical="center" wrapText="1"/>
    </xf>
    <xf numFmtId="0" fontId="16" fillId="6" borderId="5" xfId="0" applyFont="1" applyFill="1" applyBorder="1" applyAlignment="1">
      <alignment vertical="center" wrapText="1"/>
    </xf>
    <xf numFmtId="0" fontId="16" fillId="0" borderId="6" xfId="0" applyFont="1" applyBorder="1" applyAlignment="1">
      <alignment vertical="center" wrapText="1"/>
    </xf>
    <xf numFmtId="0" fontId="16" fillId="0" borderId="8" xfId="0" applyFont="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4" fillId="9" borderId="2" xfId="0" applyFont="1" applyFill="1" applyBorder="1" applyAlignment="1">
      <alignment vertical="top" wrapText="1"/>
    </xf>
    <xf numFmtId="0" fontId="14" fillId="9" borderId="5" xfId="0" applyFont="1" applyFill="1" applyBorder="1" applyAlignment="1">
      <alignment vertical="top" wrapText="1"/>
    </xf>
    <xf numFmtId="3" fontId="16" fillId="0" borderId="2" xfId="0" applyNumberFormat="1" applyFont="1" applyBorder="1" applyAlignment="1">
      <alignment horizontal="left" wrapText="1"/>
    </xf>
    <xf numFmtId="3" fontId="16" fillId="0" borderId="5" xfId="0" applyNumberFormat="1" applyFont="1" applyBorder="1" applyAlignment="1">
      <alignment horizontal="left" wrapText="1"/>
    </xf>
    <xf numFmtId="0" fontId="16" fillId="0" borderId="6" xfId="0" applyFont="1" applyBorder="1" applyAlignment="1">
      <alignment wrapText="1"/>
    </xf>
    <xf numFmtId="0" fontId="16" fillId="0" borderId="8" xfId="0" applyFont="1" applyBorder="1" applyAlignment="1">
      <alignment wrapText="1"/>
    </xf>
    <xf numFmtId="0" fontId="16" fillId="0" borderId="12" xfId="0" applyFont="1" applyBorder="1" applyAlignment="1">
      <alignment wrapText="1"/>
    </xf>
    <xf numFmtId="0" fontId="16" fillId="6" borderId="2"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6" borderId="12" xfId="0" applyFont="1" applyFill="1" applyBorder="1" applyAlignment="1">
      <alignment vertical="center" wrapText="1"/>
    </xf>
    <xf numFmtId="0" fontId="1" fillId="6" borderId="11" xfId="0" applyFont="1" applyFill="1" applyBorder="1" applyAlignment="1">
      <alignment vertical="center" wrapText="1"/>
    </xf>
    <xf numFmtId="0" fontId="16" fillId="0" borderId="5" xfId="0" applyFont="1" applyBorder="1" applyAlignment="1">
      <alignment horizontal="left" wrapText="1"/>
    </xf>
    <xf numFmtId="0" fontId="16" fillId="0" borderId="14" xfId="0" applyFont="1" applyBorder="1" applyAlignment="1">
      <alignment horizontal="left" vertical="center" wrapText="1"/>
    </xf>
    <xf numFmtId="0" fontId="1" fillId="6" borderId="2" xfId="0" applyFont="1" applyFill="1" applyBorder="1" applyAlignment="1">
      <alignment wrapText="1"/>
    </xf>
    <xf numFmtId="0" fontId="1" fillId="6" borderId="5" xfId="0" applyFont="1" applyFill="1" applyBorder="1" applyAlignment="1">
      <alignment wrapText="1"/>
    </xf>
    <xf numFmtId="0" fontId="16" fillId="6" borderId="6" xfId="0" applyFont="1" applyFill="1" applyBorder="1" applyAlignment="1">
      <alignment wrapText="1"/>
    </xf>
    <xf numFmtId="0" fontId="16" fillId="6" borderId="8" xfId="0" applyFont="1" applyFill="1" applyBorder="1" applyAlignment="1">
      <alignment wrapText="1"/>
    </xf>
    <xf numFmtId="0" fontId="16" fillId="6" borderId="12" xfId="0" applyFont="1" applyFill="1" applyBorder="1" applyAlignment="1">
      <alignment wrapText="1"/>
    </xf>
    <xf numFmtId="0" fontId="1" fillId="6" borderId="11" xfId="0" applyFont="1" applyFill="1" applyBorder="1" applyAlignment="1">
      <alignment wrapText="1"/>
    </xf>
    <xf numFmtId="0" fontId="17" fillId="11" borderId="2" xfId="0" applyFont="1" applyFill="1" applyBorder="1" applyAlignment="1">
      <alignment horizontal="left"/>
    </xf>
    <xf numFmtId="0" fontId="17" fillId="11" borderId="4" xfId="0" applyFont="1" applyFill="1" applyBorder="1" applyAlignment="1">
      <alignment horizontal="left"/>
    </xf>
    <xf numFmtId="0" fontId="17" fillId="11" borderId="5" xfId="0" applyFont="1" applyFill="1" applyBorder="1" applyAlignment="1">
      <alignment horizontal="left"/>
    </xf>
    <xf numFmtId="0" fontId="1" fillId="0" borderId="41" xfId="0" applyFont="1" applyBorder="1" applyAlignment="1">
      <alignment horizontal="left" vertical="center" wrapText="1"/>
    </xf>
    <xf numFmtId="0" fontId="1" fillId="0" borderId="40" xfId="0" applyFont="1" applyBorder="1" applyAlignment="1">
      <alignment horizontal="left" vertical="center" wrapText="1"/>
    </xf>
    <xf numFmtId="0" fontId="1" fillId="12" borderId="21" xfId="0" applyFont="1" applyFill="1" applyBorder="1" applyAlignment="1">
      <alignment horizontal="center"/>
    </xf>
    <xf numFmtId="0" fontId="1" fillId="12" borderId="22" xfId="0" applyFont="1" applyFill="1" applyBorder="1" applyAlignment="1">
      <alignment horizontal="center"/>
    </xf>
    <xf numFmtId="0" fontId="1" fillId="12" borderId="23" xfId="0" applyFont="1" applyFill="1" applyBorder="1" applyAlignment="1">
      <alignment horizontal="center"/>
    </xf>
    <xf numFmtId="0" fontId="1" fillId="0" borderId="20" xfId="0" applyFont="1" applyBorder="1" applyAlignment="1">
      <alignment horizontal="left" vertical="center" wrapText="1"/>
    </xf>
    <xf numFmtId="167" fontId="12" fillId="7" borderId="2" xfId="1" applyNumberFormat="1" applyFont="1" applyFill="1" applyBorder="1" applyAlignment="1" applyProtection="1">
      <alignment horizontal="left" vertical="center"/>
    </xf>
    <xf numFmtId="167" fontId="12" fillId="7" borderId="4" xfId="1" applyNumberFormat="1" applyFont="1" applyFill="1" applyBorder="1" applyAlignment="1" applyProtection="1">
      <alignment horizontal="left" vertical="center"/>
    </xf>
    <xf numFmtId="167" fontId="12" fillId="7" borderId="5" xfId="1" applyNumberFormat="1" applyFont="1" applyFill="1" applyBorder="1" applyAlignment="1" applyProtection="1">
      <alignment horizontal="left" vertical="center"/>
    </xf>
    <xf numFmtId="0" fontId="17" fillId="10" borderId="2" xfId="0" applyFont="1" applyFill="1" applyBorder="1" applyAlignment="1">
      <alignment horizontal="left"/>
    </xf>
    <xf numFmtId="0" fontId="17" fillId="10" borderId="4" xfId="0" applyFont="1" applyFill="1" applyBorder="1" applyAlignment="1">
      <alignment horizontal="left"/>
    </xf>
    <xf numFmtId="0" fontId="17" fillId="10" borderId="5" xfId="0" applyFont="1" applyFill="1" applyBorder="1" applyAlignment="1">
      <alignment horizontal="left"/>
    </xf>
    <xf numFmtId="0" fontId="14" fillId="15" borderId="2" xfId="0" applyFont="1" applyFill="1" applyBorder="1" applyAlignment="1">
      <alignment horizontal="left" vertical="center" wrapText="1"/>
    </xf>
    <xf numFmtId="0" fontId="14" fillId="15" borderId="4" xfId="0" applyFont="1" applyFill="1" applyBorder="1" applyAlignment="1">
      <alignment horizontal="left" vertical="center"/>
    </xf>
    <xf numFmtId="0" fontId="14" fillId="15" borderId="5" xfId="0" applyFont="1" applyFill="1" applyBorder="1" applyAlignment="1">
      <alignment horizontal="left" vertical="center"/>
    </xf>
    <xf numFmtId="0" fontId="17" fillId="11" borderId="2" xfId="0" applyFont="1" applyFill="1" applyBorder="1" applyAlignment="1">
      <alignment horizontal="center" vertical="center"/>
    </xf>
    <xf numFmtId="0" fontId="17" fillId="11" borderId="4" xfId="0" applyFont="1" applyFill="1" applyBorder="1" applyAlignment="1">
      <alignment horizontal="center" vertical="center"/>
    </xf>
    <xf numFmtId="0" fontId="17" fillId="11" borderId="5" xfId="0" applyFont="1" applyFill="1" applyBorder="1" applyAlignment="1">
      <alignment horizontal="center" vertical="center"/>
    </xf>
    <xf numFmtId="0" fontId="14" fillId="15" borderId="2" xfId="0" applyFont="1" applyFill="1" applyBorder="1" applyAlignment="1">
      <alignment horizontal="left" vertical="center"/>
    </xf>
    <xf numFmtId="0" fontId="31" fillId="17" borderId="2" xfId="0" applyFont="1" applyFill="1" applyBorder="1" applyAlignment="1">
      <alignment wrapText="1"/>
    </xf>
    <xf numFmtId="0" fontId="31" fillId="17" borderId="4" xfId="0" applyFont="1" applyFill="1" applyBorder="1" applyAlignment="1">
      <alignment wrapText="1"/>
    </xf>
    <xf numFmtId="0" fontId="31" fillId="17" borderId="35" xfId="0" applyFont="1" applyFill="1" applyBorder="1" applyAlignment="1">
      <alignment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7" borderId="2" xfId="0" applyFont="1" applyFill="1" applyBorder="1" applyAlignment="1">
      <alignment horizontal="left" vertical="center" wrapText="1"/>
    </xf>
    <xf numFmtId="0" fontId="13" fillId="7" borderId="4" xfId="0" applyFont="1" applyFill="1" applyBorder="1" applyAlignment="1">
      <alignment horizontal="left" vertical="center" wrapText="1"/>
    </xf>
    <xf numFmtId="0" fontId="14" fillId="4" borderId="2" xfId="0" applyFont="1" applyFill="1" applyBorder="1" applyAlignment="1">
      <alignment vertical="center" wrapText="1"/>
    </xf>
  </cellXfs>
  <cellStyles count="4540">
    <cellStyle name="Euro" xfId="2" xr:uid="{00000000-0005-0000-0000-000000000000}"/>
    <cellStyle name="Gevolgde hyperlink" xfId="300" builtinId="9" hidden="1"/>
    <cellStyle name="Gevolgde hyperlink" xfId="2337" builtinId="9" hidden="1"/>
    <cellStyle name="Gevolgde hyperlink" xfId="4002" builtinId="9" hidden="1"/>
    <cellStyle name="Gevolgde hyperlink" xfId="1255" builtinId="9" hidden="1"/>
    <cellStyle name="Gevolgde hyperlink" xfId="1384" builtinId="9" hidden="1"/>
    <cellStyle name="Gevolgde hyperlink" xfId="4128" builtinId="9" hidden="1"/>
    <cellStyle name="Gevolgde hyperlink" xfId="3858" builtinId="9" hidden="1"/>
    <cellStyle name="Gevolgde hyperlink" xfId="912" builtinId="9" hidden="1"/>
    <cellStyle name="Gevolgde hyperlink" xfId="3173" builtinId="9" hidden="1"/>
    <cellStyle name="Gevolgde hyperlink" xfId="3163" builtinId="9" hidden="1"/>
    <cellStyle name="Gevolgde hyperlink" xfId="418" builtinId="9" hidden="1"/>
    <cellStyle name="Gevolgde hyperlink" xfId="2220" builtinId="9" hidden="1"/>
    <cellStyle name="Gevolgde hyperlink" xfId="4118" builtinId="9" hidden="1"/>
    <cellStyle name="Gevolgde hyperlink" xfId="1374" builtinId="9" hidden="1"/>
    <cellStyle name="Gevolgde hyperlink" xfId="1265" builtinId="9" hidden="1"/>
    <cellStyle name="Gevolgde hyperlink" xfId="3659" builtinId="9" hidden="1"/>
    <cellStyle name="Gevolgde hyperlink" xfId="2327" builtinId="9" hidden="1"/>
    <cellStyle name="Gevolgde hyperlink" xfId="310" builtinId="9" hidden="1"/>
    <cellStyle name="Gevolgde hyperlink" xfId="3057" builtinId="9" hidden="1"/>
    <cellStyle name="Gevolgde hyperlink" xfId="3281" builtinId="9" hidden="1"/>
    <cellStyle name="Gevolgde hyperlink" xfId="540" builtinId="9" hidden="1"/>
    <cellStyle name="Gevolgde hyperlink" xfId="2102" builtinId="9" hidden="1"/>
    <cellStyle name="Gevolgde hyperlink" xfId="4234" builtinId="9" hidden="1"/>
    <cellStyle name="Gevolgde hyperlink" xfId="1492" builtinId="9" hidden="1"/>
    <cellStyle name="Gevolgde hyperlink" xfId="1736" builtinId="9" hidden="1"/>
    <cellStyle name="Gevolgde hyperlink" xfId="3894" builtinId="9" hidden="1"/>
    <cellStyle name="Gevolgde hyperlink" xfId="2445" builtinId="9" hidden="1"/>
    <cellStyle name="Gevolgde hyperlink" xfId="192" builtinId="9" hidden="1"/>
    <cellStyle name="Gevolgde hyperlink" xfId="2941" builtinId="9" hidden="1"/>
    <cellStyle name="Gevolgde hyperlink" xfId="3398" builtinId="9" hidden="1"/>
    <cellStyle name="Gevolgde hyperlink" xfId="660" builtinId="9" hidden="1"/>
    <cellStyle name="Gevolgde hyperlink" xfId="1986" builtinId="9" hidden="1"/>
    <cellStyle name="Gevolgde hyperlink" xfId="4352" builtinId="9" hidden="1"/>
    <cellStyle name="Gevolgde hyperlink" xfId="1614" builtinId="9" hidden="1"/>
    <cellStyle name="Gevolgde hyperlink" xfId="1030" builtinId="9" hidden="1"/>
    <cellStyle name="Gevolgde hyperlink" xfId="3778" builtinId="9" hidden="1"/>
    <cellStyle name="Gevolgde hyperlink" xfId="2563" builtinId="9" hidden="1"/>
    <cellStyle name="Gevolgde hyperlink" xfId="3792" builtinId="9" hidden="1"/>
    <cellStyle name="Gevolgde hyperlink" xfId="2823" builtinId="9" hidden="1"/>
    <cellStyle name="Gevolgde hyperlink" xfId="3516" builtinId="9" hidden="1"/>
    <cellStyle name="Gevolgde hyperlink" xfId="776" builtinId="9" hidden="1"/>
    <cellStyle name="Gevolgde hyperlink" xfId="4332" builtinId="9" hidden="1"/>
    <cellStyle name="Gevolgde hyperlink" xfId="1318" builtinId="9" hidden="1"/>
    <cellStyle name="Gevolgde hyperlink" xfId="1734" builtinId="9" hidden="1"/>
    <cellStyle name="Gevolgde hyperlink" xfId="1880" builtinId="9" hidden="1"/>
    <cellStyle name="Gevolgde hyperlink" xfId="3654" builtinId="9" hidden="1"/>
    <cellStyle name="Gevolgde hyperlink" xfId="2687" builtinId="9" hidden="1"/>
    <cellStyle name="Gevolgde hyperlink" xfId="11" builtinId="9" hidden="1"/>
    <cellStyle name="Gevolgde hyperlink" xfId="2707" builtinId="9" hidden="1"/>
    <cellStyle name="Gevolgde hyperlink" xfId="3634" builtinId="9" hidden="1"/>
    <cellStyle name="Gevolgde hyperlink" xfId="892" builtinId="9" hidden="1"/>
    <cellStyle name="Gevolgde hyperlink" xfId="1575" builtinId="9" hidden="1"/>
    <cellStyle name="Gevolgde hyperlink" xfId="4490" builtinId="9" hidden="1"/>
    <cellStyle name="Gevolgde hyperlink" xfId="4192" builtinId="9" hidden="1"/>
    <cellStyle name="Gevolgde hyperlink" xfId="796" builtinId="9" hidden="1"/>
    <cellStyle name="Gevolgde hyperlink" xfId="3536" builtinId="9" hidden="1"/>
    <cellStyle name="Gevolgde hyperlink" xfId="2803" builtinId="9" hidden="1"/>
    <cellStyle name="Gevolgde hyperlink" xfId="166" builtinId="9" hidden="1"/>
    <cellStyle name="Gevolgde hyperlink" xfId="2583" builtinId="9" hidden="1"/>
    <cellStyle name="Gevolgde hyperlink" xfId="3758" builtinId="9" hidden="1"/>
    <cellStyle name="Gevolgde hyperlink" xfId="1010" builtinId="9" hidden="1"/>
    <cellStyle name="Gevolgde hyperlink" xfId="1636" builtinId="9" hidden="1"/>
    <cellStyle name="Gevolgde hyperlink" xfId="4372" builtinId="9" hidden="1"/>
    <cellStyle name="Gevolgde hyperlink" xfId="1966" builtinId="9" hidden="1"/>
    <cellStyle name="Gevolgde hyperlink" xfId="680" builtinId="9" hidden="1"/>
    <cellStyle name="Gevolgde hyperlink" xfId="3418" builtinId="9" hidden="1"/>
    <cellStyle name="Gevolgde hyperlink" xfId="2921" builtinId="9" hidden="1"/>
    <cellStyle name="Gevolgde hyperlink" xfId="4494" builtinId="9" hidden="1"/>
    <cellStyle name="Gevolgde hyperlink" xfId="2465" builtinId="9" hidden="1"/>
    <cellStyle name="Gevolgde hyperlink" xfId="3874" builtinId="9" hidden="1"/>
    <cellStyle name="Gevolgde hyperlink" xfId="1126" builtinId="9" hidden="1"/>
    <cellStyle name="Gevolgde hyperlink" xfId="1512" builtinId="9" hidden="1"/>
    <cellStyle name="Gevolgde hyperlink" xfId="4254" builtinId="9" hidden="1"/>
    <cellStyle name="Gevolgde hyperlink" xfId="2084" builtinId="9" hidden="1"/>
    <cellStyle name="Gevolgde hyperlink" xfId="560" builtinId="9" hidden="1"/>
    <cellStyle name="Gevolgde hyperlink" xfId="3301" builtinId="9" hidden="1"/>
    <cellStyle name="Gevolgde hyperlink" xfId="3037" builtinId="9" hidden="1"/>
    <cellStyle name="Gevolgde hyperlink" xfId="338" builtinId="9" hidden="1"/>
    <cellStyle name="Gevolgde hyperlink" xfId="3510" builtinId="9" hidden="1"/>
    <cellStyle name="Gevolgde hyperlink" xfId="3992" builtinId="9" hidden="1"/>
    <cellStyle name="Gevolgde hyperlink" xfId="1245" builtinId="9" hidden="1"/>
    <cellStyle name="Gevolgde hyperlink" xfId="4104" builtinId="9" hidden="1"/>
    <cellStyle name="Gevolgde hyperlink" xfId="4138" builtinId="9" hidden="1"/>
    <cellStyle name="Gevolgde hyperlink" xfId="2200" builtinId="9" hidden="1"/>
    <cellStyle name="Gevolgde hyperlink" xfId="438" builtinId="9" hidden="1"/>
    <cellStyle name="Gevolgde hyperlink" xfId="3183" builtinId="9" hidden="1"/>
    <cellStyle name="Gevolgde hyperlink" xfId="3153" builtinId="9" hidden="1"/>
    <cellStyle name="Gevolgde hyperlink" xfId="408" builtinId="9" hidden="1"/>
    <cellStyle name="Gevolgde hyperlink" xfId="2230" builtinId="9" hidden="1"/>
    <cellStyle name="Gevolgde hyperlink" xfId="4108" builtinId="9" hidden="1"/>
    <cellStyle name="Gevolgde hyperlink" xfId="1364" builtinId="9" hidden="1"/>
    <cellStyle name="Gevolgde hyperlink" xfId="1275" builtinId="9" hidden="1"/>
    <cellStyle name="Gevolgde hyperlink" xfId="4020" builtinId="9" hidden="1"/>
    <cellStyle name="Gevolgde hyperlink" xfId="2317" builtinId="9" hidden="1"/>
    <cellStyle name="Gevolgde hyperlink" xfId="320" builtinId="9" hidden="1"/>
    <cellStyle name="Gevolgde hyperlink" xfId="3067" builtinId="9" hidden="1"/>
    <cellStyle name="Gevolgde hyperlink" xfId="3271" builtinId="9" hidden="1"/>
    <cellStyle name="Gevolgde hyperlink" xfId="526" builtinId="9" hidden="1"/>
    <cellStyle name="Gevolgde hyperlink" xfId="2112" builtinId="9" hidden="1"/>
    <cellStyle name="Gevolgde hyperlink" xfId="4224" builtinId="9" hidden="1"/>
    <cellStyle name="Gevolgde hyperlink" xfId="1482" builtinId="9" hidden="1"/>
    <cellStyle name="Gevolgde hyperlink" xfId="1156" builtinId="9" hidden="1"/>
    <cellStyle name="Gevolgde hyperlink" xfId="3904" builtinId="9" hidden="1"/>
    <cellStyle name="Gevolgde hyperlink" xfId="2435" builtinId="9" hidden="1"/>
    <cellStyle name="Gevolgde hyperlink" xfId="1454" builtinId="9" hidden="1"/>
    <cellStyle name="Gevolgde hyperlink" xfId="2951" builtinId="9" hidden="1"/>
    <cellStyle name="Gevolgde hyperlink" xfId="3388" builtinId="9" hidden="1"/>
    <cellStyle name="Gevolgde hyperlink" xfId="650" builtinId="9" hidden="1"/>
    <cellStyle name="Gevolgde hyperlink" xfId="1996" builtinId="9" hidden="1"/>
    <cellStyle name="Gevolgde hyperlink" xfId="2295" builtinId="9" hidden="1"/>
    <cellStyle name="Gevolgde hyperlink" xfId="1604" builtinId="9" hidden="1"/>
    <cellStyle name="Gevolgde hyperlink" xfId="1040" builtinId="9" hidden="1"/>
    <cellStyle name="Gevolgde hyperlink" xfId="360" builtinId="9" hidden="1"/>
    <cellStyle name="Gevolgde hyperlink" xfId="3924" builtinId="9" hidden="1"/>
    <cellStyle name="Gevolgde hyperlink" xfId="2693" builtinId="9" hidden="1"/>
    <cellStyle name="Gevolgde hyperlink" xfId="1600" builtinId="9" hidden="1"/>
    <cellStyle name="Gevolgde hyperlink" xfId="3506" builtinId="9" hidden="1"/>
    <cellStyle name="Gevolgde hyperlink" xfId="656" builtinId="9" hidden="1"/>
    <cellStyle name="Gevolgde hyperlink" xfId="3808" builtinId="9" hidden="1"/>
    <cellStyle name="Gevolgde hyperlink" xfId="4460" builtinId="9" hidden="1"/>
    <cellStyle name="Gevolgde hyperlink" xfId="1724" builtinId="9" hidden="1"/>
    <cellStyle name="Gevolgde hyperlink" xfId="922" builtinId="9" hidden="1"/>
    <cellStyle name="Gevolgde hyperlink" xfId="3668" builtinId="9" hidden="1"/>
    <cellStyle name="Gevolgde hyperlink" xfId="2675" builtinId="9" hidden="1"/>
    <cellStyle name="Gevolgde hyperlink" xfId="78" builtinId="9" hidden="1"/>
    <cellStyle name="Gevolgde hyperlink" xfId="2717" builtinId="9" hidden="1"/>
    <cellStyle name="Gevolgde hyperlink" xfId="3624" builtinId="9" hidden="1"/>
    <cellStyle name="Gevolgde hyperlink" xfId="506" builtinId="9" hidden="1"/>
    <cellStyle name="Gevolgde hyperlink" xfId="1762" builtinId="9" hidden="1"/>
    <cellStyle name="Gevolgde hyperlink" xfId="4500" builtinId="9" hidden="1"/>
    <cellStyle name="Gevolgde hyperlink" xfId="1840" builtinId="9" hidden="1"/>
    <cellStyle name="Gevolgde hyperlink" xfId="806" builtinId="9" hidden="1"/>
    <cellStyle name="Gevolgde hyperlink" xfId="3546" builtinId="9" hidden="1"/>
    <cellStyle name="Gevolgde hyperlink" xfId="2795" builtinId="9" hidden="1"/>
    <cellStyle name="Gevolgde hyperlink" xfId="35" builtinId="9" hidden="1"/>
    <cellStyle name="Gevolgde hyperlink" xfId="2593" builtinId="9" hidden="1"/>
    <cellStyle name="Gevolgde hyperlink" xfId="646" builtinId="9" hidden="1"/>
    <cellStyle name="Gevolgde hyperlink" xfId="1000" builtinId="9" hidden="1"/>
    <cellStyle name="Gevolgde hyperlink" xfId="1646" builtinId="9" hidden="1"/>
    <cellStyle name="Gevolgde hyperlink" xfId="4382" builtinId="9" hidden="1"/>
    <cellStyle name="Gevolgde hyperlink" xfId="1956" builtinId="9" hidden="1"/>
    <cellStyle name="Gevolgde hyperlink" xfId="3986" builtinId="9" hidden="1"/>
    <cellStyle name="Gevolgde hyperlink" xfId="3428" builtinId="9" hidden="1"/>
    <cellStyle name="Gevolgde hyperlink" xfId="2911" builtinId="9" hidden="1"/>
    <cellStyle name="Gevolgde hyperlink" xfId="386" builtinId="9" hidden="1"/>
    <cellStyle name="Gevolgde hyperlink" xfId="2475" builtinId="9" hidden="1"/>
    <cellStyle name="Gevolgde hyperlink" xfId="3864" builtinId="9" hidden="1"/>
    <cellStyle name="Gevolgde hyperlink" xfId="1116" builtinId="9" hidden="1"/>
    <cellStyle name="Gevolgde hyperlink" xfId="1522" builtinId="9" hidden="1"/>
    <cellStyle name="Gevolgde hyperlink" xfId="772" builtinId="9" hidden="1"/>
    <cellStyle name="Gevolgde hyperlink" xfId="2074" builtinId="9" hidden="1"/>
    <cellStyle name="Gevolgde hyperlink" xfId="570" builtinId="9" hidden="1"/>
    <cellStyle name="Gevolgde hyperlink" xfId="3311" builtinId="9" hidden="1"/>
    <cellStyle name="Gevolgde hyperlink" xfId="3027" builtinId="9" hidden="1"/>
    <cellStyle name="Gevolgde hyperlink" xfId="280" builtinId="9" hidden="1"/>
    <cellStyle name="Gevolgde hyperlink" xfId="2357" builtinId="9" hidden="1"/>
    <cellStyle name="Gevolgde hyperlink" xfId="3982" builtinId="9" hidden="1"/>
    <cellStyle name="Gevolgde hyperlink" xfId="1235" builtinId="9" hidden="1"/>
    <cellStyle name="Gevolgde hyperlink" xfId="1404" builtinId="9" hidden="1"/>
    <cellStyle name="Gevolgde hyperlink" xfId="4148" builtinId="9" hidden="1"/>
    <cellStyle name="Gevolgde hyperlink" xfId="2190" builtinId="9" hidden="1"/>
    <cellStyle name="Gevolgde hyperlink" xfId="448" builtinId="9" hidden="1"/>
    <cellStyle name="Gevolgde hyperlink" xfId="3193" builtinId="9" hidden="1"/>
    <cellStyle name="Gevolgde hyperlink" xfId="3143" builtinId="9" hidden="1"/>
    <cellStyle name="Gevolgde hyperlink" xfId="41" builtinId="9" hidden="1"/>
    <cellStyle name="Gevolgde hyperlink" xfId="2240" builtinId="9" hidden="1"/>
    <cellStyle name="Gevolgde hyperlink" xfId="4098" builtinId="9" hidden="1"/>
    <cellStyle name="Gevolgde hyperlink" xfId="1354" builtinId="9" hidden="1"/>
    <cellStyle name="Gevolgde hyperlink" xfId="1286" builtinId="9" hidden="1"/>
    <cellStyle name="Gevolgde hyperlink" xfId="4030" builtinId="9" hidden="1"/>
    <cellStyle name="Gevolgde hyperlink" xfId="2307" builtinId="9" hidden="1"/>
    <cellStyle name="Gevolgde hyperlink" xfId="3918" builtinId="9" hidden="1"/>
    <cellStyle name="Gevolgde hyperlink" xfId="3077" builtinId="9" hidden="1"/>
    <cellStyle name="Gevolgde hyperlink" xfId="3261" builtinId="9" hidden="1"/>
    <cellStyle name="Gevolgde hyperlink" xfId="516" builtinId="9" hidden="1"/>
    <cellStyle name="Gevolgde hyperlink" xfId="2122" builtinId="9" hidden="1"/>
    <cellStyle name="Gevolgde hyperlink" xfId="4214" builtinId="9" hidden="1"/>
    <cellStyle name="Gevolgde hyperlink" xfId="1472" builtinId="9" hidden="1"/>
    <cellStyle name="Gevolgde hyperlink" xfId="1166" builtinId="9" hidden="1"/>
    <cellStyle name="Gevolgde hyperlink" xfId="3914" builtinId="9" hidden="1"/>
    <cellStyle name="Gevolgde hyperlink" xfId="2425" builtinId="9" hidden="1"/>
    <cellStyle name="Gevolgde hyperlink" xfId="212" builtinId="9" hidden="1"/>
    <cellStyle name="Gevolgde hyperlink" xfId="2961" builtinId="9" hidden="1"/>
    <cellStyle name="Gevolgde hyperlink" xfId="3378" builtinId="9" hidden="1"/>
    <cellStyle name="Gevolgde hyperlink" xfId="734" builtinId="9" hidden="1"/>
    <cellStyle name="Gevolgde hyperlink" xfId="1046" builtinId="9" hidden="1"/>
    <cellStyle name="Gevolgde hyperlink" xfId="2008" builtinId="9" hidden="1"/>
    <cellStyle name="Gevolgde hyperlink" xfId="1594" builtinId="9" hidden="1"/>
    <cellStyle name="Gevolgde hyperlink" xfId="1050" builtinId="9" hidden="1"/>
    <cellStyle name="Gevolgde hyperlink" xfId="3798" builtinId="9" hidden="1"/>
    <cellStyle name="Gevolgde hyperlink" xfId="2543" builtinId="9" hidden="1"/>
    <cellStyle name="Gevolgde hyperlink" xfId="158" builtinId="9" hidden="1"/>
    <cellStyle name="Gevolgde hyperlink" xfId="824" builtinId="9" hidden="1"/>
    <cellStyle name="Gevolgde hyperlink" xfId="3496" builtinId="9" hidden="1"/>
    <cellStyle name="Gevolgde hyperlink" xfId="756" builtinId="9" hidden="1"/>
    <cellStyle name="Gevolgde hyperlink" xfId="1890" builtinId="9" hidden="1"/>
    <cellStyle name="Gevolgde hyperlink" xfId="4450" builtinId="9" hidden="1"/>
    <cellStyle name="Gevolgde hyperlink" xfId="1259" builtinId="9" hidden="1"/>
    <cellStyle name="Gevolgde hyperlink" xfId="932" builtinId="9" hidden="1"/>
    <cellStyle name="Gevolgde hyperlink" xfId="3678" builtinId="9" hidden="1"/>
    <cellStyle name="Gevolgde hyperlink" xfId="2665" builtinId="9" hidden="1"/>
    <cellStyle name="Gevolgde hyperlink" xfId="2116" builtinId="9" hidden="1"/>
    <cellStyle name="Gevolgde hyperlink" xfId="2727" builtinId="9" hidden="1"/>
    <cellStyle name="Gevolgde hyperlink" xfId="3614" builtinId="9" hidden="1"/>
    <cellStyle name="Gevolgde hyperlink" xfId="874" builtinId="9" hidden="1"/>
    <cellStyle name="Gevolgde hyperlink" xfId="1772" builtinId="9" hidden="1"/>
    <cellStyle name="Gevolgde hyperlink" xfId="4510" builtinId="9" hidden="1"/>
    <cellStyle name="Gevolgde hyperlink" xfId="1830" builtinId="9" hidden="1"/>
    <cellStyle name="Gevolgde hyperlink" xfId="816" builtinId="9" hidden="1"/>
    <cellStyle name="Gevolgde hyperlink" xfId="3556" builtinId="9" hidden="1"/>
    <cellStyle name="Gevolgde hyperlink" xfId="2785" builtinId="9" hidden="1"/>
    <cellStyle name="Gevolgde hyperlink" xfId="242" builtinId="9" hidden="1"/>
    <cellStyle name="Gevolgde hyperlink" xfId="2603" builtinId="9" hidden="1"/>
    <cellStyle name="Gevolgde hyperlink" xfId="3738" builtinId="9" hidden="1"/>
    <cellStyle name="Gevolgde hyperlink" xfId="990" builtinId="9" hidden="1"/>
    <cellStyle name="Gevolgde hyperlink" xfId="1656" builtinId="9" hidden="1"/>
    <cellStyle name="Gevolgde hyperlink" xfId="4392" builtinId="9" hidden="1"/>
    <cellStyle name="Gevolgde hyperlink" xfId="1946" builtinId="9" hidden="1"/>
    <cellStyle name="Gevolgde hyperlink" xfId="700" builtinId="9" hidden="1"/>
    <cellStyle name="Gevolgde hyperlink" xfId="3438" builtinId="9" hidden="1"/>
    <cellStyle name="Gevolgde hyperlink" xfId="2901" builtinId="9" hidden="1"/>
    <cellStyle name="Gevolgde hyperlink" xfId="1524" builtinId="9" hidden="1"/>
    <cellStyle name="Gevolgde hyperlink" xfId="2485" builtinId="9" hidden="1"/>
    <cellStyle name="Gevolgde hyperlink" xfId="3854" builtinId="9" hidden="1"/>
    <cellStyle name="Gevolgde hyperlink" xfId="1106" builtinId="9" hidden="1"/>
    <cellStyle name="Gevolgde hyperlink" xfId="1532" builtinId="9" hidden="1"/>
    <cellStyle name="Gevolgde hyperlink" xfId="4274" builtinId="9" hidden="1"/>
    <cellStyle name="Gevolgde hyperlink" xfId="2064" builtinId="9" hidden="1"/>
    <cellStyle name="Gevolgde hyperlink" xfId="580" builtinId="9" hidden="1"/>
    <cellStyle name="Gevolgde hyperlink" xfId="3320" builtinId="9" hidden="1"/>
    <cellStyle name="Gevolgde hyperlink" xfId="3017" builtinId="9" hidden="1"/>
    <cellStyle name="Gevolgde hyperlink" xfId="270" builtinId="9" hidden="1"/>
    <cellStyle name="Gevolgde hyperlink" xfId="2367" builtinId="9" hidden="1"/>
    <cellStyle name="Gevolgde hyperlink" xfId="3972" builtinId="9" hidden="1"/>
    <cellStyle name="Gevolgde hyperlink" xfId="1225" builtinId="9" hidden="1"/>
    <cellStyle name="Gevolgde hyperlink" xfId="1414" builtinId="9" hidden="1"/>
    <cellStyle name="Gevolgde hyperlink" xfId="4158" builtinId="9" hidden="1"/>
    <cellStyle name="Gevolgde hyperlink" xfId="2180" builtinId="9" hidden="1"/>
    <cellStyle name="Gevolgde hyperlink" xfId="2963" builtinId="9" hidden="1"/>
    <cellStyle name="Gevolgde hyperlink" xfId="1490" builtinId="9" hidden="1"/>
    <cellStyle name="Gevolgde hyperlink" xfId="3135" builtinId="9" hidden="1"/>
    <cellStyle name="Gevolgde hyperlink" xfId="388" builtinId="9" hidden="1"/>
    <cellStyle name="Gevolgde hyperlink" xfId="2250" builtinId="9" hidden="1"/>
    <cellStyle name="Gevolgde hyperlink" xfId="4088" builtinId="9" hidden="1"/>
    <cellStyle name="Gevolgde hyperlink" xfId="1344" builtinId="9" hidden="1"/>
    <cellStyle name="Gevolgde hyperlink" xfId="1296" builtinId="9" hidden="1"/>
    <cellStyle name="Gevolgde hyperlink" xfId="4040" builtinId="9" hidden="1"/>
    <cellStyle name="Gevolgde hyperlink" xfId="2297" builtinId="9" hidden="1"/>
    <cellStyle name="Gevolgde hyperlink" xfId="4436" builtinId="9" hidden="1"/>
    <cellStyle name="Gevolgde hyperlink" xfId="3087" builtinId="9" hidden="1"/>
    <cellStyle name="Gevolgde hyperlink" xfId="3251" builtinId="9" hidden="1"/>
    <cellStyle name="Gevolgde hyperlink" xfId="814" builtinId="9" hidden="1"/>
    <cellStyle name="Gevolgde hyperlink" xfId="2132" builtinId="9" hidden="1"/>
    <cellStyle name="Gevolgde hyperlink" xfId="4204" builtinId="9" hidden="1"/>
    <cellStyle name="Gevolgde hyperlink" xfId="778" builtinId="9" hidden="1"/>
    <cellStyle name="Gevolgde hyperlink" xfId="364" builtinId="9" hidden="1"/>
    <cellStyle name="Gevolgde hyperlink" xfId="1184" builtinId="9" hidden="1"/>
    <cellStyle name="Gevolgde hyperlink" xfId="498" builtinId="9" hidden="1"/>
    <cellStyle name="Gevolgde hyperlink" xfId="3652" builtinId="9" hidden="1"/>
    <cellStyle name="Gevolgde hyperlink" xfId="2837" builtinId="9" hidden="1"/>
    <cellStyle name="Gevolgde hyperlink" xfId="3243" builtinId="9" hidden="1"/>
    <cellStyle name="Gevolgde hyperlink" xfId="630" builtinId="9" hidden="1"/>
    <cellStyle name="Gevolgde hyperlink" xfId="2016" builtinId="9" hidden="1"/>
    <cellStyle name="Gevolgde hyperlink" xfId="4322" builtinId="9" hidden="1"/>
    <cellStyle name="Gevolgde hyperlink" xfId="1356" builtinId="9" hidden="1"/>
    <cellStyle name="Gevolgde hyperlink" xfId="1058" builtinId="9" hidden="1"/>
    <cellStyle name="Gevolgde hyperlink" xfId="1422" builtinId="9" hidden="1"/>
    <cellStyle name="Gevolgde hyperlink" xfId="2533" builtinId="9" hidden="1"/>
    <cellStyle name="Gevolgde hyperlink" xfId="104" builtinId="9" hidden="1"/>
    <cellStyle name="Gevolgde hyperlink" xfId="2853" builtinId="9" hidden="1"/>
    <cellStyle name="Gevolgde hyperlink" xfId="3486" builtinId="9" hidden="1"/>
    <cellStyle name="Gevolgde hyperlink" xfId="746" builtinId="9" hidden="1"/>
    <cellStyle name="Gevolgde hyperlink" xfId="1900" builtinId="9" hidden="1"/>
    <cellStyle name="Gevolgde hyperlink" xfId="4440" builtinId="9" hidden="1"/>
    <cellStyle name="Gevolgde hyperlink" xfId="1704" builtinId="9" hidden="1"/>
    <cellStyle name="Gevolgde hyperlink" xfId="2210" builtinId="9" hidden="1"/>
    <cellStyle name="Gevolgde hyperlink" xfId="3688" builtinId="9" hidden="1"/>
    <cellStyle name="Gevolgde hyperlink" xfId="2655" builtinId="9" hidden="1"/>
    <cellStyle name="Gevolgde hyperlink" xfId="210" builtinId="9" hidden="1"/>
    <cellStyle name="Gevolgde hyperlink" xfId="2737" builtinId="9" hidden="1"/>
    <cellStyle name="Gevolgde hyperlink" xfId="3604" builtinId="9" hidden="1"/>
    <cellStyle name="Gevolgde hyperlink" xfId="864" builtinId="9" hidden="1"/>
    <cellStyle name="Gevolgde hyperlink" xfId="1782" builtinId="9" hidden="1"/>
    <cellStyle name="Gevolgde hyperlink" xfId="4520" builtinId="9" hidden="1"/>
    <cellStyle name="Gevolgde hyperlink" xfId="1066" builtinId="9" hidden="1"/>
    <cellStyle name="Gevolgde hyperlink" xfId="826" builtinId="9" hidden="1"/>
    <cellStyle name="Gevolgde hyperlink" xfId="3566" builtinId="9" hidden="1"/>
    <cellStyle name="Gevolgde hyperlink" xfId="2775" builtinId="9" hidden="1"/>
    <cellStyle name="Gevolgde hyperlink" xfId="49" builtinId="9" hidden="1"/>
    <cellStyle name="Gevolgde hyperlink" xfId="2613" builtinId="9" hidden="1"/>
    <cellStyle name="Gevolgde hyperlink" xfId="3728" builtinId="9" hidden="1"/>
    <cellStyle name="Gevolgde hyperlink" xfId="980" builtinId="9" hidden="1"/>
    <cellStyle name="Gevolgde hyperlink" xfId="1666" builtinId="9" hidden="1"/>
    <cellStyle name="Gevolgde hyperlink" xfId="638" builtinId="9" hidden="1"/>
    <cellStyle name="Gevolgde hyperlink" xfId="1936" builtinId="9" hidden="1"/>
    <cellStyle name="Gevolgde hyperlink" xfId="708" builtinId="9" hidden="1"/>
    <cellStyle name="Gevolgde hyperlink" xfId="3448" builtinId="9" hidden="1"/>
    <cellStyle name="Gevolgde hyperlink" xfId="2891" builtinId="9" hidden="1"/>
    <cellStyle name="Gevolgde hyperlink" xfId="126" builtinId="9" hidden="1"/>
    <cellStyle name="Gevolgde hyperlink" xfId="2495" builtinId="9" hidden="1"/>
    <cellStyle name="Gevolgde hyperlink" xfId="3844" builtinId="9" hidden="1"/>
    <cellStyle name="Gevolgde hyperlink" xfId="1096" builtinId="9" hidden="1"/>
    <cellStyle name="Gevolgde hyperlink" xfId="1336" builtinId="9" hidden="1"/>
    <cellStyle name="Gevolgde hyperlink" xfId="4284" builtinId="9" hidden="1"/>
    <cellStyle name="Gevolgde hyperlink" xfId="2054" builtinId="9" hidden="1"/>
    <cellStyle name="Gevolgde hyperlink" xfId="4172" builtinId="9" hidden="1"/>
    <cellStyle name="Gevolgde hyperlink" xfId="3330" builtinId="9" hidden="1"/>
    <cellStyle name="Gevolgde hyperlink" xfId="3007" builtinId="9" hidden="1"/>
    <cellStyle name="Gevolgde hyperlink" xfId="260" builtinId="9" hidden="1"/>
    <cellStyle name="Gevolgde hyperlink" xfId="2377" builtinId="9" hidden="1"/>
    <cellStyle name="Gevolgde hyperlink" xfId="3962" builtinId="9" hidden="1"/>
    <cellStyle name="Gevolgde hyperlink" xfId="2483" builtinId="9" hidden="1"/>
    <cellStyle name="Gevolgde hyperlink" xfId="1060" builtinId="9" hidden="1"/>
    <cellStyle name="Gevolgde hyperlink" xfId="4168" builtinId="9" hidden="1"/>
    <cellStyle name="Gevolgde hyperlink" xfId="2170" builtinId="9" hidden="1"/>
    <cellStyle name="Gevolgde hyperlink" xfId="468" builtinId="9" hidden="1"/>
    <cellStyle name="Gevolgde hyperlink" xfId="3213" builtinId="9" hidden="1"/>
    <cellStyle name="Gevolgde hyperlink" xfId="3125" builtinId="9" hidden="1"/>
    <cellStyle name="Gevolgde hyperlink" xfId="830" builtinId="9" hidden="1"/>
    <cellStyle name="Gevolgde hyperlink" xfId="2260" builtinId="9" hidden="1"/>
    <cellStyle name="Gevolgde hyperlink" xfId="4078" builtinId="9" hidden="1"/>
    <cellStyle name="Gevolgde hyperlink" xfId="1334" builtinId="9" hidden="1"/>
    <cellStyle name="Gevolgde hyperlink" xfId="1306" builtinId="9" hidden="1"/>
    <cellStyle name="Gevolgde hyperlink" xfId="4050" builtinId="9" hidden="1"/>
    <cellStyle name="Gevolgde hyperlink" xfId="2287" builtinId="9" hidden="1"/>
    <cellStyle name="Gevolgde hyperlink" xfId="350" builtinId="9" hidden="1"/>
    <cellStyle name="Gevolgde hyperlink" xfId="3097" builtinId="9" hidden="1"/>
    <cellStyle name="Gevolgde hyperlink" xfId="3241" builtinId="9" hidden="1"/>
    <cellStyle name="Gevolgde hyperlink" xfId="1596" builtinId="9" hidden="1"/>
    <cellStyle name="Gevolgde hyperlink" xfId="218" builtinId="9" hidden="1"/>
    <cellStyle name="Gevolgde hyperlink" xfId="4194" builtinId="9" hidden="1"/>
    <cellStyle name="Gevolgde hyperlink" xfId="1420" builtinId="9" hidden="1"/>
    <cellStyle name="Gevolgde hyperlink" xfId="1186" builtinId="9" hidden="1"/>
    <cellStyle name="Gevolgde hyperlink" xfId="3934" builtinId="9" hidden="1"/>
    <cellStyle name="Gevolgde hyperlink" xfId="2405" builtinId="9" hidden="1"/>
    <cellStyle name="Gevolgde hyperlink" xfId="4328" builtinId="9" hidden="1"/>
    <cellStyle name="Gevolgde hyperlink" xfId="2979" builtinId="9" hidden="1"/>
    <cellStyle name="Gevolgde hyperlink" xfId="3358" builtinId="9" hidden="1"/>
    <cellStyle name="Gevolgde hyperlink" xfId="620" builtinId="9" hidden="1"/>
    <cellStyle name="Gevolgde hyperlink" xfId="2026" builtinId="9" hidden="1"/>
    <cellStyle name="Gevolgde hyperlink" xfId="4312" builtinId="9" hidden="1"/>
    <cellStyle name="Gevolgde hyperlink" xfId="1570" builtinId="9" hidden="1"/>
    <cellStyle name="Gevolgde hyperlink" xfId="1068" builtinId="9" hidden="1"/>
    <cellStyle name="Gevolgde hyperlink" xfId="3818" builtinId="9" hidden="1"/>
    <cellStyle name="Gevolgde hyperlink" xfId="2523" builtinId="9" hidden="1"/>
    <cellStyle name="Gevolgde hyperlink" xfId="290" builtinId="9" hidden="1"/>
    <cellStyle name="Gevolgde hyperlink" xfId="2863" builtinId="9" hidden="1"/>
    <cellStyle name="Gevolgde hyperlink" xfId="3476" builtinId="9" hidden="1"/>
    <cellStyle name="Gevolgde hyperlink" xfId="736" builtinId="9" hidden="1"/>
    <cellStyle name="Gevolgde hyperlink" xfId="2843" builtinId="9" hidden="1"/>
    <cellStyle name="Gevolgde hyperlink" xfId="4430" builtinId="9" hidden="1"/>
    <cellStyle name="Gevolgde hyperlink" xfId="1694" builtinId="9" hidden="1"/>
    <cellStyle name="Gevolgde hyperlink" xfId="952" builtinId="9" hidden="1"/>
    <cellStyle name="Gevolgde hyperlink" xfId="3698" builtinId="9" hidden="1"/>
    <cellStyle name="Gevolgde hyperlink" xfId="2645" builtinId="9" hidden="1"/>
    <cellStyle name="Gevolgde hyperlink" xfId="47" builtinId="9" hidden="1"/>
    <cellStyle name="Gevolgde hyperlink" xfId="2747" builtinId="9" hidden="1"/>
    <cellStyle name="Gevolgde hyperlink" xfId="2507" builtinId="9" hidden="1"/>
    <cellStyle name="Gevolgde hyperlink" xfId="138" builtinId="9" hidden="1"/>
    <cellStyle name="Gevolgde hyperlink" xfId="1792" builtinId="9" hidden="1"/>
    <cellStyle name="Gevolgde hyperlink" xfId="4530" builtinId="9" hidden="1"/>
    <cellStyle name="Gevolgde hyperlink" xfId="1810" builtinId="9" hidden="1"/>
    <cellStyle name="Gevolgde hyperlink" xfId="836" builtinId="9" hidden="1"/>
    <cellStyle name="Gevolgde hyperlink" xfId="3576" builtinId="9" hidden="1"/>
    <cellStyle name="Gevolgde hyperlink" xfId="2765" builtinId="9" hidden="1"/>
    <cellStyle name="Gevolgde hyperlink" xfId="4264" builtinId="9" hidden="1"/>
    <cellStyle name="Gevolgde hyperlink" xfId="2627" builtinId="9" hidden="1"/>
    <cellStyle name="Gevolgde hyperlink" xfId="3716" builtinId="9" hidden="1"/>
    <cellStyle name="Gevolgde hyperlink" xfId="970" builtinId="9" hidden="1"/>
    <cellStyle name="Gevolgde hyperlink" xfId="1676" builtinId="9" hidden="1"/>
    <cellStyle name="Gevolgde hyperlink" xfId="4412" builtinId="9" hidden="1"/>
    <cellStyle name="Gevolgde hyperlink" xfId="1926" builtinId="9" hidden="1"/>
    <cellStyle name="Gevolgde hyperlink" xfId="1196" builtinId="9" hidden="1"/>
    <cellStyle name="Gevolgde hyperlink" xfId="3458" builtinId="9" hidden="1"/>
    <cellStyle name="Gevolgde hyperlink" xfId="2881" builtinId="9" hidden="1"/>
    <cellStyle name="Gevolgde hyperlink" xfId="132" builtinId="9" hidden="1"/>
    <cellStyle name="Gevolgde hyperlink" xfId="2505" builtinId="9" hidden="1"/>
    <cellStyle name="Gevolgde hyperlink" xfId="3836" builtinId="9" hidden="1"/>
    <cellStyle name="Gevolgde hyperlink" xfId="1086" builtinId="9" hidden="1"/>
    <cellStyle name="Gevolgde hyperlink" xfId="1552" builtinId="9" hidden="1"/>
    <cellStyle name="Gevolgde hyperlink" xfId="4294" builtinId="9" hidden="1"/>
    <cellStyle name="Gevolgde hyperlink" xfId="2044" builtinId="9" hidden="1"/>
    <cellStyle name="Gevolgde hyperlink" xfId="602" builtinId="9" hidden="1"/>
    <cellStyle name="Gevolgde hyperlink" xfId="3340" builtinId="9" hidden="1"/>
    <cellStyle name="Gevolgde hyperlink" xfId="2997" builtinId="9" hidden="1"/>
    <cellStyle name="Gevolgde hyperlink" xfId="574" builtinId="9" hidden="1"/>
    <cellStyle name="Gevolgde hyperlink" xfId="2387" builtinId="9" hidden="1"/>
    <cellStyle name="Gevolgde hyperlink" xfId="3952" builtinId="9" hidden="1"/>
    <cellStyle name="Gevolgde hyperlink" xfId="1204" builtinId="9" hidden="1"/>
    <cellStyle name="Gevolgde hyperlink" xfId="1434" builtinId="9" hidden="1"/>
    <cellStyle name="Gevolgde hyperlink" xfId="4178" builtinId="9" hidden="1"/>
    <cellStyle name="Gevolgde hyperlink" xfId="2160" builtinId="9" hidden="1"/>
    <cellStyle name="Gevolgde hyperlink" xfId="478" builtinId="9" hidden="1"/>
    <cellStyle name="Gevolgde hyperlink" xfId="3223" builtinId="9" hidden="1"/>
    <cellStyle name="Gevolgde hyperlink" xfId="3115" builtinId="9" hidden="1"/>
    <cellStyle name="Gevolgde hyperlink" xfId="3081" builtinId="9" hidden="1"/>
    <cellStyle name="Gevolgde hyperlink" xfId="2269" builtinId="9" hidden="1"/>
    <cellStyle name="Gevolgde hyperlink" xfId="4068" builtinId="9" hidden="1"/>
    <cellStyle name="Gevolgde hyperlink" xfId="1516" builtinId="9" hidden="1"/>
    <cellStyle name="Gevolgde hyperlink" xfId="770" builtinId="9" hidden="1"/>
    <cellStyle name="Gevolgde hyperlink" xfId="2144" builtinId="9" hidden="1"/>
    <cellStyle name="Gevolgde hyperlink" xfId="398" builtinId="9" hidden="1"/>
    <cellStyle name="Gevolgde hyperlink" xfId="4064" builtinId="9" hidden="1"/>
    <cellStyle name="Gevolgde hyperlink" xfId="3107" builtinId="9" hidden="1"/>
    <cellStyle name="Gevolgde hyperlink" xfId="3231" builtinId="9" hidden="1"/>
    <cellStyle name="Gevolgde hyperlink" xfId="486" builtinId="9" hidden="1"/>
    <cellStyle name="Gevolgde hyperlink" xfId="2152" builtinId="9" hidden="1"/>
    <cellStyle name="Gevolgde hyperlink" xfId="4184" builtinId="9" hidden="1"/>
    <cellStyle name="Gevolgde hyperlink" xfId="1442" builtinId="9" hidden="1"/>
    <cellStyle name="Gevolgde hyperlink" xfId="3732" builtinId="9" hidden="1"/>
    <cellStyle name="Gevolgde hyperlink" xfId="3944" builtinId="9" hidden="1"/>
    <cellStyle name="Gevolgde hyperlink" xfId="2395" builtinId="9" hidden="1"/>
    <cellStyle name="Gevolgde hyperlink" xfId="370" builtinId="9" hidden="1"/>
    <cellStyle name="Gevolgde hyperlink" xfId="2989" builtinId="9" hidden="1"/>
    <cellStyle name="Gevolgde hyperlink" xfId="1702" builtinId="9" hidden="1"/>
    <cellStyle name="Gevolgde hyperlink" xfId="610" builtinId="9" hidden="1"/>
    <cellStyle name="Gevolgde hyperlink" xfId="2036" builtinId="9" hidden="1"/>
    <cellStyle name="Gevolgde hyperlink" xfId="4302" builtinId="9" hidden="1"/>
    <cellStyle name="Gevolgde hyperlink" xfId="1560" builtinId="9" hidden="1"/>
    <cellStyle name="Gevolgde hyperlink" xfId="1078" builtinId="9" hidden="1"/>
    <cellStyle name="Gevolgde hyperlink" xfId="3828" builtinId="9" hidden="1"/>
    <cellStyle name="Gevolgde hyperlink" xfId="2513" builtinId="9" hidden="1"/>
    <cellStyle name="Gevolgde hyperlink" xfId="124" builtinId="9" hidden="1"/>
    <cellStyle name="Gevolgde hyperlink" xfId="3748" builtinId="9" hidden="1"/>
    <cellStyle name="Gevolgde hyperlink" xfId="2571" builtinId="9" hidden="1"/>
    <cellStyle name="Gevolgde hyperlink" xfId="726" builtinId="9" hidden="1"/>
    <cellStyle name="Gevolgde hyperlink" xfId="1920" builtinId="9" hidden="1"/>
    <cellStyle name="Gevolgde hyperlink" xfId="4420" builtinId="9" hidden="1"/>
    <cellStyle name="Gevolgde hyperlink" xfId="1684" builtinId="9" hidden="1"/>
    <cellStyle name="Gevolgde hyperlink" xfId="962" builtinId="9" hidden="1"/>
    <cellStyle name="Gevolgde hyperlink" xfId="3708" builtinId="9" hidden="1"/>
    <cellStyle name="Gevolgde hyperlink" xfId="2635" builtinId="9" hidden="1"/>
    <cellStyle name="Gevolgde hyperlink" xfId="4282" builtinId="9" hidden="1"/>
    <cellStyle name="Gevolgde hyperlink" xfId="2757" builtinId="9" hidden="1"/>
    <cellStyle name="Gevolgde hyperlink" xfId="3584" builtinId="9" hidden="1"/>
    <cellStyle name="Gevolgde hyperlink" xfId="844" builtinId="9" hidden="1"/>
    <cellStyle name="Gevolgde hyperlink" xfId="1802" builtinId="9" hidden="1"/>
    <cellStyle name="Gevolgde hyperlink" xfId="4539" builtinId="9" hidden="1"/>
    <cellStyle name="Gevolgde hyperlink" xfId="1800" builtinId="9" hidden="1"/>
    <cellStyle name="Gevolgde hyperlink" xfId="4044" builtinId="9" hidden="1"/>
    <cellStyle name="Gevolgde hyperlink" xfId="3586" builtinId="9" hidden="1"/>
    <cellStyle name="Gevolgde hyperlink" xfId="3686" builtinId="9" hidden="1"/>
    <cellStyle name="Gevolgde hyperlink" xfId="62" builtinId="9" hidden="1"/>
    <cellStyle name="Gevolgde hyperlink" xfId="2637" builtinId="9" hidden="1"/>
    <cellStyle name="Gevolgde hyperlink" xfId="3706" builtinId="9" hidden="1"/>
    <cellStyle name="Gevolgde hyperlink" xfId="960" builtinId="9" hidden="1"/>
    <cellStyle name="Gevolgde hyperlink" xfId="1686" builtinId="9" hidden="1"/>
    <cellStyle name="Gevolgde hyperlink" xfId="4422" builtinId="9" hidden="1"/>
    <cellStyle name="Gevolgde hyperlink" xfId="1918" builtinId="9" hidden="1"/>
    <cellStyle name="Gevolgde hyperlink" xfId="728" builtinId="9" hidden="1"/>
    <cellStyle name="Gevolgde hyperlink" xfId="3468" builtinId="9" hidden="1"/>
    <cellStyle name="Gevolgde hyperlink" xfId="2871" builtinId="9" hidden="1"/>
    <cellStyle name="Gevolgde hyperlink" xfId="542" builtinId="9" hidden="1"/>
    <cellStyle name="Gevolgde hyperlink" xfId="2515" builtinId="9" hidden="1"/>
    <cellStyle name="Gevolgde hyperlink" xfId="3826" builtinId="9" hidden="1"/>
    <cellStyle name="Gevolgde hyperlink" xfId="1076" builtinId="9" hidden="1"/>
    <cellStyle name="Gevolgde hyperlink" xfId="1562" builtinId="9" hidden="1"/>
    <cellStyle name="Gevolgde hyperlink" xfId="4304" builtinId="9" hidden="1"/>
    <cellStyle name="Gevolgde hyperlink" xfId="2034" builtinId="9" hidden="1"/>
    <cellStyle name="Gevolgde hyperlink" xfId="612" builtinId="9" hidden="1"/>
    <cellStyle name="Gevolgde hyperlink" xfId="3350" builtinId="9" hidden="1"/>
    <cellStyle name="Gevolgde hyperlink" xfId="2987" builtinId="9" hidden="1"/>
    <cellStyle name="Gevolgde hyperlink" xfId="240" builtinId="9" hidden="1"/>
    <cellStyle name="Gevolgde hyperlink" xfId="2397" builtinId="9" hidden="1"/>
    <cellStyle name="Gevolgde hyperlink" xfId="3942" builtinId="9" hidden="1"/>
    <cellStyle name="Gevolgde hyperlink" xfId="1616" builtinId="9" hidden="1"/>
    <cellStyle name="Gevolgde hyperlink" xfId="1444" builtinId="9" hidden="1"/>
    <cellStyle name="Gevolgde hyperlink" xfId="4186" builtinId="9" hidden="1"/>
    <cellStyle name="Gevolgde hyperlink" xfId="2150" builtinId="9" hidden="1"/>
    <cellStyle name="Gevolgde hyperlink" xfId="1544" builtinId="9" hidden="1"/>
    <cellStyle name="Gevolgde hyperlink" xfId="3233" builtinId="9" hidden="1"/>
    <cellStyle name="Gevolgde hyperlink" xfId="3105" builtinId="9" hidden="1"/>
    <cellStyle name="Gevolgde hyperlink" xfId="3101" builtinId="9" hidden="1"/>
    <cellStyle name="Gevolgde hyperlink" xfId="3239" builtinId="9" hidden="1"/>
    <cellStyle name="Gevolgde hyperlink" xfId="4058" builtinId="9" hidden="1"/>
    <cellStyle name="Gevolgde hyperlink" xfId="1314" builtinId="9" hidden="1"/>
    <cellStyle name="Gevolgde hyperlink" xfId="1326" builtinId="9" hidden="1"/>
    <cellStyle name="Gevolgde hyperlink" xfId="4070" builtinId="9" hidden="1"/>
    <cellStyle name="Gevolgde hyperlink" xfId="2268" builtinId="9" hidden="1"/>
    <cellStyle name="Gevolgde hyperlink" xfId="282" builtinId="9" hidden="1"/>
    <cellStyle name="Gevolgde hyperlink" xfId="3117" builtinId="9" hidden="1"/>
    <cellStyle name="Gevolgde hyperlink" xfId="3221" builtinId="9" hidden="1"/>
    <cellStyle name="Gevolgde hyperlink" xfId="476" builtinId="9" hidden="1"/>
    <cellStyle name="Gevolgde hyperlink" xfId="2162" builtinId="9" hidden="1"/>
    <cellStyle name="Gevolgde hyperlink" xfId="4176" builtinId="9" hidden="1"/>
    <cellStyle name="Gevolgde hyperlink" xfId="1432" builtinId="9" hidden="1"/>
    <cellStyle name="Gevolgde hyperlink" xfId="1206" builtinId="9" hidden="1"/>
    <cellStyle name="Gevolgde hyperlink" xfId="3954" builtinId="9" hidden="1"/>
    <cellStyle name="Gevolgde hyperlink" xfId="2385" builtinId="9" hidden="1"/>
    <cellStyle name="Gevolgde hyperlink" xfId="252" builtinId="9" hidden="1"/>
    <cellStyle name="Gevolgde hyperlink" xfId="2999" builtinId="9" hidden="1"/>
    <cellStyle name="Gevolgde hyperlink" xfId="2639" builtinId="9" hidden="1"/>
    <cellStyle name="Gevolgde hyperlink" xfId="600" builtinId="9" hidden="1"/>
    <cellStyle name="Gevolgde hyperlink" xfId="2046" builtinId="9" hidden="1"/>
    <cellStyle name="Gevolgde hyperlink" xfId="4292" builtinId="9" hidden="1"/>
    <cellStyle name="Gevolgde hyperlink" xfId="1550" builtinId="9" hidden="1"/>
    <cellStyle name="Gevolgde hyperlink" xfId="1088" builtinId="9" hidden="1"/>
    <cellStyle name="Gevolgde hyperlink" xfId="3838" builtinId="9" hidden="1"/>
    <cellStyle name="Gevolgde hyperlink" xfId="2503" builtinId="9" hidden="1"/>
    <cellStyle name="Gevolgde hyperlink" xfId="130" builtinId="9" hidden="1"/>
    <cellStyle name="Gevolgde hyperlink" xfId="2883" builtinId="9" hidden="1"/>
    <cellStyle name="Gevolgde hyperlink" xfId="3456" builtinId="9" hidden="1"/>
    <cellStyle name="Gevolgde hyperlink" xfId="716" builtinId="9" hidden="1"/>
    <cellStyle name="Gevolgde hyperlink" xfId="1928" builtinId="9" hidden="1"/>
    <cellStyle name="Gevolgde hyperlink" xfId="4410" builtinId="9" hidden="1"/>
    <cellStyle name="Gevolgde hyperlink" xfId="1674" builtinId="9" hidden="1"/>
    <cellStyle name="Gevolgde hyperlink" xfId="3111" builtinId="9" hidden="1"/>
    <cellStyle name="Gevolgde hyperlink" xfId="3718" builtinId="9" hidden="1"/>
    <cellStyle name="Gevolgde hyperlink" xfId="3033" builtinId="9" hidden="1"/>
    <cellStyle name="Gevolgde hyperlink" xfId="53" builtinId="9" hidden="1"/>
    <cellStyle name="Gevolgde hyperlink" xfId="2767" builtinId="9" hidden="1"/>
    <cellStyle name="Gevolgde hyperlink" xfId="3574" builtinId="9" hidden="1"/>
    <cellStyle name="Gevolgde hyperlink" xfId="834" builtinId="9" hidden="1"/>
    <cellStyle name="Gevolgde hyperlink" xfId="1812" builtinId="9" hidden="1"/>
    <cellStyle name="Gevolgde hyperlink" xfId="4528" builtinId="9" hidden="1"/>
    <cellStyle name="Gevolgde hyperlink" xfId="1790" builtinId="9" hidden="1"/>
    <cellStyle name="Gevolgde hyperlink" xfId="856" builtinId="9" hidden="1"/>
    <cellStyle name="Gevolgde hyperlink" xfId="3596" builtinId="9" hidden="1"/>
    <cellStyle name="Gevolgde hyperlink" xfId="2745" builtinId="9" hidden="1"/>
    <cellStyle name="Gevolgde hyperlink" xfId="442" builtinId="9" hidden="1"/>
    <cellStyle name="Gevolgde hyperlink" xfId="2647" builtinId="9" hidden="1"/>
    <cellStyle name="Gevolgde hyperlink" xfId="3696" builtinId="9" hidden="1"/>
    <cellStyle name="Gevolgde hyperlink" xfId="950" builtinId="9" hidden="1"/>
    <cellStyle name="Gevolgde hyperlink" xfId="1696" builtinId="9" hidden="1"/>
    <cellStyle name="Gevolgde hyperlink" xfId="4432" builtinId="9" hidden="1"/>
    <cellStyle name="Gevolgde hyperlink" xfId="1908" builtinId="9" hidden="1"/>
    <cellStyle name="Gevolgde hyperlink" xfId="152" builtinId="9" hidden="1"/>
    <cellStyle name="Gevolgde hyperlink" xfId="3478" builtinId="9" hidden="1"/>
    <cellStyle name="Gevolgde hyperlink" xfId="2861" builtinId="9" hidden="1"/>
    <cellStyle name="Gevolgde hyperlink" xfId="112" builtinId="9" hidden="1"/>
    <cellStyle name="Gevolgde hyperlink" xfId="2525" builtinId="9" hidden="1"/>
    <cellStyle name="Gevolgde hyperlink" xfId="3816" builtinId="9" hidden="1"/>
    <cellStyle name="Gevolgde hyperlink" xfId="1682" builtinId="9" hidden="1"/>
    <cellStyle name="Gevolgde hyperlink" xfId="1572" builtinId="9" hidden="1"/>
    <cellStyle name="Gevolgde hyperlink" xfId="4314" builtinId="9" hidden="1"/>
    <cellStyle name="Gevolgde hyperlink" xfId="2024" builtinId="9" hidden="1"/>
    <cellStyle name="Gevolgde hyperlink" xfId="622" builtinId="9" hidden="1"/>
    <cellStyle name="Gevolgde hyperlink" xfId="4480" builtinId="9" hidden="1"/>
    <cellStyle name="Gevolgde hyperlink" xfId="1608" builtinId="9" hidden="1"/>
    <cellStyle name="Gevolgde hyperlink" xfId="1168" builtinId="9" hidden="1"/>
    <cellStyle name="Gevolgde hyperlink" xfId="786" builtinId="9" hidden="1"/>
    <cellStyle name="Gevolgde hyperlink" xfId="3664" builtinId="9" hidden="1"/>
    <cellStyle name="Gevolgde hyperlink" xfId="2423" builtinId="9" hidden="1"/>
    <cellStyle name="Gevolgde hyperlink" xfId="3800" builtinId="9" hidden="1"/>
    <cellStyle name="Gevolgde hyperlink" xfId="587" builtinId="9" hidden="1"/>
    <cellStyle name="Gevolgde hyperlink" xfId="1744" builtinId="9" hidden="1"/>
    <cellStyle name="Gevolgde hyperlink" xfId="1728" builtinId="9" hidden="1"/>
    <cellStyle name="Gevolgde hyperlink" xfId="2289" builtinId="9" hidden="1"/>
    <cellStyle name="Gevolgde hyperlink" xfId="3360" builtinId="9" hidden="1"/>
    <cellStyle name="Gevolgde hyperlink" xfId="482" builtinId="9" hidden="1"/>
    <cellStyle name="Gevolgde hyperlink" xfId="2541" builtinId="9" hidden="1"/>
    <cellStyle name="Gevolgde hyperlink" xfId="230" builtinId="9" hidden="1"/>
    <cellStyle name="Gevolgde hyperlink" xfId="1304" builtinId="9" hidden="1"/>
    <cellStyle name="Gevolgde hyperlink" xfId="550" builtinId="9" hidden="1"/>
    <cellStyle name="Gevolgde hyperlink" xfId="4080" builtinId="9" hidden="1"/>
    <cellStyle name="Gevolgde hyperlink" xfId="2258" builtinId="9" hidden="1"/>
    <cellStyle name="Gevolgde hyperlink" xfId="380" builtinId="9" hidden="1"/>
    <cellStyle name="Gevolgde hyperlink" xfId="3127" builtinId="9" hidden="1"/>
    <cellStyle name="Gevolgde hyperlink" xfId="2769" builtinId="9" hidden="1"/>
    <cellStyle name="Gevolgde hyperlink" xfId="466" builtinId="9" hidden="1"/>
    <cellStyle name="Gevolgde hyperlink" xfId="2172" builtinId="9" hidden="1"/>
    <cellStyle name="Gevolgde hyperlink" xfId="4166" builtinId="9" hidden="1"/>
    <cellStyle name="Gevolgde hyperlink" xfId="2899" builtinId="9" hidden="1"/>
    <cellStyle name="Gevolgde hyperlink" xfId="1216" builtinId="9" hidden="1"/>
    <cellStyle name="Gevolgde hyperlink" xfId="3964" builtinId="9" hidden="1"/>
    <cellStyle name="Gevolgde hyperlink" xfId="2375" builtinId="9" hidden="1"/>
    <cellStyle name="Gevolgde hyperlink" xfId="262" builtinId="9" hidden="1"/>
    <cellStyle name="Gevolgde hyperlink" xfId="3009" builtinId="9" hidden="1"/>
    <cellStyle name="Gevolgde hyperlink" xfId="3328" builtinId="9" hidden="1"/>
    <cellStyle name="Gevolgde hyperlink" xfId="590" builtinId="9" hidden="1"/>
    <cellStyle name="Gevolgde hyperlink" xfId="2056" builtinId="9" hidden="1"/>
    <cellStyle name="Gevolgde hyperlink" xfId="3528" builtinId="9" hidden="1"/>
    <cellStyle name="Gevolgde hyperlink" xfId="1540" builtinId="9" hidden="1"/>
    <cellStyle name="Gevolgde hyperlink" xfId="4268" builtinId="9" hidden="1"/>
    <cellStyle name="Gevolgde hyperlink" xfId="3846" builtinId="9" hidden="1"/>
    <cellStyle name="Gevolgde hyperlink" xfId="2493" builtinId="9" hidden="1"/>
    <cellStyle name="Gevolgde hyperlink" xfId="144" builtinId="9" hidden="1"/>
    <cellStyle name="Gevolgde hyperlink" xfId="2893" builtinId="9" hidden="1"/>
    <cellStyle name="Gevolgde hyperlink" xfId="3446" builtinId="9" hidden="1"/>
    <cellStyle name="Gevolgde hyperlink" xfId="529" builtinId="9" hidden="1"/>
    <cellStyle name="Gevolgde hyperlink" xfId="4470" builtinId="9" hidden="1"/>
    <cellStyle name="Gevolgde hyperlink" xfId="4400" builtinId="9" hidden="1"/>
    <cellStyle name="Gevolgde hyperlink" xfId="1664" builtinId="9" hidden="1"/>
    <cellStyle name="Gevolgde hyperlink" xfId="982" builtinId="9" hidden="1"/>
    <cellStyle name="Gevolgde hyperlink" xfId="3730" builtinId="9" hidden="1"/>
    <cellStyle name="Gevolgde hyperlink" xfId="2611" builtinId="9" hidden="1"/>
    <cellStyle name="Gevolgde hyperlink" xfId="474" builtinId="9" hidden="1"/>
    <cellStyle name="Gevolgde hyperlink" xfId="2777" builtinId="9" hidden="1"/>
    <cellStyle name="Gevolgde hyperlink" xfId="3564" builtinId="9" hidden="1"/>
    <cellStyle name="Gevolgde hyperlink" xfId="4522" builtinId="9" hidden="1"/>
    <cellStyle name="Gevolgde hyperlink" xfId="1822" builtinId="9" hidden="1"/>
    <cellStyle name="Gevolgde hyperlink" xfId="4518" builtinId="9" hidden="1"/>
    <cellStyle name="Gevolgde hyperlink" xfId="1780" builtinId="9" hidden="1"/>
    <cellStyle name="Gevolgde hyperlink" xfId="866" builtinId="9" hidden="1"/>
    <cellStyle name="Gevolgde hyperlink" xfId="3606" builtinId="9" hidden="1"/>
    <cellStyle name="Gevolgde hyperlink" xfId="2735" builtinId="9" hidden="1"/>
    <cellStyle name="Gevolgde hyperlink" xfId="23" builtinId="9" hidden="1"/>
    <cellStyle name="Gevolgde hyperlink" xfId="2657" builtinId="9" hidden="1"/>
    <cellStyle name="Gevolgde hyperlink" xfId="2188" builtinId="9" hidden="1"/>
    <cellStyle name="Gevolgde hyperlink" xfId="1776" builtinId="9" hidden="1"/>
    <cellStyle name="Gevolgde hyperlink" xfId="1706" builtinId="9" hidden="1"/>
    <cellStyle name="Gevolgde hyperlink" xfId="4442" builtinId="9" hidden="1"/>
    <cellStyle name="Gevolgde hyperlink" xfId="1898" builtinId="9" hidden="1"/>
    <cellStyle name="Gevolgde hyperlink" xfId="4074" builtinId="9" hidden="1"/>
    <cellStyle name="Gevolgde hyperlink" xfId="3488" builtinId="9" hidden="1"/>
    <cellStyle name="Gevolgde hyperlink" xfId="2851" builtinId="9" hidden="1"/>
    <cellStyle name="Gevolgde hyperlink" xfId="154" builtinId="9" hidden="1"/>
    <cellStyle name="Gevolgde hyperlink" xfId="2659" builtinId="9" hidden="1"/>
    <cellStyle name="Gevolgde hyperlink" xfId="3806" builtinId="9" hidden="1"/>
    <cellStyle name="Gevolgde hyperlink" xfId="1056" builtinId="9" hidden="1"/>
    <cellStyle name="Gevolgde hyperlink" xfId="1586" builtinId="9" hidden="1"/>
    <cellStyle name="Gevolgde hyperlink" xfId="4324" builtinId="9" hidden="1"/>
    <cellStyle name="Gevolgde hyperlink" xfId="2014" builtinId="9" hidden="1"/>
    <cellStyle name="Gevolgde hyperlink" xfId="632" builtinId="9" hidden="1"/>
    <cellStyle name="Gevolgde hyperlink" xfId="3370" builtinId="9" hidden="1"/>
    <cellStyle name="Gevolgde hyperlink" xfId="2829" builtinId="9" hidden="1"/>
    <cellStyle name="Gevolgde hyperlink" xfId="1320" builtinId="9" hidden="1"/>
    <cellStyle name="Gevolgde hyperlink" xfId="4464" builtinId="9" hidden="1"/>
    <cellStyle name="Gevolgde hyperlink" xfId="3922" builtinId="9" hidden="1"/>
    <cellStyle name="Gevolgde hyperlink" xfId="1174" builtinId="9" hidden="1"/>
    <cellStyle name="Gevolgde hyperlink" xfId="1464" builtinId="9" hidden="1"/>
    <cellStyle name="Gevolgde hyperlink" xfId="4206" builtinId="9" hidden="1"/>
    <cellStyle name="Gevolgde hyperlink" xfId="2130" builtinId="9" hidden="1"/>
    <cellStyle name="Gevolgde hyperlink" xfId="508" builtinId="9" hidden="1"/>
    <cellStyle name="Gevolgde hyperlink" xfId="3253" builtinId="9" hidden="1"/>
    <cellStyle name="Gevolgde hyperlink" xfId="2831" builtinId="9" hidden="1"/>
    <cellStyle name="Gevolgde hyperlink" xfId="306" builtinId="9" hidden="1"/>
    <cellStyle name="Gevolgde hyperlink" xfId="2299" builtinId="9" hidden="1"/>
    <cellStyle name="Gevolgde hyperlink" xfId="4038" builtinId="9" hidden="1"/>
    <cellStyle name="Gevolgde hyperlink" xfId="1294" builtinId="9" hidden="1"/>
    <cellStyle name="Gevolgde hyperlink" xfId="1346" builtinId="9" hidden="1"/>
    <cellStyle name="Gevolgde hyperlink" xfId="4090" builtinId="9" hidden="1"/>
    <cellStyle name="Gevolgde hyperlink" xfId="2248" builtinId="9" hidden="1"/>
    <cellStyle name="Gevolgde hyperlink" xfId="390" builtinId="9" hidden="1"/>
    <cellStyle name="Gevolgde hyperlink" xfId="2729" builtinId="9" hidden="1"/>
    <cellStyle name="Gevolgde hyperlink" xfId="3201" builtinId="9" hidden="1"/>
    <cellStyle name="Gevolgde hyperlink" xfId="456" builtinId="9" hidden="1"/>
    <cellStyle name="Gevolgde hyperlink" xfId="2182" builtinId="9" hidden="1"/>
    <cellStyle name="Gevolgde hyperlink" xfId="4156" builtinId="9" hidden="1"/>
    <cellStyle name="Gevolgde hyperlink" xfId="1412" builtinId="9" hidden="1"/>
    <cellStyle name="Gevolgde hyperlink" xfId="690" builtinId="9" hidden="1"/>
    <cellStyle name="Gevolgde hyperlink" xfId="3974" builtinId="9" hidden="1"/>
    <cellStyle name="Gevolgde hyperlink" xfId="2365" builtinId="9" hidden="1"/>
    <cellStyle name="Gevolgde hyperlink" xfId="272" builtinId="9" hidden="1"/>
    <cellStyle name="Gevolgde hyperlink" xfId="3019" builtinId="9" hidden="1"/>
    <cellStyle name="Gevolgde hyperlink" xfId="3318" builtinId="9" hidden="1"/>
    <cellStyle name="Gevolgde hyperlink" xfId="578" builtinId="9" hidden="1"/>
    <cellStyle name="Gevolgde hyperlink" xfId="2066" builtinId="9" hidden="1"/>
    <cellStyle name="Gevolgde hyperlink" xfId="4272" builtinId="9" hidden="1"/>
    <cellStyle name="Gevolgde hyperlink" xfId="1530" builtinId="9" hidden="1"/>
    <cellStyle name="Gevolgde hyperlink" xfId="1108" builtinId="9" hidden="1"/>
    <cellStyle name="Gevolgde hyperlink" xfId="3856" builtinId="9" hidden="1"/>
    <cellStyle name="Gevolgde hyperlink" xfId="4062" builtinId="9" hidden="1"/>
    <cellStyle name="Gevolgde hyperlink" xfId="522" builtinId="9" hidden="1"/>
    <cellStyle name="Gevolgde hyperlink" xfId="2176" builtinId="9" hidden="1"/>
    <cellStyle name="Gevolgde hyperlink" xfId="3436" builtinId="9" hidden="1"/>
    <cellStyle name="Gevolgde hyperlink" xfId="698" builtinId="9" hidden="1"/>
    <cellStyle name="Gevolgde hyperlink" xfId="1948" builtinId="9" hidden="1"/>
    <cellStyle name="Gevolgde hyperlink" xfId="4390" builtinId="9" hidden="1"/>
    <cellStyle name="Gevolgde hyperlink" xfId="1654" builtinId="9" hidden="1"/>
    <cellStyle name="Gevolgde hyperlink" xfId="992" builtinId="9" hidden="1"/>
    <cellStyle name="Gevolgde hyperlink" xfId="3740" builtinId="9" hidden="1"/>
    <cellStyle name="Gevolgde hyperlink" xfId="2601" builtinId="9" hidden="1"/>
    <cellStyle name="Gevolgde hyperlink" xfId="1150" builtinId="9" hidden="1"/>
    <cellStyle name="Gevolgde hyperlink" xfId="2787" builtinId="9" hidden="1"/>
    <cellStyle name="Gevolgde hyperlink" xfId="3554" builtinId="9" hidden="1"/>
    <cellStyle name="Gevolgde hyperlink" xfId="1714" builtinId="9" hidden="1"/>
    <cellStyle name="Gevolgde hyperlink" xfId="1832" builtinId="9" hidden="1"/>
    <cellStyle name="Gevolgde hyperlink" xfId="4508" builtinId="9" hidden="1"/>
    <cellStyle name="Gevolgde hyperlink" xfId="1770" builtinId="9" hidden="1"/>
    <cellStyle name="Gevolgde hyperlink" xfId="876" builtinId="9" hidden="1"/>
    <cellStyle name="Gevolgde hyperlink" xfId="3616" builtinId="9" hidden="1"/>
    <cellStyle name="Gevolgde hyperlink" xfId="2725" builtinId="9" hidden="1"/>
    <cellStyle name="Gevolgde hyperlink" xfId="74" builtinId="9" hidden="1"/>
    <cellStyle name="Gevolgde hyperlink" xfId="2667" builtinId="9" hidden="1"/>
    <cellStyle name="Gevolgde hyperlink" xfId="3676" builtinId="9" hidden="1"/>
    <cellStyle name="Gevolgde hyperlink" xfId="930" builtinId="9" hidden="1"/>
    <cellStyle name="Gevolgde hyperlink" xfId="3470" builtinId="9" hidden="1"/>
    <cellStyle name="Gevolgde hyperlink" xfId="4452" builtinId="9" hidden="1"/>
    <cellStyle name="Gevolgde hyperlink" xfId="1888" builtinId="9" hidden="1"/>
    <cellStyle name="Gevolgde hyperlink" xfId="758" builtinId="9" hidden="1"/>
    <cellStyle name="Gevolgde hyperlink" xfId="3498" builtinId="9" hidden="1"/>
    <cellStyle name="Gevolgde hyperlink" xfId="2841" builtinId="9" hidden="1"/>
    <cellStyle name="Gevolgde hyperlink" xfId="92" builtinId="9" hidden="1"/>
    <cellStyle name="Gevolgde hyperlink" xfId="2545" builtinId="9" hidden="1"/>
    <cellStyle name="Gevolgde hyperlink" xfId="3796" builtinId="9" hidden="1"/>
    <cellStyle name="Gevolgde hyperlink" xfId="3235" builtinId="9" hidden="1"/>
    <cellStyle name="Gevolgde hyperlink" xfId="2004" builtinId="9" hidden="1"/>
    <cellStyle name="Gevolgde hyperlink" xfId="490" builtinId="9" hidden="1"/>
    <cellStyle name="Gevolgde hyperlink" xfId="3788" builtinId="9" hidden="1"/>
    <cellStyle name="Gevolgde hyperlink" xfId="642" builtinId="9" hidden="1"/>
    <cellStyle name="Gevolgde hyperlink" xfId="3380" builtinId="9" hidden="1"/>
    <cellStyle name="Gevolgde hyperlink" xfId="2895" builtinId="9" hidden="1"/>
    <cellStyle name="Gevolgde hyperlink" xfId="394" builtinId="9" hidden="1"/>
    <cellStyle name="Gevolgde hyperlink" xfId="2427" builtinId="9" hidden="1"/>
    <cellStyle name="Gevolgde hyperlink" xfId="3912" builtinId="9" hidden="1"/>
    <cellStyle name="Gevolgde hyperlink" xfId="1164" builtinId="9" hidden="1"/>
    <cellStyle name="Gevolgde hyperlink" xfId="1474" builtinId="9" hidden="1"/>
    <cellStyle name="Gevolgde hyperlink" xfId="4216" builtinId="9" hidden="1"/>
    <cellStyle name="Gevolgde hyperlink" xfId="2120" builtinId="9" hidden="1"/>
    <cellStyle name="Gevolgde hyperlink" xfId="368" builtinId="9" hidden="1"/>
    <cellStyle name="Gevolgde hyperlink" xfId="3263" builtinId="9" hidden="1"/>
    <cellStyle name="Gevolgde hyperlink" xfId="3075" builtinId="9" hidden="1"/>
    <cellStyle name="Gevolgde hyperlink" xfId="328" builtinId="9" hidden="1"/>
    <cellStyle name="Gevolgde hyperlink" xfId="2309" builtinId="9" hidden="1"/>
    <cellStyle name="Gevolgde hyperlink" xfId="4028" builtinId="9" hidden="1"/>
    <cellStyle name="Gevolgde hyperlink" xfId="1284" builtinId="9" hidden="1"/>
    <cellStyle name="Gevolgde hyperlink" xfId="4396" builtinId="9" hidden="1"/>
    <cellStyle name="Gevolgde hyperlink" xfId="4100" builtinId="9" hidden="1"/>
    <cellStyle name="Gevolgde hyperlink" xfId="2238" builtinId="9" hidden="1"/>
    <cellStyle name="Gevolgde hyperlink" xfId="400" builtinId="9" hidden="1"/>
    <cellStyle name="Gevolgde hyperlink" xfId="3145" builtinId="9" hidden="1"/>
    <cellStyle name="Gevolgde hyperlink" xfId="3191" builtinId="9" hidden="1"/>
    <cellStyle name="Gevolgde hyperlink" xfId="446" builtinId="9" hidden="1"/>
    <cellStyle name="Gevolgde hyperlink" xfId="2192" builtinId="9" hidden="1"/>
    <cellStyle name="Gevolgde hyperlink" xfId="4146" builtinId="9" hidden="1"/>
    <cellStyle name="Gevolgde hyperlink" xfId="1402" builtinId="9" hidden="1"/>
    <cellStyle name="Gevolgde hyperlink" xfId="1237" builtinId="9" hidden="1"/>
    <cellStyle name="Gevolgde hyperlink" xfId="3984" builtinId="9" hidden="1"/>
    <cellStyle name="Gevolgde hyperlink" xfId="1241" builtinId="9" hidden="1"/>
    <cellStyle name="Gevolgde hyperlink" xfId="640" builtinId="9" hidden="1"/>
    <cellStyle name="Gevolgde hyperlink" xfId="3029" builtinId="9" hidden="1"/>
    <cellStyle name="Gevolgde hyperlink" xfId="3309" builtinId="9" hidden="1"/>
    <cellStyle name="Gevolgde hyperlink" xfId="568" builtinId="9" hidden="1"/>
    <cellStyle name="Gevolgde hyperlink" xfId="2076" builtinId="9" hidden="1"/>
    <cellStyle name="Gevolgde hyperlink" xfId="4262" builtinId="9" hidden="1"/>
    <cellStyle name="Gevolgde hyperlink" xfId="1520" builtinId="9" hidden="1"/>
    <cellStyle name="Gevolgde hyperlink" xfId="1118" builtinId="9" hidden="1"/>
    <cellStyle name="Gevolgde hyperlink" xfId="3348" builtinId="9" hidden="1"/>
    <cellStyle name="Gevolgde hyperlink" xfId="2473" builtinId="9" hidden="1"/>
    <cellStyle name="Gevolgde hyperlink" xfId="164" builtinId="9" hidden="1"/>
    <cellStyle name="Gevolgde hyperlink" xfId="2913" builtinId="9" hidden="1"/>
    <cellStyle name="Gevolgde hyperlink" xfId="3426" builtinId="9" hidden="1"/>
    <cellStyle name="Gevolgde hyperlink" xfId="1452" builtinId="9" hidden="1"/>
    <cellStyle name="Gevolgde hyperlink" xfId="1958" builtinId="9" hidden="1"/>
    <cellStyle name="Gevolgde hyperlink" xfId="4380" builtinId="9" hidden="1"/>
    <cellStyle name="Gevolgde hyperlink" xfId="1644" builtinId="9" hidden="1"/>
    <cellStyle name="Gevolgde hyperlink" xfId="3229" builtinId="9" hidden="1"/>
    <cellStyle name="Gevolgde hyperlink" xfId="3750" builtinId="9" hidden="1"/>
    <cellStyle name="Gevolgde hyperlink" xfId="2591" builtinId="9" hidden="1"/>
    <cellStyle name="Gevolgde hyperlink" xfId="150" builtinId="9" hidden="1"/>
    <cellStyle name="Gevolgde hyperlink" xfId="2618" builtinId="9" hidden="1"/>
    <cellStyle name="Gevolgde hyperlink" xfId="3544" builtinId="9" hidden="1"/>
    <cellStyle name="Gevolgde hyperlink" xfId="804" builtinId="9" hidden="1"/>
    <cellStyle name="Gevolgde hyperlink" xfId="4014" builtinId="9" hidden="1"/>
    <cellStyle name="Gevolgde hyperlink" xfId="4498" builtinId="9" hidden="1"/>
    <cellStyle name="Gevolgde hyperlink" xfId="330" builtinId="9" hidden="1"/>
    <cellStyle name="Gevolgde hyperlink" xfId="884" builtinId="9" hidden="1"/>
    <cellStyle name="Gevolgde hyperlink" xfId="3626" builtinId="9" hidden="1"/>
    <cellStyle name="Gevolgde hyperlink" xfId="2715" builtinId="9" hidden="1"/>
    <cellStyle name="Gevolgde hyperlink" xfId="21" builtinId="9" hidden="1"/>
    <cellStyle name="Gevolgde hyperlink" xfId="2679" builtinId="9" hidden="1"/>
    <cellStyle name="Gevolgde hyperlink" xfId="3666" builtinId="9" hidden="1"/>
    <cellStyle name="Gevolgde hyperlink" xfId="920" builtinId="9" hidden="1"/>
    <cellStyle name="Gevolgde hyperlink" xfId="1726" builtinId="9" hidden="1"/>
    <cellStyle name="Gevolgde hyperlink" xfId="4462" builtinId="9" hidden="1"/>
    <cellStyle name="Gevolgde hyperlink" xfId="1878" builtinId="9" hidden="1"/>
    <cellStyle name="Gevolgde hyperlink" xfId="768" builtinId="9" hidden="1"/>
    <cellStyle name="Gevolgde hyperlink" xfId="3508" builtinId="9" hidden="1"/>
    <cellStyle name="Gevolgde hyperlink" xfId="1738" builtinId="9" hidden="1"/>
    <cellStyle name="Gevolgde hyperlink" xfId="496" builtinId="9" hidden="1"/>
    <cellStyle name="Gevolgde hyperlink" xfId="2555" builtinId="9" hidden="1"/>
    <cellStyle name="Gevolgde hyperlink" xfId="3786" builtinId="9" hidden="1"/>
    <cellStyle name="Gevolgde hyperlink" xfId="1038" builtinId="9" hidden="1"/>
    <cellStyle name="Gevolgde hyperlink" xfId="1606" builtinId="9" hidden="1"/>
    <cellStyle name="Gevolgde hyperlink" xfId="4344" builtinId="9" hidden="1"/>
    <cellStyle name="Gevolgde hyperlink" xfId="1994" builtinId="9" hidden="1"/>
    <cellStyle name="Gevolgde hyperlink" xfId="652" builtinId="9" hidden="1"/>
    <cellStyle name="Gevolgde hyperlink" xfId="3390" builtinId="9" hidden="1"/>
    <cellStyle name="Gevolgde hyperlink" xfId="2949" builtinId="9" hidden="1"/>
    <cellStyle name="Gevolgde hyperlink" xfId="200" builtinId="9" hidden="1"/>
    <cellStyle name="Gevolgde hyperlink" xfId="2437" builtinId="9" hidden="1"/>
    <cellStyle name="Gevolgde hyperlink" xfId="3902" builtinId="9" hidden="1"/>
    <cellStyle name="Gevolgde hyperlink" xfId="1154" builtinId="9" hidden="1"/>
    <cellStyle name="Gevolgde hyperlink" xfId="2447" builtinId="9" hidden="1"/>
    <cellStyle name="Gevolgde hyperlink" xfId="4226" builtinId="9" hidden="1"/>
    <cellStyle name="Gevolgde hyperlink" xfId="2110" builtinId="9" hidden="1"/>
    <cellStyle name="Gevolgde hyperlink" xfId="532" builtinId="9" hidden="1"/>
    <cellStyle name="Gevolgde hyperlink" xfId="3273" builtinId="9" hidden="1"/>
    <cellStyle name="Gevolgde hyperlink" xfId="3065" builtinId="9" hidden="1"/>
    <cellStyle name="Gevolgde hyperlink" xfId="318" builtinId="9" hidden="1"/>
    <cellStyle name="Gevolgde hyperlink" xfId="2319" builtinId="9" hidden="1"/>
    <cellStyle name="Gevolgde hyperlink" xfId="4018" builtinId="9" hidden="1"/>
    <cellStyle name="Gevolgde hyperlink" xfId="1273" builtinId="9" hidden="1"/>
    <cellStyle name="Gevolgde hyperlink" xfId="1366" builtinId="9" hidden="1"/>
    <cellStyle name="Gevolgde hyperlink" xfId="4110" builtinId="9" hidden="1"/>
    <cellStyle name="Gevolgde hyperlink" xfId="2228" builtinId="9" hidden="1"/>
    <cellStyle name="Gevolgde hyperlink" xfId="878" builtinId="9" hidden="1"/>
    <cellStyle name="Gevolgde hyperlink" xfId="3155" builtinId="9" hidden="1"/>
    <cellStyle name="Gevolgde hyperlink" xfId="3181" builtinId="9" hidden="1"/>
    <cellStyle name="Gevolgde hyperlink" xfId="436" builtinId="9" hidden="1"/>
    <cellStyle name="Gevolgde hyperlink" xfId="2202" builtinId="9" hidden="1"/>
    <cellStyle name="Gevolgde hyperlink" xfId="4136" builtinId="9" hidden="1"/>
    <cellStyle name="Gevolgde hyperlink" xfId="1392" builtinId="9" hidden="1"/>
    <cellStyle name="Gevolgde hyperlink" xfId="1247" builtinId="9" hidden="1"/>
    <cellStyle name="Gevolgde hyperlink" xfId="2277" builtinId="9" hidden="1"/>
    <cellStyle name="Gevolgde hyperlink" xfId="2345" builtinId="9" hidden="1"/>
    <cellStyle name="Gevolgde hyperlink" xfId="292" builtinId="9" hidden="1"/>
    <cellStyle name="Gevolgde hyperlink" xfId="3039" builtinId="9" hidden="1"/>
    <cellStyle name="Gevolgde hyperlink" xfId="3299" builtinId="9" hidden="1"/>
    <cellStyle name="Gevolgde hyperlink" xfId="1194" builtinId="9" hidden="1"/>
    <cellStyle name="Gevolgde hyperlink" xfId="2086" builtinId="9" hidden="1"/>
    <cellStyle name="Gevolgde hyperlink" xfId="4252" builtinId="9" hidden="1"/>
    <cellStyle name="Gevolgde hyperlink" xfId="1510" builtinId="9" hidden="1"/>
    <cellStyle name="Gevolgde hyperlink" xfId="1128" builtinId="9" hidden="1"/>
    <cellStyle name="Gevolgde hyperlink" xfId="3876" builtinId="9" hidden="1"/>
    <cellStyle name="Gevolgde hyperlink" xfId="2463" builtinId="9" hidden="1"/>
    <cellStyle name="Gevolgde hyperlink" xfId="106" builtinId="9" hidden="1"/>
    <cellStyle name="Gevolgde hyperlink" xfId="2923" builtinId="9" hidden="1"/>
    <cellStyle name="Gevolgde hyperlink" xfId="3416" builtinId="9" hidden="1"/>
    <cellStyle name="Gevolgde hyperlink" xfId="678" builtinId="9" hidden="1"/>
    <cellStyle name="Gevolgde hyperlink" xfId="3926" builtinId="9" hidden="1"/>
    <cellStyle name="Gevolgde hyperlink" xfId="4370" builtinId="9" hidden="1"/>
    <cellStyle name="Gevolgde hyperlink" xfId="1632" builtinId="9" hidden="1"/>
    <cellStyle name="Gevolgde hyperlink" xfId="1012" builtinId="9" hidden="1"/>
    <cellStyle name="Gevolgde hyperlink" xfId="3760" builtinId="9" hidden="1"/>
    <cellStyle name="Gevolgde hyperlink" xfId="2581" builtinId="9" hidden="1"/>
    <cellStyle name="Gevolgde hyperlink" xfId="27" builtinId="9" hidden="1"/>
    <cellStyle name="Gevolgde hyperlink" xfId="2805" builtinId="9" hidden="1"/>
    <cellStyle name="Gevolgde hyperlink" xfId="3534" builtinId="9" hidden="1"/>
    <cellStyle name="Gevolgde hyperlink" xfId="2873" builtinId="9" hidden="1"/>
    <cellStyle name="Gevolgde hyperlink" xfId="1852" builtinId="9" hidden="1"/>
    <cellStyle name="Gevolgde hyperlink" xfId="4488" builtinId="9" hidden="1"/>
    <cellStyle name="Gevolgde hyperlink" xfId="1752" builtinId="9" hidden="1"/>
    <cellStyle name="Gevolgde hyperlink" xfId="894" builtinId="9" hidden="1"/>
    <cellStyle name="Gevolgde hyperlink" xfId="3636" builtinId="9" hidden="1"/>
    <cellStyle name="Gevolgde hyperlink" xfId="3085" builtinId="9" hidden="1"/>
    <cellStyle name="Gevolgde hyperlink" xfId="186" builtinId="9" hidden="1"/>
    <cellStyle name="Gevolgde hyperlink" xfId="1592" builtinId="9" hidden="1"/>
    <cellStyle name="Gevolgde hyperlink" xfId="2933" builtinId="9" hidden="1"/>
    <cellStyle name="Gevolgde hyperlink" xfId="4338" builtinId="9" hidden="1"/>
    <cellStyle name="Gevolgde hyperlink" xfId="2969" builtinId="9" hidden="1"/>
    <cellStyle name="Gevolgde hyperlink" xfId="854" builtinId="9" hidden="1"/>
    <cellStyle name="Gevolgde hyperlink" xfId="3784" builtinId="9" hidden="1"/>
    <cellStyle name="Gevolgde hyperlink" xfId="902" builtinId="9" hidden="1"/>
    <cellStyle name="Gevolgde hyperlink" xfId="3518" builtinId="9" hidden="1"/>
    <cellStyle name="Gevolgde hyperlink" xfId="2821" builtinId="9" hidden="1"/>
    <cellStyle name="Gevolgde hyperlink" xfId="72" builtinId="9" hidden="1"/>
    <cellStyle name="Gevolgde hyperlink" xfId="2565" builtinId="9" hidden="1"/>
    <cellStyle name="Gevolgde hyperlink" xfId="3776" builtinId="9" hidden="1"/>
    <cellStyle name="Gevolgde hyperlink" xfId="1028" builtinId="9" hidden="1"/>
    <cellStyle name="Gevolgde hyperlink" xfId="4524" builtinId="9" hidden="1"/>
    <cellStyle name="Gevolgde hyperlink" xfId="4354" builtinId="9" hidden="1"/>
    <cellStyle name="Gevolgde hyperlink" xfId="1984" builtinId="9" hidden="1"/>
    <cellStyle name="Gevolgde hyperlink" xfId="662" builtinId="9" hidden="1"/>
    <cellStyle name="Gevolgde hyperlink" xfId="3400" builtinId="9" hidden="1"/>
    <cellStyle name="Gevolgde hyperlink" xfId="2939" builtinId="9" hidden="1"/>
    <cellStyle name="Gevolgde hyperlink" xfId="190" builtinId="9" hidden="1"/>
    <cellStyle name="Gevolgde hyperlink" xfId="1578" builtinId="9" hidden="1"/>
    <cellStyle name="Gevolgde hyperlink" xfId="494" builtinId="9" hidden="1"/>
    <cellStyle name="Gevolgde hyperlink" xfId="1144" builtinId="9" hidden="1"/>
    <cellStyle name="Gevolgde hyperlink" xfId="1494" builtinId="9" hidden="1"/>
    <cellStyle name="Gevolgde hyperlink" xfId="4236" builtinId="9" hidden="1"/>
    <cellStyle name="Gevolgde hyperlink" xfId="2100" builtinId="9" hidden="1"/>
    <cellStyle name="Gevolgde hyperlink" xfId="798" builtinId="9" hidden="1"/>
    <cellStyle name="Gevolgde hyperlink" xfId="3283" builtinId="9" hidden="1"/>
    <cellStyle name="Gevolgde hyperlink" xfId="3055" builtinId="9" hidden="1"/>
    <cellStyle name="Gevolgde hyperlink" xfId="308" builtinId="9" hidden="1"/>
    <cellStyle name="Gevolgde hyperlink" xfId="3442" builtinId="9" hidden="1"/>
    <cellStyle name="Gevolgde hyperlink" xfId="4010" builtinId="9" hidden="1"/>
    <cellStyle name="Gevolgde hyperlink" xfId="1263" builtinId="9" hidden="1"/>
    <cellStyle name="Gevolgde hyperlink" xfId="1376" builtinId="9" hidden="1"/>
    <cellStyle name="Gevolgde hyperlink" xfId="4120" builtinId="9" hidden="1"/>
    <cellStyle name="Gevolgde hyperlink" xfId="2218" builtinId="9" hidden="1"/>
    <cellStyle name="Gevolgde hyperlink" xfId="420" builtinId="9" hidden="1"/>
    <cellStyle name="Gevolgde hyperlink" xfId="3165" builtinId="9" hidden="1"/>
    <cellStyle name="Gevolgde hyperlink" xfId="3171" builtinId="9" hidden="1"/>
    <cellStyle name="Gevolgde hyperlink" xfId="2006" builtinId="9" hidden="1"/>
    <cellStyle name="Gevolgde hyperlink" xfId="2212" builtinId="9" hidden="1"/>
    <cellStyle name="Gevolgde hyperlink" xfId="4126" builtinId="9" hidden="1"/>
    <cellStyle name="Gevolgde hyperlink" xfId="1382" builtinId="9" hidden="1"/>
    <cellStyle name="Gevolgde hyperlink" xfId="3560" builtinId="9" hidden="1"/>
    <cellStyle name="Gevolgde hyperlink" xfId="4004" builtinId="9" hidden="1"/>
    <cellStyle name="Gevolgde hyperlink" xfId="2335" builtinId="9" hidden="1"/>
    <cellStyle name="Gevolgde hyperlink" xfId="302" builtinId="9" hidden="1"/>
    <cellStyle name="Gevolgde hyperlink" xfId="3049" builtinId="9" hidden="1"/>
    <cellStyle name="Gevolgde hyperlink" xfId="1542" builtinId="9" hidden="1"/>
    <cellStyle name="Gevolgde hyperlink" xfId="548" builtinId="9" hidden="1"/>
    <cellStyle name="Gevolgde hyperlink" xfId="3888" builtinId="9" hidden="1"/>
    <cellStyle name="Gevolgde hyperlink" xfId="4242" builtinId="9" hidden="1"/>
    <cellStyle name="Gevolgde hyperlink" xfId="1500" builtinId="9" hidden="1"/>
    <cellStyle name="Gevolgde hyperlink" xfId="1138" builtinId="9" hidden="1"/>
    <cellStyle name="Gevolgde hyperlink" xfId="3886" builtinId="9" hidden="1"/>
    <cellStyle name="Gevolgde hyperlink" xfId="2453" builtinId="9" hidden="1"/>
    <cellStyle name="Gevolgde hyperlink" xfId="184" builtinId="9" hidden="1"/>
    <cellStyle name="Gevolgde hyperlink" xfId="3203" builtinId="9" hidden="1"/>
    <cellStyle name="Gevolgde hyperlink" xfId="3406" builtinId="9" hidden="1"/>
    <cellStyle name="Gevolgde hyperlink" xfId="668" builtinId="9" hidden="1"/>
    <cellStyle name="Gevolgde hyperlink" xfId="1978" builtinId="9" hidden="1"/>
    <cellStyle name="Gevolgde hyperlink" xfId="4360" builtinId="9" hidden="1"/>
    <cellStyle name="Gevolgde hyperlink" xfId="1622" builtinId="9" hidden="1"/>
    <cellStyle name="Gevolgde hyperlink" xfId="1022" builtinId="9" hidden="1"/>
    <cellStyle name="Gevolgde hyperlink" xfId="3770" builtinId="9" hidden="1"/>
    <cellStyle name="Gevolgde hyperlink" xfId="3147" builtinId="9" hidden="1"/>
    <cellStyle name="Gevolgde hyperlink" xfId="460" builtinId="9" hidden="1"/>
    <cellStyle name="Gevolgde hyperlink" xfId="2815" builtinId="9" hidden="1"/>
    <cellStyle name="Gevolgde hyperlink" xfId="3524" builtinId="9" hidden="1"/>
    <cellStyle name="Gevolgde hyperlink" xfId="784" builtinId="9" hidden="1"/>
    <cellStyle name="Gevolgde hyperlink" xfId="1862" builtinId="9" hidden="1"/>
    <cellStyle name="Gevolgde hyperlink" xfId="4478" builtinId="9" hidden="1"/>
    <cellStyle name="Gevolgde hyperlink" xfId="1742" builtinId="9" hidden="1"/>
    <cellStyle name="Gevolgde hyperlink" xfId="904" builtinId="9" hidden="1"/>
    <cellStyle name="Gevolgde hyperlink" xfId="3646" builtinId="9" hidden="1"/>
    <cellStyle name="Gevolgde hyperlink" xfId="3790" builtinId="9" hidden="1"/>
    <cellStyle name="Gevolgde hyperlink" xfId="5" builtinId="9" hidden="1"/>
    <cellStyle name="Gevolgde hyperlink" xfId="2699" builtinId="9" hidden="1"/>
    <cellStyle name="Gevolgde hyperlink" xfId="3642" builtinId="9" hidden="1"/>
    <cellStyle name="Gevolgde hyperlink" xfId="900" builtinId="9" hidden="1"/>
    <cellStyle name="Gevolgde hyperlink" xfId="942" builtinId="9" hidden="1"/>
    <cellStyle name="Gevolgde hyperlink" xfId="4482" builtinId="9" hidden="1"/>
    <cellStyle name="Gevolgde hyperlink" xfId="1858" builtinId="9" hidden="1"/>
    <cellStyle name="Gevolgde hyperlink" xfId="788" builtinId="9" hidden="1"/>
    <cellStyle name="Gevolgde hyperlink" xfId="1668" builtinId="9" hidden="1"/>
    <cellStyle name="Gevolgde hyperlink" xfId="2811" builtinId="9" hidden="1"/>
    <cellStyle name="Gevolgde hyperlink" xfId="178" builtinId="9" hidden="1"/>
    <cellStyle name="Gevolgde hyperlink" xfId="2575" builtinId="9" hidden="1"/>
    <cellStyle name="Gevolgde hyperlink" xfId="3766" builtinId="9" hidden="1"/>
    <cellStyle name="Gevolgde hyperlink" xfId="1018" builtinId="9" hidden="1"/>
    <cellStyle name="Gevolgde hyperlink" xfId="1626" builtinId="9" hidden="1"/>
    <cellStyle name="Gevolgde hyperlink" xfId="4364" builtinId="9" hidden="1"/>
    <cellStyle name="Gevolgde hyperlink" xfId="1974" builtinId="9" hidden="1"/>
    <cellStyle name="Gevolgde hyperlink" xfId="392" builtinId="9" hidden="1"/>
    <cellStyle name="Gevolgde hyperlink" xfId="3410" builtinId="9" hidden="1"/>
    <cellStyle name="Gevolgde hyperlink" xfId="2929" builtinId="9" hidden="1"/>
    <cellStyle name="Gevolgde hyperlink" xfId="180" builtinId="9" hidden="1"/>
    <cellStyle name="Gevolgde hyperlink" xfId="2457" builtinId="9" hidden="1"/>
    <cellStyle name="Gevolgde hyperlink" xfId="3882" builtinId="9" hidden="1"/>
    <cellStyle name="Gevolgde hyperlink" xfId="1134" builtinId="9" hidden="1"/>
    <cellStyle name="Gevolgde hyperlink" xfId="1504" builtinId="9" hidden="1"/>
    <cellStyle name="Gevolgde hyperlink" xfId="4246" builtinId="9" hidden="1"/>
    <cellStyle name="Gevolgde hyperlink" xfId="2092" builtinId="9" hidden="1"/>
    <cellStyle name="Gevolgde hyperlink" xfId="2567" builtinId="9" hidden="1"/>
    <cellStyle name="Gevolgde hyperlink" xfId="3293" builtinId="9" hidden="1"/>
    <cellStyle name="Gevolgde hyperlink" xfId="3045" builtinId="9" hidden="1"/>
    <cellStyle name="Gevolgde hyperlink" xfId="1130" builtinId="9" hidden="1"/>
    <cellStyle name="Gevolgde hyperlink" xfId="2339" builtinId="9" hidden="1"/>
    <cellStyle name="Gevolgde hyperlink" xfId="4000" builtinId="9" hidden="1"/>
    <cellStyle name="Gevolgde hyperlink" xfId="1253" builtinId="9" hidden="1"/>
    <cellStyle name="Gevolgde hyperlink" xfId="1386" builtinId="9" hidden="1"/>
    <cellStyle name="Gevolgde hyperlink" xfId="2763" builtinId="9" hidden="1"/>
    <cellStyle name="Gevolgde hyperlink" xfId="2208" builtinId="9" hidden="1"/>
    <cellStyle name="Gevolgde hyperlink" xfId="430" builtinId="9" hidden="1"/>
    <cellStyle name="Gevolgde hyperlink" xfId="3175" builtinId="9" hidden="1"/>
    <cellStyle name="Gevolgde hyperlink" xfId="3161" builtinId="9" hidden="1"/>
    <cellStyle name="Gevolgde hyperlink" xfId="416" builtinId="9" hidden="1"/>
    <cellStyle name="Gevolgde hyperlink" xfId="4238" builtinId="9" hidden="1"/>
    <cellStyle name="Gevolgde hyperlink" xfId="4116" builtinId="9" hidden="1"/>
    <cellStyle name="Gevolgde hyperlink" xfId="1372" builtinId="9" hidden="1"/>
    <cellStyle name="Gevolgde hyperlink" xfId="1267" builtinId="9" hidden="1"/>
    <cellStyle name="Gevolgde hyperlink" xfId="4012" builtinId="9" hidden="1"/>
    <cellStyle name="Gevolgde hyperlink" xfId="2325" builtinId="9" hidden="1"/>
    <cellStyle name="Gevolgde hyperlink" xfId="312" builtinId="9" hidden="1"/>
    <cellStyle name="Gevolgde hyperlink" xfId="3059" builtinId="9" hidden="1"/>
    <cellStyle name="Gevolgde hyperlink" xfId="3279" builtinId="9" hidden="1"/>
    <cellStyle name="Gevolgde hyperlink" xfId="538" builtinId="9" hidden="1"/>
    <cellStyle name="Gevolgde hyperlink" xfId="2104" builtinId="9" hidden="1"/>
    <cellStyle name="Gevolgde hyperlink" xfId="4232" builtinId="9" hidden="1"/>
    <cellStyle name="Gevolgde hyperlink" xfId="2967" builtinId="9" hidden="1"/>
    <cellStyle name="Gevolgde hyperlink" xfId="1148" builtinId="9" hidden="1"/>
    <cellStyle name="Gevolgde hyperlink" xfId="3866" builtinId="9" hidden="1"/>
    <cellStyle name="Gevolgde hyperlink" xfId="3275" builtinId="9" hidden="1"/>
    <cellStyle name="Gevolgde hyperlink" xfId="402" builtinId="9" hidden="1"/>
    <cellStyle name="Gevolgde hyperlink" xfId="2943" builtinId="9" hidden="1"/>
    <cellStyle name="Gevolgde hyperlink" xfId="3396" builtinId="9" hidden="1"/>
    <cellStyle name="Gevolgde hyperlink" xfId="658" builtinId="9" hidden="1"/>
    <cellStyle name="Gevolgde hyperlink" xfId="1988" builtinId="9" hidden="1"/>
    <cellStyle name="Gevolgde hyperlink" xfId="4350" builtinId="9" hidden="1"/>
    <cellStyle name="Gevolgde hyperlink" xfId="1612" builtinId="9" hidden="1"/>
    <cellStyle name="Gevolgde hyperlink" xfId="2676" builtinId="9" hidden="1"/>
    <cellStyle name="Gevolgde hyperlink" xfId="3780" builtinId="9" hidden="1"/>
    <cellStyle name="Gevolgde hyperlink" xfId="2561" builtinId="9" hidden="1"/>
    <cellStyle name="Gevolgde hyperlink" xfId="76" builtinId="9" hidden="1"/>
    <cellStyle name="Gevolgde hyperlink" xfId="2825" builtinId="9" hidden="1"/>
    <cellStyle name="Gevolgde hyperlink" xfId="4468" builtinId="9" hidden="1"/>
    <cellStyle name="Gevolgde hyperlink" xfId="2833" builtinId="9" hidden="1"/>
    <cellStyle name="Gevolgde hyperlink" xfId="910" builtinId="9" hidden="1"/>
    <cellStyle name="Gevolgde hyperlink" xfId="2549" builtinId="9" hidden="1"/>
    <cellStyle name="Gevolgde hyperlink" xfId="1732" builtinId="9" hidden="1"/>
    <cellStyle name="Gevolgde hyperlink" xfId="914" builtinId="9" hidden="1"/>
    <cellStyle name="Gevolgde hyperlink" xfId="3656" builtinId="9" hidden="1"/>
    <cellStyle name="Gevolgde hyperlink" xfId="2685" builtinId="9" hidden="1"/>
    <cellStyle name="Gevolgde hyperlink" xfId="70" builtinId="9" hidden="1"/>
    <cellStyle name="Gevolgde hyperlink" xfId="2709" builtinId="9" hidden="1"/>
    <cellStyle name="Gevolgde hyperlink" xfId="3632" builtinId="9" hidden="1"/>
    <cellStyle name="Gevolgde hyperlink" xfId="890" builtinId="9" hidden="1"/>
    <cellStyle name="Gevolgde hyperlink" xfId="1754" builtinId="9" hidden="1"/>
    <cellStyle name="Gevolgde hyperlink" xfId="4492" builtinId="9" hidden="1"/>
    <cellStyle name="Gevolgde hyperlink" xfId="1848" builtinId="9" hidden="1"/>
    <cellStyle name="Gevolgde hyperlink" xfId="624" builtinId="9" hidden="1"/>
    <cellStyle name="Gevolgde hyperlink" xfId="3538" builtinId="9" hidden="1"/>
    <cellStyle name="Gevolgde hyperlink" xfId="2801" builtinId="9" hidden="1"/>
    <cellStyle name="Gevolgde hyperlink" xfId="29" builtinId="9" hidden="1"/>
    <cellStyle name="Gevolgde hyperlink" xfId="2585" builtinId="9" hidden="1"/>
    <cellStyle name="Gevolgde hyperlink" xfId="3756" builtinId="9" hidden="1"/>
    <cellStyle name="Gevolgde hyperlink" xfId="1008" builtinId="9" hidden="1"/>
    <cellStyle name="Gevolgde hyperlink" xfId="1638" builtinId="9" hidden="1"/>
    <cellStyle name="Gevolgde hyperlink" xfId="4374" builtinId="9" hidden="1"/>
    <cellStyle name="Gevolgde hyperlink" xfId="1964" builtinId="9" hidden="1"/>
    <cellStyle name="Gevolgde hyperlink" xfId="682" builtinId="9" hidden="1"/>
    <cellStyle name="Gevolgde hyperlink" xfId="3420" builtinId="9" hidden="1"/>
    <cellStyle name="Gevolgde hyperlink" xfId="2919" builtinId="9" hidden="1"/>
    <cellStyle name="Gevolgde hyperlink" xfId="972" builtinId="9" hidden="1"/>
    <cellStyle name="Gevolgde hyperlink" xfId="2467" builtinId="9" hidden="1"/>
    <cellStyle name="Gevolgde hyperlink" xfId="3872" builtinId="9" hidden="1"/>
    <cellStyle name="Gevolgde hyperlink" xfId="1124" builtinId="9" hidden="1"/>
    <cellStyle name="Gevolgde hyperlink" xfId="3590" builtinId="9" hidden="1"/>
    <cellStyle name="Gevolgde hyperlink" xfId="4256" builtinId="9" hidden="1"/>
    <cellStyle name="Gevolgde hyperlink" xfId="2082" builtinId="9" hidden="1"/>
    <cellStyle name="Gevolgde hyperlink" xfId="562" builtinId="9" hidden="1"/>
    <cellStyle name="Gevolgde hyperlink" xfId="3303" builtinId="9" hidden="1"/>
    <cellStyle name="Gevolgde hyperlink" xfId="3035" builtinId="9" hidden="1"/>
    <cellStyle name="Gevolgde hyperlink" xfId="4334" builtinId="9" hidden="1"/>
    <cellStyle name="Gevolgde hyperlink" xfId="3762" builtinId="9" hidden="1"/>
    <cellStyle name="Gevolgde hyperlink" xfId="3990" builtinId="9" hidden="1"/>
    <cellStyle name="Gevolgde hyperlink" xfId="1243" builtinId="9" hidden="1"/>
    <cellStyle name="Gevolgde hyperlink" xfId="1396" builtinId="9" hidden="1"/>
    <cellStyle name="Gevolgde hyperlink" xfId="4140" builtinId="9" hidden="1"/>
    <cellStyle name="Gevolgde hyperlink" xfId="2198" builtinId="9" hidden="1"/>
    <cellStyle name="Gevolgde hyperlink" xfId="440" builtinId="9" hidden="1"/>
    <cellStyle name="Gevolgde hyperlink" xfId="3185" builtinId="9" hidden="1"/>
    <cellStyle name="Gevolgde hyperlink" xfId="3151" builtinId="9" hidden="1"/>
    <cellStyle name="Gevolgde hyperlink" xfId="406" builtinId="9" hidden="1"/>
    <cellStyle name="Gevolgde hyperlink" xfId="2232" builtinId="9" hidden="1"/>
    <cellStyle name="Gevolgde hyperlink" xfId="4106" builtinId="9" hidden="1"/>
    <cellStyle name="Gevolgde hyperlink" xfId="1362" builtinId="9" hidden="1"/>
    <cellStyle name="Gevolgde hyperlink" xfId="1277" builtinId="9" hidden="1"/>
    <cellStyle name="Gevolgde hyperlink" xfId="4022" builtinId="9" hidden="1"/>
    <cellStyle name="Gevolgde hyperlink" xfId="3338" builtinId="9" hidden="1"/>
    <cellStyle name="Gevolgde hyperlink" xfId="314" builtinId="9" hidden="1"/>
    <cellStyle name="Gevolgde hyperlink" xfId="3069" builtinId="9" hidden="1"/>
    <cellStyle name="Gevolgde hyperlink" xfId="3269" builtinId="9" hidden="1"/>
    <cellStyle name="Gevolgde hyperlink" xfId="524" builtinId="9" hidden="1"/>
    <cellStyle name="Gevolgde hyperlink" xfId="2114" builtinId="9" hidden="1"/>
    <cellStyle name="Gevolgde hyperlink" xfId="584" builtinId="9" hidden="1"/>
    <cellStyle name="Gevolgde hyperlink" xfId="1480" builtinId="9" hidden="1"/>
    <cellStyle name="Gevolgde hyperlink" xfId="1158" builtinId="9" hidden="1"/>
    <cellStyle name="Gevolgde hyperlink" xfId="3906" builtinId="9" hidden="1"/>
    <cellStyle name="Gevolgde hyperlink" xfId="2433" builtinId="9" hidden="1"/>
    <cellStyle name="Gevolgde hyperlink" xfId="204" builtinId="9" hidden="1"/>
    <cellStyle name="Gevolgde hyperlink" xfId="2953" builtinId="9" hidden="1"/>
    <cellStyle name="Gevolgde hyperlink" xfId="3386" builtinId="9" hidden="1"/>
    <cellStyle name="Gevolgde hyperlink" xfId="648" builtinId="9" hidden="1"/>
    <cellStyle name="Gevolgde hyperlink" xfId="2813" builtinId="9" hidden="1"/>
    <cellStyle name="Gevolgde hyperlink" xfId="4340" builtinId="9" hidden="1"/>
    <cellStyle name="Gevolgde hyperlink" xfId="1602" builtinId="9" hidden="1"/>
    <cellStyle name="Gevolgde hyperlink" xfId="1042" builtinId="9" hidden="1"/>
    <cellStyle name="Gevolgde hyperlink" xfId="2616" builtinId="9" hidden="1"/>
    <cellStyle name="Gevolgde hyperlink" xfId="2140" builtinId="9" hidden="1"/>
    <cellStyle name="Gevolgde hyperlink" xfId="162" builtinId="9" hidden="1"/>
    <cellStyle name="Gevolgde hyperlink" xfId="2835" builtinId="9" hidden="1"/>
    <cellStyle name="Gevolgde hyperlink" xfId="3504" builtinId="9" hidden="1"/>
    <cellStyle name="Gevolgde hyperlink" xfId="2633" builtinId="9" hidden="1"/>
    <cellStyle name="Gevolgde hyperlink" xfId="1882" builtinId="9" hidden="1"/>
    <cellStyle name="Gevolgde hyperlink" xfId="4458" builtinId="9" hidden="1"/>
    <cellStyle name="Gevolgde hyperlink" xfId="1722" builtinId="9" hidden="1"/>
    <cellStyle name="Gevolgde hyperlink" xfId="924" builtinId="9" hidden="1"/>
    <cellStyle name="Gevolgde hyperlink" xfId="3670" builtinId="9" hidden="1"/>
    <cellStyle name="Gevolgde hyperlink" xfId="2673" builtinId="9" hidden="1"/>
    <cellStyle name="Gevolgde hyperlink" xfId="19" builtinId="9" hidden="1"/>
    <cellStyle name="Gevolgde hyperlink" xfId="2719" builtinId="9" hidden="1"/>
    <cellStyle name="Gevolgde hyperlink" xfId="3622" builtinId="9" hidden="1"/>
    <cellStyle name="Gevolgde hyperlink" xfId="880" builtinId="9" hidden="1"/>
    <cellStyle name="Gevolgde hyperlink" xfId="1764" builtinId="9" hidden="1"/>
    <cellStyle name="Gevolgde hyperlink" xfId="4502" builtinId="9" hidden="1"/>
    <cellStyle name="Gevolgde hyperlink" xfId="1838" builtinId="9" hidden="1"/>
    <cellStyle name="Gevolgde hyperlink" xfId="808" builtinId="9" hidden="1"/>
    <cellStyle name="Gevolgde hyperlink" xfId="3548" builtinId="9" hidden="1"/>
    <cellStyle name="Gevolgde hyperlink" xfId="2793" builtinId="9" hidden="1"/>
    <cellStyle name="Gevolgde hyperlink" xfId="940" builtinId="9" hidden="1"/>
    <cellStyle name="Gevolgde hyperlink" xfId="2595" builtinId="9" hidden="1"/>
    <cellStyle name="Gevolgde hyperlink" xfId="3746" builtinId="9" hidden="1"/>
    <cellStyle name="Gevolgde hyperlink" xfId="998" builtinId="9" hidden="1"/>
    <cellStyle name="Gevolgde hyperlink" xfId="1648" builtinId="9" hidden="1"/>
    <cellStyle name="Gevolgde hyperlink" xfId="4384" builtinId="9" hidden="1"/>
    <cellStyle name="Gevolgde hyperlink" xfId="1954" builtinId="9" hidden="1"/>
    <cellStyle name="Gevolgde hyperlink" xfId="692" builtinId="9" hidden="1"/>
    <cellStyle name="Gevolgde hyperlink" xfId="3430" builtinId="9" hidden="1"/>
    <cellStyle name="Gevolgde hyperlink" xfId="2909" builtinId="9" hidden="1"/>
    <cellStyle name="Gevolgde hyperlink" xfId="160" builtinId="9" hidden="1"/>
    <cellStyle name="Gevolgde hyperlink" xfId="86" builtinId="9" hidden="1"/>
    <cellStyle name="Gevolgde hyperlink" xfId="3862" builtinId="9" hidden="1"/>
    <cellStyle name="Gevolgde hyperlink" xfId="1114" builtinId="9" hidden="1"/>
    <cellStyle name="Gevolgde hyperlink" xfId="358" builtinId="9" hidden="1"/>
    <cellStyle name="Gevolgde hyperlink" xfId="4266" builtinId="9" hidden="1"/>
    <cellStyle name="Gevolgde hyperlink" xfId="2072" builtinId="9" hidden="1"/>
    <cellStyle name="Gevolgde hyperlink" xfId="572" builtinId="9" hidden="1"/>
    <cellStyle name="Gevolgde hyperlink" xfId="3312" builtinId="9" hidden="1"/>
    <cellStyle name="Gevolgde hyperlink" xfId="3025" builtinId="9" hidden="1"/>
    <cellStyle name="Gevolgde hyperlink" xfId="278" builtinId="9" hidden="1"/>
    <cellStyle name="Gevolgde hyperlink" xfId="2359" builtinId="9" hidden="1"/>
    <cellStyle name="Gevolgde hyperlink" xfId="3980" builtinId="9" hidden="1"/>
    <cellStyle name="Gevolgde hyperlink" xfId="1233" builtinId="9" hidden="1"/>
    <cellStyle name="Gevolgde hyperlink" xfId="1406" builtinId="9" hidden="1"/>
    <cellStyle name="Gevolgde hyperlink" xfId="4150" builtinId="9" hidden="1"/>
    <cellStyle name="Gevolgde hyperlink" xfId="3402" builtinId="9" hidden="1"/>
    <cellStyle name="Gevolgde hyperlink" xfId="450" builtinId="9" hidden="1"/>
    <cellStyle name="Gevolgde hyperlink" xfId="3195" builtinId="9" hidden="1"/>
    <cellStyle name="Gevolgde hyperlink" xfId="3141" builtinId="9" hidden="1"/>
    <cellStyle name="Gevolgde hyperlink" xfId="396" builtinId="9" hidden="1"/>
    <cellStyle name="Gevolgde hyperlink" xfId="2242" builtinId="9" hidden="1"/>
    <cellStyle name="Gevolgde hyperlink" xfId="4096" builtinId="9" hidden="1"/>
    <cellStyle name="Gevolgde hyperlink" xfId="1352" builtinId="9" hidden="1"/>
    <cellStyle name="Gevolgde hyperlink" xfId="1288" builtinId="9" hidden="1"/>
    <cellStyle name="Gevolgde hyperlink" xfId="4032" builtinId="9" hidden="1"/>
    <cellStyle name="Gevolgde hyperlink" xfId="64" builtinId="9" hidden="1"/>
    <cellStyle name="Gevolgde hyperlink" xfId="1200" builtinId="9" hidden="1"/>
    <cellStyle name="Gevolgde hyperlink" xfId="3259" builtinId="9" hidden="1"/>
    <cellStyle name="Gevolgde hyperlink" xfId="3768" builtinId="9" hidden="1"/>
    <cellStyle name="Gevolgde hyperlink" xfId="2391" builtinId="9" hidden="1"/>
    <cellStyle name="Gevolgde hyperlink" xfId="332" builtinId="9" hidden="1"/>
    <cellStyle name="Gevolgde hyperlink" xfId="1624" builtinId="9" hidden="1"/>
    <cellStyle name="Gevolgde hyperlink" xfId="2993" builtinId="9" hidden="1"/>
    <cellStyle name="Gevolgde hyperlink" xfId="1712" builtinId="9" hidden="1"/>
    <cellStyle name="Gevolgde hyperlink" xfId="1892" builtinId="9" hidden="1"/>
    <cellStyle name="Gevolgde hyperlink" xfId="4182" builtinId="9" hidden="1"/>
    <cellStyle name="Gevolgde hyperlink" xfId="3562" builtinId="9" hidden="1"/>
    <cellStyle name="Gevolgde hyperlink" xfId="1438" builtinId="9" hidden="1"/>
    <cellStyle name="Gevolgde hyperlink" xfId="4212" builtinId="9" hidden="1"/>
    <cellStyle name="Gevolgde hyperlink" xfId="2156" builtinId="9" hidden="1"/>
    <cellStyle name="Gevolgde hyperlink" xfId="2845" builtinId="9" hidden="1"/>
    <cellStyle name="Gevolgde hyperlink" xfId="3526" builtinId="9" hidden="1"/>
    <cellStyle name="Gevolgde hyperlink" xfId="4298" builtinId="9" hidden="1"/>
    <cellStyle name="Gevolgde hyperlink" xfId="3494" builtinId="9" hidden="1"/>
    <cellStyle name="Gevolgde hyperlink" xfId="754" builtinId="9" hidden="1"/>
    <cellStyle name="Gevolgde hyperlink" xfId="4448" builtinId="9" hidden="1"/>
    <cellStyle name="Gevolgde hyperlink" xfId="934" builtinId="9" hidden="1"/>
    <cellStyle name="Gevolgde hyperlink" xfId="2305" builtinId="9" hidden="1"/>
    <cellStyle name="Gevolgde hyperlink" xfId="2695" builtinId="9" hidden="1"/>
    <cellStyle name="Gevolgde hyperlink" xfId="1020" builtinId="9" hidden="1"/>
    <cellStyle name="Gevolgde hyperlink" xfId="3079" builtinId="9" hidden="1"/>
    <cellStyle name="Gevolgde hyperlink" xfId="3948" builtinId="9" hidden="1"/>
    <cellStyle name="Gevolgde hyperlink" xfId="2573" builtinId="9" hidden="1"/>
    <cellStyle name="Gevolgde hyperlink" xfId="514" builtinId="9" hidden="1"/>
    <cellStyle name="Gevolgde hyperlink" xfId="3680" builtinId="9" hidden="1"/>
    <cellStyle name="Gevolgde hyperlink" xfId="2663" builtinId="9" hidden="1"/>
    <cellStyle name="Gevolgde hyperlink" xfId="908" builtinId="9" hidden="1"/>
    <cellStyle name="Gevolgde hyperlink" xfId="1146" builtinId="9" hidden="1"/>
    <cellStyle name="Gevolgde hyperlink" xfId="3612" builtinId="9" hidden="1"/>
    <cellStyle name="Gevolgde hyperlink" xfId="872" builtinId="9" hidden="1"/>
    <cellStyle name="Gevolgde hyperlink" xfId="3305" builtinId="9" hidden="1"/>
    <cellStyle name="Gevolgde hyperlink" xfId="4512" builtinId="9" hidden="1"/>
    <cellStyle name="Gevolgde hyperlink" xfId="1828" builtinId="9" hidden="1"/>
    <cellStyle name="Gevolgde hyperlink" xfId="818" builtinId="9" hidden="1"/>
    <cellStyle name="Gevolgde hyperlink" xfId="3558" builtinId="9" hidden="1"/>
    <cellStyle name="Gevolgde hyperlink" xfId="2783" builtinId="9" hidden="1"/>
    <cellStyle name="Gevolgde hyperlink" xfId="43" builtinId="9" hidden="1"/>
    <cellStyle name="Gevolgde hyperlink" xfId="3500" builtinId="9" hidden="1"/>
    <cellStyle name="Gevolgde hyperlink" xfId="3736" builtinId="9" hidden="1"/>
    <cellStyle name="Gevolgde hyperlink" xfId="988" builtinId="9" hidden="1"/>
    <cellStyle name="Gevolgde hyperlink" xfId="1658" builtinId="9" hidden="1"/>
    <cellStyle name="Gevolgde hyperlink" xfId="4394" builtinId="9" hidden="1"/>
    <cellStyle name="Gevolgde hyperlink" xfId="1944" builtinId="9" hidden="1"/>
    <cellStyle name="Gevolgde hyperlink" xfId="702" builtinId="9" hidden="1"/>
    <cellStyle name="Gevolgde hyperlink" xfId="3956" builtinId="9" hidden="1"/>
    <cellStyle name="Gevolgde hyperlink" xfId="3237" builtinId="9" hidden="1"/>
    <cellStyle name="Gevolgde hyperlink" xfId="122" builtinId="9" hidden="1"/>
    <cellStyle name="Gevolgde hyperlink" xfId="2487" builtinId="9" hidden="1"/>
    <cellStyle name="Gevolgde hyperlink" xfId="3852" builtinId="9" hidden="1"/>
    <cellStyle name="Gevolgde hyperlink" xfId="1104" builtinId="9" hidden="1"/>
    <cellStyle name="Gevolgde hyperlink" xfId="1534" builtinId="9" hidden="1"/>
    <cellStyle name="Gevolgde hyperlink" xfId="4276" builtinId="9" hidden="1"/>
    <cellStyle name="Gevolgde hyperlink" xfId="3530" builtinId="9" hidden="1"/>
    <cellStyle name="Gevolgde hyperlink" xfId="582" builtinId="9" hidden="1"/>
    <cellStyle name="Gevolgde hyperlink" xfId="2449" builtinId="9" hidden="1"/>
    <cellStyle name="Gevolgde hyperlink" xfId="3015" builtinId="9" hidden="1"/>
    <cellStyle name="Gevolgde hyperlink" xfId="268" builtinId="9" hidden="1"/>
    <cellStyle name="Gevolgde hyperlink" xfId="2369" builtinId="9" hidden="1"/>
    <cellStyle name="Gevolgde hyperlink" xfId="3970" builtinId="9" hidden="1"/>
    <cellStyle name="Gevolgde hyperlink" xfId="1222" builtinId="9" hidden="1"/>
    <cellStyle name="Gevolgde hyperlink" xfId="1416" builtinId="9" hidden="1"/>
    <cellStyle name="Gevolgde hyperlink" xfId="4160" builtinId="9" hidden="1"/>
    <cellStyle name="Gevolgde hyperlink" xfId="2178" builtinId="9" hidden="1"/>
    <cellStyle name="Gevolgde hyperlink" xfId="1972" builtinId="9" hidden="1"/>
    <cellStyle name="Gevolgde hyperlink" xfId="3205" builtinId="9" hidden="1"/>
    <cellStyle name="Gevolgde hyperlink" xfId="3133" builtinId="9" hidden="1"/>
    <cellStyle name="Gevolgde hyperlink" xfId="274" builtinId="9" hidden="1"/>
    <cellStyle name="Gevolgde hyperlink" xfId="488" builtinId="9" hidden="1"/>
    <cellStyle name="Gevolgde hyperlink" xfId="4086" builtinId="9" hidden="1"/>
    <cellStyle name="Gevolgde hyperlink" xfId="1342" builtinId="9" hidden="1"/>
    <cellStyle name="Gevolgde hyperlink" xfId="1298" builtinId="9" hidden="1"/>
    <cellStyle name="Gevolgde hyperlink" xfId="4042" builtinId="9" hidden="1"/>
    <cellStyle name="Gevolgde hyperlink" xfId="340" builtinId="9" hidden="1"/>
    <cellStyle name="Gevolgde hyperlink" xfId="342" builtinId="9" hidden="1"/>
    <cellStyle name="Gevolgde hyperlink" xfId="3089" builtinId="9" hidden="1"/>
    <cellStyle name="Gevolgde hyperlink" xfId="3249" builtinId="9" hidden="1"/>
    <cellStyle name="Gevolgde hyperlink" xfId="504" builtinId="9" hidden="1"/>
    <cellStyle name="Gevolgde hyperlink" xfId="2134" builtinId="9" hidden="1"/>
    <cellStyle name="Gevolgde hyperlink" xfId="4202" builtinId="9" hidden="1"/>
    <cellStyle name="Gevolgde hyperlink" xfId="1460" builtinId="9" hidden="1"/>
    <cellStyle name="Gevolgde hyperlink" xfId="1178" builtinId="9" hidden="1"/>
    <cellStyle name="Gevolgde hyperlink" xfId="84" builtinId="9" hidden="1"/>
    <cellStyle name="Gevolgde hyperlink" xfId="2413" builtinId="9" hidden="1"/>
    <cellStyle name="Gevolgde hyperlink" xfId="224" builtinId="9" hidden="1"/>
    <cellStyle name="Gevolgde hyperlink" xfId="2971" builtinId="9" hidden="1"/>
    <cellStyle name="Gevolgde hyperlink" xfId="3366" builtinId="9" hidden="1"/>
    <cellStyle name="Gevolgde hyperlink" xfId="628" builtinId="9" hidden="1"/>
    <cellStyle name="Gevolgde hyperlink" xfId="2018" builtinId="9" hidden="1"/>
    <cellStyle name="Gevolgde hyperlink" xfId="4320" builtinId="9" hidden="1"/>
    <cellStyle name="Gevolgde hyperlink" xfId="1582" builtinId="9" hidden="1"/>
    <cellStyle name="Gevolgde hyperlink" xfId="2415" builtinId="9" hidden="1"/>
    <cellStyle name="Gevolgde hyperlink" xfId="3810" builtinId="9" hidden="1"/>
    <cellStyle name="Gevolgde hyperlink" xfId="2531" builtinId="9" hidden="1"/>
    <cellStyle name="Gevolgde hyperlink" xfId="1004" builtinId="9" hidden="1"/>
    <cellStyle name="Gevolgde hyperlink" xfId="2855" builtinId="9" hidden="1"/>
    <cellStyle name="Gevolgde hyperlink" xfId="3484" builtinId="9" hidden="1"/>
    <cellStyle name="Gevolgde hyperlink" xfId="744" builtinId="9" hidden="1"/>
    <cellStyle name="Gevolgde hyperlink" xfId="1902" builtinId="9" hidden="1"/>
    <cellStyle name="Gevolgde hyperlink" xfId="4438" builtinId="9" hidden="1"/>
    <cellStyle name="Gevolgde hyperlink" xfId="13" builtinId="9" hidden="1"/>
    <cellStyle name="Gevolgde hyperlink" xfId="944" builtinId="9" hidden="1"/>
    <cellStyle name="Gevolgde hyperlink" xfId="3690" builtinId="9" hidden="1"/>
    <cellStyle name="Gevolgde hyperlink" xfId="2653" builtinId="9" hidden="1"/>
    <cellStyle name="Gevolgde hyperlink" xfId="31" builtinId="9" hidden="1"/>
    <cellStyle name="Gevolgde hyperlink" xfId="3822" builtinId="9" hidden="1"/>
    <cellStyle name="Gevolgde hyperlink" xfId="3602" builtinId="9" hidden="1"/>
    <cellStyle name="Gevolgde hyperlink" xfId="592" builtinId="9" hidden="1"/>
    <cellStyle name="Gevolgde hyperlink" xfId="1784" builtinId="9" hidden="1"/>
    <cellStyle name="Gevolgde hyperlink" xfId="3322" builtinId="9" hidden="1"/>
    <cellStyle name="Gevolgde hyperlink" xfId="1818" builtinId="9" hidden="1"/>
    <cellStyle name="Gevolgde hyperlink" xfId="828" builtinId="9" hidden="1"/>
    <cellStyle name="Gevolgde hyperlink" xfId="3568" builtinId="9" hidden="1"/>
    <cellStyle name="Gevolgde hyperlink" xfId="2773" builtinId="9" hidden="1"/>
    <cellStyle name="Gevolgde hyperlink" xfId="102" builtinId="9" hidden="1"/>
    <cellStyle name="Gevolgde hyperlink" xfId="2615" builtinId="9" hidden="1"/>
    <cellStyle name="Gevolgde hyperlink" xfId="3726" builtinId="9" hidden="1"/>
    <cellStyle name="Gevolgde hyperlink" xfId="978" builtinId="9" hidden="1"/>
    <cellStyle name="Gevolgde hyperlink" xfId="4426" builtinId="9" hidden="1"/>
    <cellStyle name="Gevolgde hyperlink" xfId="4404" builtinId="9" hidden="1"/>
    <cellStyle name="Gevolgde hyperlink" xfId="3594" builtinId="9" hidden="1"/>
    <cellStyle name="Gevolgde hyperlink" xfId="710" builtinId="9" hidden="1"/>
    <cellStyle name="Gevolgde hyperlink" xfId="3450" builtinId="9" hidden="1"/>
    <cellStyle name="Gevolgde hyperlink" xfId="2889" builtinId="9" hidden="1"/>
    <cellStyle name="Gevolgde hyperlink" xfId="140" builtinId="9" hidden="1"/>
    <cellStyle name="Gevolgde hyperlink" xfId="2497" builtinId="9" hidden="1"/>
    <cellStyle name="Gevolgde hyperlink" xfId="3842" builtinId="9" hidden="1"/>
    <cellStyle name="Gevolgde hyperlink" xfId="1094" builtinId="9" hidden="1"/>
    <cellStyle name="Gevolgde hyperlink" xfId="882" builtinId="9" hidden="1"/>
    <cellStyle name="Gevolgde hyperlink" xfId="4286" builtinId="9" hidden="1"/>
    <cellStyle name="Gevolgde hyperlink" xfId="2052" builtinId="9" hidden="1"/>
    <cellStyle name="Gevolgde hyperlink" xfId="594" builtinId="9" hidden="1"/>
    <cellStyle name="Gevolgde hyperlink" xfId="3332" builtinId="9" hidden="1"/>
    <cellStyle name="Gevolgde hyperlink" xfId="3005" builtinId="9" hidden="1"/>
    <cellStyle name="Gevolgde hyperlink" xfId="362" builtinId="9" hidden="1"/>
    <cellStyle name="Gevolgde hyperlink" xfId="4142" builtinId="9" hidden="1"/>
    <cellStyle name="Gevolgde hyperlink" xfId="3722" builtinId="9" hidden="1"/>
    <cellStyle name="Gevolgde hyperlink" xfId="1212" builtinId="9" hidden="1"/>
    <cellStyle name="Gevolgde hyperlink" xfId="1426" builtinId="9" hidden="1"/>
    <cellStyle name="Gevolgde hyperlink" xfId="4170" builtinId="9" hidden="1"/>
    <cellStyle name="Gevolgde hyperlink" xfId="2168" builtinId="9" hidden="1"/>
    <cellStyle name="Gevolgde hyperlink" xfId="470" builtinId="9" hidden="1"/>
    <cellStyle name="Gevolgde hyperlink" xfId="3215" builtinId="9" hidden="1"/>
    <cellStyle name="Gevolgde hyperlink" xfId="3123" builtinId="9" hidden="1"/>
    <cellStyle name="Gevolgde hyperlink" xfId="376" builtinId="9" hidden="1"/>
    <cellStyle name="Gevolgde hyperlink" xfId="2262" builtinId="9" hidden="1"/>
    <cellStyle name="Gevolgde hyperlink" xfId="4076" builtinId="9" hidden="1"/>
    <cellStyle name="Gevolgde hyperlink" xfId="1332" builtinId="9" hidden="1"/>
    <cellStyle name="Gevolgde hyperlink" xfId="1308" builtinId="9" hidden="1"/>
    <cellStyle name="Gevolgde hyperlink" xfId="4052" builtinId="9" hidden="1"/>
    <cellStyle name="Gevolgde hyperlink" xfId="2285" builtinId="9" hidden="1"/>
    <cellStyle name="Gevolgde hyperlink" xfId="352" builtinId="9" hidden="1"/>
    <cellStyle name="Gevolgde hyperlink" xfId="3376" builtinId="9" hidden="1"/>
    <cellStyle name="Gevolgde hyperlink" xfId="1316" builtinId="9" hidden="1"/>
    <cellStyle name="Gevolgde hyperlink" xfId="2697" builtinId="9" hidden="1"/>
    <cellStyle name="Gevolgde hyperlink" xfId="80" builtinId="9" hidden="1"/>
    <cellStyle name="Gevolgde hyperlink" xfId="96" builtinId="9" hidden="1"/>
    <cellStyle name="Gevolgde hyperlink" xfId="1450" builtinId="9" hidden="1"/>
    <cellStyle name="Gevolgde hyperlink" xfId="1188" builtinId="9" hidden="1"/>
    <cellStyle name="Gevolgde hyperlink" xfId="3936" builtinId="9" hidden="1"/>
    <cellStyle name="Gevolgde hyperlink" xfId="2403" builtinId="9" hidden="1"/>
    <cellStyle name="Gevolgde hyperlink" xfId="1162" builtinId="9" hidden="1"/>
    <cellStyle name="Gevolgde hyperlink" xfId="2981" builtinId="9" hidden="1"/>
    <cellStyle name="Gevolgde hyperlink" xfId="3356" builtinId="9" hidden="1"/>
    <cellStyle name="Gevolgde hyperlink" xfId="618" builtinId="9" hidden="1"/>
    <cellStyle name="Gevolgde hyperlink" xfId="1090" builtinId="9" hidden="1"/>
    <cellStyle name="Gevolgde hyperlink" xfId="4310" builtinId="9" hidden="1"/>
    <cellStyle name="Gevolgde hyperlink" xfId="1568" builtinId="9" hidden="1"/>
    <cellStyle name="Gevolgde hyperlink" xfId="1070" builtinId="9" hidden="1"/>
    <cellStyle name="Gevolgde hyperlink" xfId="3820" builtinId="9" hidden="1"/>
    <cellStyle name="Gevolgde hyperlink" xfId="2521" builtinId="9" hidden="1"/>
    <cellStyle name="Gevolgde hyperlink" xfId="116" builtinId="9" hidden="1"/>
    <cellStyle name="Gevolgde hyperlink" xfId="3372" builtinId="9" hidden="1"/>
    <cellStyle name="Gevolgde hyperlink" xfId="3474" builtinId="9" hidden="1"/>
    <cellStyle name="Gevolgde hyperlink" xfId="672" builtinId="9" hidden="1"/>
    <cellStyle name="Gevolgde hyperlink" xfId="1912" builtinId="9" hidden="1"/>
    <cellStyle name="Gevolgde hyperlink" xfId="4428" builtinId="9" hidden="1"/>
    <cellStyle name="Gevolgde hyperlink" xfId="1692" builtinId="9" hidden="1"/>
    <cellStyle name="Gevolgde hyperlink" xfId="954" builtinId="9" hidden="1"/>
    <cellStyle name="Gevolgde hyperlink" xfId="3700" builtinId="9" hidden="1"/>
    <cellStyle name="Gevolgde hyperlink" xfId="2643" builtinId="9" hidden="1"/>
    <cellStyle name="Gevolgde hyperlink" xfId="90" builtinId="9" hidden="1"/>
    <cellStyle name="Gevolgde hyperlink" xfId="2749" builtinId="9" hidden="1"/>
    <cellStyle name="Gevolgde hyperlink" xfId="3592" builtinId="9" hidden="1"/>
    <cellStyle name="Gevolgde hyperlink" xfId="852" builtinId="9" hidden="1"/>
    <cellStyle name="Gevolgde hyperlink" xfId="1794" builtinId="9" hidden="1"/>
    <cellStyle name="Gevolgde hyperlink" xfId="4533" builtinId="9" hidden="1"/>
    <cellStyle name="Gevolgde hyperlink" xfId="3658" builtinId="9" hidden="1"/>
    <cellStyle name="Gevolgde hyperlink" xfId="838" builtinId="9" hidden="1"/>
    <cellStyle name="Gevolgde hyperlink" xfId="3578" builtinId="9" hidden="1"/>
    <cellStyle name="Gevolgde hyperlink" xfId="3580" builtinId="9" hidden="1"/>
    <cellStyle name="Gevolgde hyperlink" xfId="57" builtinId="9" hidden="1"/>
    <cellStyle name="Gevolgde hyperlink" xfId="2629" builtinId="9" hidden="1"/>
    <cellStyle name="Gevolgde hyperlink" xfId="3714" builtinId="9" hidden="1"/>
    <cellStyle name="Gevolgde hyperlink" xfId="968" builtinId="9" hidden="1"/>
    <cellStyle name="Gevolgde hyperlink" xfId="1678" builtinId="9" hidden="1"/>
    <cellStyle name="Gevolgde hyperlink" xfId="4414" builtinId="9" hidden="1"/>
    <cellStyle name="Gevolgde hyperlink" xfId="1573" builtinId="9" hidden="1"/>
    <cellStyle name="Gevolgde hyperlink" xfId="720" builtinId="9" hidden="1"/>
    <cellStyle name="Gevolgde hyperlink" xfId="3460" builtinId="9" hidden="1"/>
    <cellStyle name="Gevolgde hyperlink" xfId="2879" builtinId="9" hidden="1"/>
    <cellStyle name="Gevolgde hyperlink" xfId="322" builtinId="9" hidden="1"/>
    <cellStyle name="Gevolgde hyperlink" xfId="1424" builtinId="9" hidden="1"/>
    <cellStyle name="Gevolgde hyperlink" xfId="3834" builtinId="9" hidden="1"/>
    <cellStyle name="Gevolgde hyperlink" xfId="1084" builtinId="9" hidden="1"/>
    <cellStyle name="Gevolgde hyperlink" xfId="1554" builtinId="9" hidden="1"/>
    <cellStyle name="Gevolgde hyperlink" xfId="4296" builtinId="9" hidden="1"/>
    <cellStyle name="Gevolgde hyperlink" xfId="2042" builtinId="9" hidden="1"/>
    <cellStyle name="Gevolgde hyperlink" xfId="604" builtinId="9" hidden="1"/>
    <cellStyle name="Gevolgde hyperlink" xfId="3342" builtinId="9" hidden="1"/>
    <cellStyle name="Gevolgde hyperlink" xfId="2995" builtinId="9" hidden="1"/>
    <cellStyle name="Gevolgde hyperlink" xfId="248" builtinId="9" hidden="1"/>
    <cellStyle name="Gevolgde hyperlink" xfId="2389" builtinId="9" hidden="1"/>
    <cellStyle name="Gevolgde hyperlink" xfId="3950" builtinId="9" hidden="1"/>
    <cellStyle name="Gevolgde hyperlink" xfId="1202" builtinId="9" hidden="1"/>
    <cellStyle name="Gevolgde hyperlink" xfId="1436" builtinId="9" hidden="1"/>
    <cellStyle name="Gevolgde hyperlink" xfId="4180" builtinId="9" hidden="1"/>
    <cellStyle name="Gevolgde hyperlink" xfId="2158" builtinId="9" hidden="1"/>
    <cellStyle name="Gevolgde hyperlink" xfId="480" builtinId="9" hidden="1"/>
    <cellStyle name="Gevolgde hyperlink" xfId="3225" builtinId="9" hidden="1"/>
    <cellStyle name="Gevolgde hyperlink" xfId="3113" builtinId="9" hidden="1"/>
    <cellStyle name="Gevolgde hyperlink" xfId="366" builtinId="9" hidden="1"/>
    <cellStyle name="Gevolgde hyperlink" xfId="2271" builtinId="9" hidden="1"/>
    <cellStyle name="Gevolgde hyperlink" xfId="4066" builtinId="9" hidden="1"/>
    <cellStyle name="Gevolgde hyperlink" xfId="1322" builtinId="9" hidden="1"/>
    <cellStyle name="Gevolgde hyperlink" xfId="2991" builtinId="9" hidden="1"/>
    <cellStyle name="Gevolgde hyperlink" xfId="906" builtinId="9" hidden="1"/>
    <cellStyle name="Gevolgde hyperlink" xfId="2275" builtinId="9" hidden="1"/>
    <cellStyle name="Gevolgde hyperlink" xfId="1098" builtinId="9" hidden="1"/>
    <cellStyle name="Gevolgde hyperlink" xfId="3109" builtinId="9" hidden="1"/>
    <cellStyle name="Gevolgde hyperlink" xfId="4402" builtinId="9" hidden="1"/>
    <cellStyle name="Gevolgde hyperlink" xfId="484" builtinId="9" hidden="1"/>
    <cellStyle name="Gevolgde hyperlink" xfId="2154" builtinId="9" hidden="1"/>
    <cellStyle name="Gevolgde hyperlink" xfId="3719" builtinId="9" hidden="1"/>
    <cellStyle name="Gevolgde hyperlink" xfId="1440" builtinId="9" hidden="1"/>
    <cellStyle name="Gevolgde hyperlink" xfId="1198" builtinId="9" hidden="1"/>
    <cellStyle name="Gevolgde hyperlink" xfId="3946" builtinId="9" hidden="1"/>
    <cellStyle name="Gevolgde hyperlink" xfId="2393" builtinId="9" hidden="1"/>
    <cellStyle name="Gevolgde hyperlink" xfId="244" builtinId="9" hidden="1"/>
    <cellStyle name="Gevolgde hyperlink" xfId="764" builtinId="9" hidden="1"/>
    <cellStyle name="Gevolgde hyperlink" xfId="3346" builtinId="9" hidden="1"/>
    <cellStyle name="Gevolgde hyperlink" xfId="750" builtinId="9" hidden="1"/>
    <cellStyle name="Gevolgde hyperlink" xfId="2038" builtinId="9" hidden="1"/>
    <cellStyle name="Gevolgde hyperlink" xfId="4300" builtinId="9" hidden="1"/>
    <cellStyle name="Gevolgde hyperlink" xfId="1558" builtinId="9" hidden="1"/>
    <cellStyle name="Gevolgde hyperlink" xfId="1080" builtinId="9" hidden="1"/>
    <cellStyle name="Gevolgde hyperlink" xfId="3830" builtinId="9" hidden="1"/>
    <cellStyle name="Gevolgde hyperlink" xfId="2511" builtinId="9" hidden="1"/>
    <cellStyle name="Gevolgde hyperlink" xfId="2355" builtinId="9" hidden="1"/>
    <cellStyle name="Gevolgde hyperlink" xfId="2875" builtinId="9" hidden="1"/>
    <cellStyle name="Gevolgde hyperlink" xfId="3464" builtinId="9" hidden="1"/>
    <cellStyle name="Gevolgde hyperlink" xfId="724" builtinId="9" hidden="1"/>
    <cellStyle name="Gevolgde hyperlink" xfId="1922" builtinId="9" hidden="1"/>
    <cellStyle name="Gevolgde hyperlink" xfId="4418" builtinId="9" hidden="1"/>
    <cellStyle name="Gevolgde hyperlink" xfId="3466" builtinId="9" hidden="1"/>
    <cellStyle name="Gevolgde hyperlink" xfId="964" builtinId="9" hidden="1"/>
    <cellStyle name="Gevolgde hyperlink" xfId="3710" builtinId="9" hidden="1"/>
    <cellStyle name="Gevolgde hyperlink" xfId="706" builtinId="9" hidden="1"/>
    <cellStyle name="Gevolgde hyperlink" xfId="59" builtinId="9" hidden="1"/>
    <cellStyle name="Gevolgde hyperlink" xfId="2759" builtinId="9" hidden="1"/>
    <cellStyle name="Gevolgde hyperlink" xfId="3582" builtinId="9" hidden="1"/>
    <cellStyle name="Gevolgde hyperlink" xfId="1112" builtinId="9" hidden="1"/>
    <cellStyle name="Gevolgde hyperlink" xfId="1804" builtinId="9" hidden="1"/>
    <cellStyle name="Gevolgde hyperlink" xfId="4537" builtinId="9" hidden="1"/>
    <cellStyle name="Gevolgde hyperlink" xfId="1798" builtinId="9" hidden="1"/>
    <cellStyle name="Gevolgde hyperlink" xfId="848" builtinId="9" hidden="1"/>
    <cellStyle name="Gevolgde hyperlink" xfId="3588" builtinId="9" hidden="1"/>
    <cellStyle name="Gevolgde hyperlink" xfId="2753" builtinId="9" hidden="1"/>
    <cellStyle name="Gevolgde hyperlink" xfId="202" builtinId="9" hidden="1"/>
    <cellStyle name="Gevolgde hyperlink" xfId="3628" builtinId="9" hidden="1"/>
    <cellStyle name="Gevolgde hyperlink" xfId="3704" builtinId="9" hidden="1"/>
    <cellStyle name="Gevolgde hyperlink" xfId="958" builtinId="9" hidden="1"/>
    <cellStyle name="Gevolgde hyperlink" xfId="1688" builtinId="9" hidden="1"/>
    <cellStyle name="Gevolgde hyperlink" xfId="4424" builtinId="9" hidden="1"/>
    <cellStyle name="Gevolgde hyperlink" xfId="1916" builtinId="9" hidden="1"/>
    <cellStyle name="Gevolgde hyperlink" xfId="730" builtinId="9" hidden="1"/>
    <cellStyle name="Gevolgde hyperlink" xfId="2088" builtinId="9" hidden="1"/>
    <cellStyle name="Gevolgde hyperlink" xfId="2869" builtinId="9" hidden="1"/>
    <cellStyle name="Gevolgde hyperlink" xfId="120" builtinId="9" hidden="1"/>
    <cellStyle name="Gevolgde hyperlink" xfId="2517" builtinId="9" hidden="1"/>
    <cellStyle name="Gevolgde hyperlink" xfId="3824" builtinId="9" hidden="1"/>
    <cellStyle name="Gevolgde hyperlink" xfId="1074" builtinId="9" hidden="1"/>
    <cellStyle name="Gevolgde hyperlink" xfId="1564" builtinId="9" hidden="1"/>
    <cellStyle name="Gevolgde hyperlink" xfId="4306" builtinId="9" hidden="1"/>
    <cellStyle name="Gevolgde hyperlink" xfId="2032" builtinId="9" hidden="1"/>
    <cellStyle name="Gevolgde hyperlink" xfId="614" builtinId="9" hidden="1"/>
    <cellStyle name="Gevolgde hyperlink" xfId="3352" builtinId="9" hidden="1"/>
    <cellStyle name="Gevolgde hyperlink" xfId="2985" builtinId="9" hidden="1"/>
    <cellStyle name="Gevolgde hyperlink" xfId="238" builtinId="9" hidden="1"/>
    <cellStyle name="Gevolgde hyperlink" xfId="2399" builtinId="9" hidden="1"/>
    <cellStyle name="Gevolgde hyperlink" xfId="3940" builtinId="9" hidden="1"/>
    <cellStyle name="Gevolgde hyperlink" xfId="1192" builtinId="9" hidden="1"/>
    <cellStyle name="Gevolgde hyperlink" xfId="1446" builtinId="9" hidden="1"/>
    <cellStyle name="Gevolgde hyperlink" xfId="4188" builtinId="9" hidden="1"/>
    <cellStyle name="Gevolgde hyperlink" xfId="2557" builtinId="9" hidden="1"/>
    <cellStyle name="Gevolgde hyperlink" xfId="2148" builtinId="9" hidden="1"/>
    <cellStyle name="Gevolgde hyperlink" xfId="4056" builtinId="9" hidden="1"/>
    <cellStyle name="Gevolgde hyperlink" xfId="1176" builtinId="9" hidden="1"/>
    <cellStyle name="Gevolgde hyperlink" xfId="1036" builtinId="9" hidden="1"/>
    <cellStyle name="Gevolgde hyperlink" xfId="2000" builtinId="9" hidden="1"/>
    <cellStyle name="Gevolgde hyperlink" xfId="1462" builtinId="9" hidden="1"/>
    <cellStyle name="Gevolgde hyperlink" xfId="1312" builtinId="9" hidden="1"/>
    <cellStyle name="Gevolgde hyperlink" xfId="1328" builtinId="9" hidden="1"/>
    <cellStyle name="Gevolgde hyperlink" xfId="4072" builtinId="9" hidden="1"/>
    <cellStyle name="Gevolgde hyperlink" xfId="2266" builtinId="9" hidden="1"/>
    <cellStyle name="Gevolgde hyperlink" xfId="372" builtinId="9" hidden="1"/>
    <cellStyle name="Gevolgde hyperlink" xfId="3245" builtinId="9" hidden="1"/>
    <cellStyle name="Gevolgde hyperlink" xfId="3219" builtinId="9" hidden="1"/>
    <cellStyle name="Gevolgde hyperlink" xfId="846" builtinId="9" hidden="1"/>
    <cellStyle name="Gevolgde hyperlink" xfId="2164" builtinId="9" hidden="1"/>
    <cellStyle name="Gevolgde hyperlink" xfId="4174" builtinId="9" hidden="1"/>
    <cellStyle name="Gevolgde hyperlink" xfId="1430" builtinId="9" hidden="1"/>
    <cellStyle name="Gevolgde hyperlink" xfId="1208" builtinId="9" hidden="1"/>
    <cellStyle name="Gevolgde hyperlink" xfId="2146" builtinId="9" hidden="1"/>
    <cellStyle name="Gevolgde hyperlink" xfId="2383" builtinId="9" hidden="1"/>
    <cellStyle name="Gevolgde hyperlink" xfId="254" builtinId="9" hidden="1"/>
    <cellStyle name="Gevolgde hyperlink" xfId="3001" builtinId="9" hidden="1"/>
    <cellStyle name="Gevolgde hyperlink" xfId="3336" builtinId="9" hidden="1"/>
    <cellStyle name="Gevolgde hyperlink" xfId="598" builtinId="9" hidden="1"/>
    <cellStyle name="Gevolgde hyperlink" xfId="2048" builtinId="9" hidden="1"/>
    <cellStyle name="Gevolgde hyperlink" xfId="4290" builtinId="9" hidden="1"/>
    <cellStyle name="Gevolgde hyperlink" xfId="3211" builtinId="9" hidden="1"/>
    <cellStyle name="Gevolgde hyperlink" xfId="794" builtinId="9" hidden="1"/>
    <cellStyle name="Gevolgde hyperlink" xfId="3661" builtinId="9" hidden="1"/>
    <cellStyle name="Gevolgde hyperlink" xfId="2501" builtinId="9" hidden="1"/>
    <cellStyle name="Gevolgde hyperlink" xfId="136" builtinId="9" hidden="1"/>
    <cellStyle name="Gevolgde hyperlink" xfId="2885" builtinId="9" hidden="1"/>
    <cellStyle name="Gevolgde hyperlink" xfId="3454" builtinId="9" hidden="1"/>
    <cellStyle name="Gevolgde hyperlink" xfId="714" builtinId="9" hidden="1"/>
    <cellStyle name="Gevolgde hyperlink" xfId="1930" builtinId="9" hidden="1"/>
    <cellStyle name="Gevolgde hyperlink" xfId="4408" builtinId="9" hidden="1"/>
    <cellStyle name="Gevolgde hyperlink" xfId="1672" builtinId="9" hidden="1"/>
    <cellStyle name="Gevolgde hyperlink" xfId="974" builtinId="9" hidden="1"/>
    <cellStyle name="Gevolgde hyperlink" xfId="288" builtinId="9" hidden="1"/>
    <cellStyle name="Gevolgde hyperlink" xfId="2623" builtinId="9" hidden="1"/>
    <cellStyle name="Gevolgde hyperlink" xfId="250" builtinId="9" hidden="1"/>
    <cellStyle name="Gevolgde hyperlink" xfId="232" builtinId="9" hidden="1"/>
    <cellStyle name="Gevolgde hyperlink" xfId="3572" builtinId="9" hidden="1"/>
    <cellStyle name="Gevolgde hyperlink" xfId="832" builtinId="9" hidden="1"/>
    <cellStyle name="Gevolgde hyperlink" xfId="1814" builtinId="9" hidden="1"/>
    <cellStyle name="Gevolgde hyperlink" xfId="4526" builtinId="9" hidden="1"/>
    <cellStyle name="Gevolgde hyperlink" xfId="1788" builtinId="9" hidden="1"/>
    <cellStyle name="Gevolgde hyperlink" xfId="858" builtinId="9" hidden="1"/>
    <cellStyle name="Gevolgde hyperlink" xfId="3598" builtinId="9" hidden="1"/>
    <cellStyle name="Gevolgde hyperlink" xfId="2743" builtinId="9" hidden="1"/>
    <cellStyle name="Gevolgde hyperlink" xfId="39" builtinId="9" hidden="1"/>
    <cellStyle name="Gevolgde hyperlink" xfId="2649" builtinId="9" hidden="1"/>
    <cellStyle name="Gevolgde hyperlink" xfId="3694" builtinId="9" hidden="1"/>
    <cellStyle name="Gevolgde hyperlink" xfId="948" builtinId="9" hidden="1"/>
    <cellStyle name="Gevolgde hyperlink" xfId="1698" builtinId="9" hidden="1"/>
    <cellStyle name="Gevolgde hyperlink" xfId="4434" builtinId="9" hidden="1"/>
    <cellStyle name="Gevolgde hyperlink" xfId="1484" builtinId="9" hidden="1"/>
    <cellStyle name="Gevolgde hyperlink" xfId="740" builtinId="9" hidden="1"/>
    <cellStyle name="Gevolgde hyperlink" xfId="3480" builtinId="9" hidden="1"/>
    <cellStyle name="Gevolgde hyperlink" xfId="2859" builtinId="9" hidden="1"/>
    <cellStyle name="Gevolgde hyperlink" xfId="146" builtinId="9" hidden="1"/>
    <cellStyle name="Gevolgde hyperlink" xfId="2527" builtinId="9" hidden="1"/>
    <cellStyle name="Gevolgde hyperlink" xfId="3814" builtinId="9" hidden="1"/>
    <cellStyle name="Gevolgde hyperlink" xfId="1064" builtinId="9" hidden="1"/>
    <cellStyle name="Gevolgde hyperlink" xfId="2058" builtinId="9" hidden="1"/>
    <cellStyle name="Gevolgde hyperlink" xfId="2535" builtinId="9" hidden="1"/>
    <cellStyle name="Gevolgde hyperlink" xfId="2022" builtinId="9" hidden="1"/>
    <cellStyle name="Gevolgde hyperlink" xfId="1324" builtinId="9" hidden="1"/>
    <cellStyle name="Gevolgde hyperlink" xfId="3362" builtinId="9" hidden="1"/>
    <cellStyle name="Gevolgde hyperlink" xfId="2975" builtinId="9" hidden="1"/>
    <cellStyle name="Gevolgde hyperlink" xfId="228" builtinId="9" hidden="1"/>
    <cellStyle name="Gevolgde hyperlink" xfId="2409" builtinId="9" hidden="1"/>
    <cellStyle name="Gevolgde hyperlink" xfId="3930" builtinId="9" hidden="1"/>
    <cellStyle name="Gevolgde hyperlink" xfId="1182" builtinId="9" hidden="1"/>
    <cellStyle name="Gevolgde hyperlink" xfId="2551" builtinId="9" hidden="1"/>
    <cellStyle name="Gevolgde hyperlink" xfId="4198" builtinId="9" hidden="1"/>
    <cellStyle name="Gevolgde hyperlink" xfId="2138" builtinId="9" hidden="1"/>
    <cellStyle name="Gevolgde hyperlink" xfId="500" builtinId="9" hidden="1"/>
    <cellStyle name="Gevolgde hyperlink" xfId="2797" builtinId="9" hidden="1"/>
    <cellStyle name="Gevolgde hyperlink" xfId="3093" builtinId="9" hidden="1"/>
    <cellStyle name="Gevolgde hyperlink" xfId="766" builtinId="9" hidden="1"/>
    <cellStyle name="Gevolgde hyperlink" xfId="2291" builtinId="9" hidden="1"/>
    <cellStyle name="Gevolgde hyperlink" xfId="4046" builtinId="9" hidden="1"/>
    <cellStyle name="Gevolgde hyperlink" xfId="2329" builtinId="9" hidden="1"/>
    <cellStyle name="Gevolgde hyperlink" xfId="1338" builtinId="9" hidden="1"/>
    <cellStyle name="Gevolgde hyperlink" xfId="4082" builtinId="9" hidden="1"/>
    <cellStyle name="Gevolgde hyperlink" xfId="2256" builtinId="9" hidden="1"/>
    <cellStyle name="Gevolgde hyperlink" xfId="382" builtinId="9" hidden="1"/>
    <cellStyle name="Gevolgde hyperlink" xfId="3129" builtinId="9" hidden="1"/>
    <cellStyle name="Gevolgde hyperlink" xfId="3209" builtinId="9" hidden="1"/>
    <cellStyle name="Gevolgde hyperlink" xfId="464" builtinId="9" hidden="1"/>
    <cellStyle name="Gevolgde hyperlink" xfId="2174" builtinId="9" hidden="1"/>
    <cellStyle name="Gevolgde hyperlink" xfId="3892" builtinId="9" hidden="1"/>
    <cellStyle name="Gevolgde hyperlink" xfId="2959" builtinId="9" hidden="1"/>
    <cellStyle name="Gevolgde hyperlink" xfId="1218" builtinId="9" hidden="1"/>
    <cellStyle name="Gevolgde hyperlink" xfId="3966" builtinId="9" hidden="1"/>
    <cellStyle name="Gevolgde hyperlink" xfId="2373" builtinId="9" hidden="1"/>
    <cellStyle name="Gevolgde hyperlink" xfId="264" builtinId="9" hidden="1"/>
    <cellStyle name="Gevolgde hyperlink" xfId="3011" builtinId="9" hidden="1"/>
    <cellStyle name="Gevolgde hyperlink" xfId="3326" builtinId="9" hidden="1"/>
    <cellStyle name="Gevolgde hyperlink" xfId="586" builtinId="9" hidden="1"/>
    <cellStyle name="Gevolgde hyperlink" xfId="2569" builtinId="9" hidden="1"/>
    <cellStyle name="Gevolgde hyperlink" xfId="4280" builtinId="9" hidden="1"/>
    <cellStyle name="Gevolgde hyperlink" xfId="1538" builtinId="9" hidden="1"/>
    <cellStyle name="Gevolgde hyperlink" xfId="1100" builtinId="9" hidden="1"/>
    <cellStyle name="Gevolgde hyperlink" xfId="3848" builtinId="9" hidden="1"/>
    <cellStyle name="Gevolgde hyperlink" xfId="2491" builtinId="9" hidden="1"/>
    <cellStyle name="Gevolgde hyperlink" xfId="354" builtinId="9" hidden="1"/>
    <cellStyle name="Gevolgde hyperlink" xfId="3119" builtinId="9" hidden="1"/>
    <cellStyle name="Gevolgde hyperlink" xfId="3444" builtinId="9" hidden="1"/>
    <cellStyle name="Gevolgde hyperlink" xfId="1249" builtinId="9" hidden="1"/>
    <cellStyle name="Gevolgde hyperlink" xfId="1940" builtinId="9" hidden="1"/>
    <cellStyle name="Gevolgde hyperlink" xfId="4398" builtinId="9" hidden="1"/>
    <cellStyle name="Gevolgde hyperlink" xfId="1662" builtinId="9" hidden="1"/>
    <cellStyle name="Gevolgde hyperlink" xfId="984" builtinId="9" hidden="1"/>
    <cellStyle name="Gevolgde hyperlink" xfId="1002" builtinId="9" hidden="1"/>
    <cellStyle name="Gevolgde hyperlink" xfId="2609" builtinId="9" hidden="1"/>
    <cellStyle name="Gevolgde hyperlink" xfId="45" builtinId="9" hidden="1"/>
    <cellStyle name="Gevolgde hyperlink" xfId="2779" builtinId="9" hidden="1"/>
    <cellStyle name="Gevolgde hyperlink" xfId="718" builtinId="9" hidden="1"/>
    <cellStyle name="Gevolgde hyperlink" xfId="822" builtinId="9" hidden="1"/>
    <cellStyle name="Gevolgde hyperlink" xfId="1824" builtinId="9" hidden="1"/>
    <cellStyle name="Gevolgde hyperlink" xfId="4516" builtinId="9" hidden="1"/>
    <cellStyle name="Gevolgde hyperlink" xfId="1778" builtinId="9" hidden="1"/>
    <cellStyle name="Gevolgde hyperlink" xfId="868" builtinId="9" hidden="1"/>
    <cellStyle name="Gevolgde hyperlink" xfId="3608" builtinId="9" hidden="1"/>
    <cellStyle name="Gevolgde hyperlink" xfId="2733" builtinId="9" hidden="1"/>
    <cellStyle name="Gevolgde hyperlink" xfId="98" builtinId="9" hidden="1"/>
    <cellStyle name="Gevolgde hyperlink" xfId="4368" builtinId="9" hidden="1"/>
    <cellStyle name="Gevolgde hyperlink" xfId="3684" builtinId="9" hidden="1"/>
    <cellStyle name="Gevolgde hyperlink" xfId="938" builtinId="9" hidden="1"/>
    <cellStyle name="Gevolgde hyperlink" xfId="1708" builtinId="9" hidden="1"/>
    <cellStyle name="Gevolgde hyperlink" xfId="4444" builtinId="9" hidden="1"/>
    <cellStyle name="Gevolgde hyperlink" xfId="1896" builtinId="9" hidden="1"/>
    <cellStyle name="Gevolgde hyperlink" xfId="1584" builtinId="9" hidden="1"/>
    <cellStyle name="Gevolgde hyperlink" xfId="3490" builtinId="9" hidden="1"/>
    <cellStyle name="Gevolgde hyperlink" xfId="2849" builtinId="9" hidden="1"/>
    <cellStyle name="Gevolgde hyperlink" xfId="100" builtinId="9" hidden="1"/>
    <cellStyle name="Gevolgde hyperlink" xfId="3440" builtinId="9" hidden="1"/>
    <cellStyle name="Gevolgde hyperlink" xfId="3804" builtinId="9" hidden="1"/>
    <cellStyle name="Gevolgde hyperlink" xfId="1054" builtinId="9" hidden="1"/>
    <cellStyle name="Gevolgde hyperlink" xfId="1588" builtinId="9" hidden="1"/>
    <cellStyle name="Gevolgde hyperlink" xfId="4326" builtinId="9" hidden="1"/>
    <cellStyle name="Gevolgde hyperlink" xfId="2012" builtinId="9" hidden="1"/>
    <cellStyle name="Gevolgde hyperlink" xfId="634" builtinId="9" hidden="1"/>
    <cellStyle name="Gevolgde hyperlink" xfId="3514" builtinId="9" hidden="1"/>
    <cellStyle name="Gevolgde hyperlink" xfId="3928" builtinId="9" hidden="1"/>
    <cellStyle name="Gevolgde hyperlink" xfId="1048" builtinId="9" hidden="1"/>
    <cellStyle name="Gevolgde hyperlink" xfId="2419" builtinId="9" hidden="1"/>
    <cellStyle name="Gevolgde hyperlink" xfId="3920" builtinId="9" hidden="1"/>
    <cellStyle name="Gevolgde hyperlink" xfId="1172" builtinId="9" hidden="1"/>
    <cellStyle name="Gevolgde hyperlink" xfId="1466" builtinId="9" hidden="1"/>
    <cellStyle name="Gevolgde hyperlink" xfId="4208" builtinId="9" hidden="1"/>
    <cellStyle name="Gevolgde hyperlink" xfId="2128" builtinId="9" hidden="1"/>
    <cellStyle name="Gevolgde hyperlink" xfId="510" builtinId="9" hidden="1"/>
    <cellStyle name="Gevolgde hyperlink" xfId="3255" builtinId="9" hidden="1"/>
    <cellStyle name="Gevolgde hyperlink" xfId="3083" builtinId="9" hidden="1"/>
    <cellStyle name="Gevolgde hyperlink" xfId="336" builtinId="9" hidden="1"/>
    <cellStyle name="Gevolgde hyperlink" xfId="2301" builtinId="9" hidden="1"/>
    <cellStyle name="Gevolgde hyperlink" xfId="4036" builtinId="9" hidden="1"/>
    <cellStyle name="Gevolgde hyperlink" xfId="2705" builtinId="9" hidden="1"/>
    <cellStyle name="Gevolgde hyperlink" xfId="1348" builtinId="9" hidden="1"/>
    <cellStyle name="Gevolgde hyperlink" xfId="4092" builtinId="9" hidden="1"/>
    <cellStyle name="Gevolgde hyperlink" xfId="2246" builtinId="9" hidden="1"/>
    <cellStyle name="Gevolgde hyperlink" xfId="3960" builtinId="9" hidden="1"/>
    <cellStyle name="Gevolgde hyperlink" xfId="3139" builtinId="9" hidden="1"/>
    <cellStyle name="Gevolgde hyperlink" xfId="4164" builtinId="9" hidden="1"/>
    <cellStyle name="Gevolgde hyperlink" xfId="454" builtinId="9" hidden="1"/>
    <cellStyle name="Gevolgde hyperlink" xfId="2184" builtinId="9" hidden="1"/>
    <cellStyle name="Gevolgde hyperlink" xfId="4154" builtinId="9" hidden="1"/>
    <cellStyle name="Gevolgde hyperlink" xfId="1410" builtinId="9" hidden="1"/>
    <cellStyle name="Gevolgde hyperlink" xfId="1229" builtinId="9" hidden="1"/>
    <cellStyle name="Gevolgde hyperlink" xfId="3976" builtinId="9" hidden="1"/>
    <cellStyle name="Gevolgde hyperlink" xfId="2363" builtinId="9" hidden="1"/>
    <cellStyle name="Gevolgde hyperlink" xfId="346" builtinId="9" hidden="1"/>
    <cellStyle name="Gevolgde hyperlink" xfId="4134" builtinId="9" hidden="1"/>
    <cellStyle name="Gevolgde hyperlink" xfId="3316" builtinId="9" hidden="1"/>
    <cellStyle name="Gevolgde hyperlink" xfId="576" builtinId="9" hidden="1"/>
    <cellStyle name="Gevolgde hyperlink" xfId="2068" builtinId="9" hidden="1"/>
    <cellStyle name="Gevolgde hyperlink" xfId="4270" builtinId="9" hidden="1"/>
    <cellStyle name="Gevolgde hyperlink" xfId="1528" builtinId="9" hidden="1"/>
    <cellStyle name="Gevolgde hyperlink" xfId="1110" builtinId="9" hidden="1"/>
    <cellStyle name="Gevolgde hyperlink" xfId="3021" builtinId="9" hidden="1"/>
    <cellStyle name="Gevolgde hyperlink" xfId="2481" builtinId="9" hidden="1"/>
    <cellStyle name="Gevolgde hyperlink" xfId="156" builtinId="9" hidden="1"/>
    <cellStyle name="Gevolgde hyperlink" xfId="2905" builtinId="9" hidden="1"/>
    <cellStyle name="Gevolgde hyperlink" xfId="3434" builtinId="9" hidden="1"/>
    <cellStyle name="Gevolgde hyperlink" xfId="696" builtinId="9" hidden="1"/>
    <cellStyle name="Gevolgde hyperlink" xfId="1950" builtinId="9" hidden="1"/>
    <cellStyle name="Gevolgde hyperlink" xfId="4388" builtinId="9" hidden="1"/>
    <cellStyle name="Gevolgde hyperlink" xfId="1652" builtinId="9" hidden="1"/>
    <cellStyle name="Gevolgde hyperlink" xfId="994" builtinId="9" hidden="1"/>
    <cellStyle name="Gevolgde hyperlink" xfId="3742" builtinId="9" hidden="1"/>
    <cellStyle name="Gevolgde hyperlink" xfId="2599" builtinId="9" hidden="1"/>
    <cellStyle name="Gevolgde hyperlink" xfId="134" builtinId="9" hidden="1"/>
    <cellStyle name="Gevolgde hyperlink" xfId="2789" builtinId="9" hidden="1"/>
    <cellStyle name="Gevolgde hyperlink" xfId="3552" builtinId="9" hidden="1"/>
    <cellStyle name="Gevolgde hyperlink" xfId="812" builtinId="9" hidden="1"/>
    <cellStyle name="Gevolgde hyperlink" xfId="1834" builtinId="9" hidden="1"/>
    <cellStyle name="Gevolgde hyperlink" xfId="4506" builtinId="9" hidden="1"/>
    <cellStyle name="Gevolgde hyperlink" xfId="1768" builtinId="9" hidden="1"/>
    <cellStyle name="Gevolgde hyperlink" xfId="1808" builtinId="9" hidden="1"/>
    <cellStyle name="Gevolgde hyperlink" xfId="3618" builtinId="9" hidden="1"/>
    <cellStyle name="Gevolgde hyperlink" xfId="2723" builtinId="9" hidden="1"/>
    <cellStyle name="Gevolgde hyperlink" xfId="17" builtinId="9" hidden="1"/>
    <cellStyle name="Gevolgde hyperlink" xfId="2669" builtinId="9" hidden="1"/>
    <cellStyle name="Gevolgde hyperlink" xfId="3674" builtinId="9" hidden="1"/>
    <cellStyle name="Gevolgde hyperlink" xfId="928" builtinId="9" hidden="1"/>
    <cellStyle name="Gevolgde hyperlink" xfId="1718" builtinId="9" hidden="1"/>
    <cellStyle name="Gevolgde hyperlink" xfId="4454" builtinId="9" hidden="1"/>
    <cellStyle name="Gevolgde hyperlink" xfId="1886" builtinId="9" hidden="1"/>
    <cellStyle name="Gevolgde hyperlink" xfId="760" builtinId="9" hidden="1"/>
    <cellStyle name="Gevolgde hyperlink" xfId="518" builtinId="9" hidden="1"/>
    <cellStyle name="Gevolgde hyperlink" xfId="2839" builtinId="9" hidden="1"/>
    <cellStyle name="Gevolgde hyperlink" xfId="558" builtinId="9" hidden="1"/>
    <cellStyle name="Gevolgde hyperlink" xfId="2547" builtinId="9" hidden="1"/>
    <cellStyle name="Gevolgde hyperlink" xfId="3794" builtinId="9" hidden="1"/>
    <cellStyle name="Gevolgde hyperlink" xfId="4472" builtinId="9" hidden="1"/>
    <cellStyle name="Gevolgde hyperlink" xfId="636" builtinId="9" hidden="1"/>
    <cellStyle name="Gevolgde hyperlink" xfId="4336" builtinId="9" hidden="1"/>
    <cellStyle name="Gevolgde hyperlink" xfId="2002" builtinId="9" hidden="1"/>
    <cellStyle name="Gevolgde hyperlink" xfId="644" builtinId="9" hidden="1"/>
    <cellStyle name="Gevolgde hyperlink" xfId="3382" builtinId="9" hidden="1"/>
    <cellStyle name="Gevolgde hyperlink" xfId="2957" builtinId="9" hidden="1"/>
    <cellStyle name="Gevolgde hyperlink" xfId="208" builtinId="9" hidden="1"/>
    <cellStyle name="Gevolgde hyperlink" xfId="2429" builtinId="9" hidden="1"/>
    <cellStyle name="Gevolgde hyperlink" xfId="3910" builtinId="9" hidden="1"/>
    <cellStyle name="Gevolgde hyperlink" xfId="2443" builtinId="9" hidden="1"/>
    <cellStyle name="Gevolgde hyperlink" xfId="1476" builtinId="9" hidden="1"/>
    <cellStyle name="Gevolgde hyperlink" xfId="4218" builtinId="9" hidden="1"/>
    <cellStyle name="Gevolgde hyperlink" xfId="2118" builtinId="9" hidden="1"/>
    <cellStyle name="Gevolgde hyperlink" xfId="520" builtinId="9" hidden="1"/>
    <cellStyle name="Gevolgde hyperlink" xfId="3265" builtinId="9" hidden="1"/>
    <cellStyle name="Gevolgde hyperlink" xfId="3073" builtinId="9" hidden="1"/>
    <cellStyle name="Gevolgde hyperlink" xfId="326" builtinId="9" hidden="1"/>
    <cellStyle name="Gevolgde hyperlink" xfId="2311" builtinId="9" hidden="1"/>
    <cellStyle name="Gevolgde hyperlink" xfId="4026" builtinId="9" hidden="1"/>
    <cellStyle name="Gevolgde hyperlink" xfId="1282" builtinId="9" hidden="1"/>
    <cellStyle name="Gevolgde hyperlink" xfId="1358" builtinId="9" hidden="1"/>
    <cellStyle name="Gevolgde hyperlink" xfId="4102" builtinId="9" hidden="1"/>
    <cellStyle name="Gevolgde hyperlink" xfId="1642" builtinId="9" hidden="1"/>
    <cellStyle name="Gevolgde hyperlink" xfId="266" builtinId="9" hidden="1"/>
    <cellStyle name="Gevolgde hyperlink" xfId="2605" builtinId="9" hidden="1"/>
    <cellStyle name="Gevolgde hyperlink" xfId="3189" builtinId="9" hidden="1"/>
    <cellStyle name="Gevolgde hyperlink" xfId="444" builtinId="9" hidden="1"/>
    <cellStyle name="Gevolgde hyperlink" xfId="2194" builtinId="9" hidden="1"/>
    <cellStyle name="Gevolgde hyperlink" xfId="4144" builtinId="9" hidden="1"/>
    <cellStyle name="Gevolgde hyperlink" xfId="1400" builtinId="9" hidden="1"/>
    <cellStyle name="Gevolgde hyperlink" xfId="1239" builtinId="9" hidden="1"/>
    <cellStyle name="Gevolgde hyperlink" xfId="1180" builtinId="9" hidden="1"/>
    <cellStyle name="Gevolgde hyperlink" xfId="2353" builtinId="9" hidden="1"/>
    <cellStyle name="Gevolgde hyperlink" xfId="284" builtinId="9" hidden="1"/>
    <cellStyle name="Gevolgde hyperlink" xfId="3031" builtinId="9" hidden="1"/>
    <cellStyle name="Gevolgde hyperlink" xfId="3307" builtinId="9" hidden="1"/>
    <cellStyle name="Gevolgde hyperlink" xfId="566" builtinId="9" hidden="1"/>
    <cellStyle name="Gevolgde hyperlink" xfId="2078" builtinId="9" hidden="1"/>
    <cellStyle name="Gevolgde hyperlink" xfId="4260" builtinId="9" hidden="1"/>
    <cellStyle name="Gevolgde hyperlink" xfId="1518" builtinId="9" hidden="1"/>
    <cellStyle name="Gevolgde hyperlink" xfId="4342" builtinId="9" hidden="1"/>
    <cellStyle name="Gevolgde hyperlink" xfId="3868" builtinId="9" hidden="1"/>
    <cellStyle name="Gevolgde hyperlink" xfId="2471" builtinId="9" hidden="1"/>
    <cellStyle name="Gevolgde hyperlink" xfId="110" builtinId="9" hidden="1"/>
    <cellStyle name="Gevolgde hyperlink" xfId="2915" builtinId="9" hidden="1"/>
    <cellStyle name="Gevolgde hyperlink" xfId="3424" builtinId="9" hidden="1"/>
    <cellStyle name="Gevolgde hyperlink" xfId="686" builtinId="9" hidden="1"/>
    <cellStyle name="Gevolgde hyperlink" xfId="1960" builtinId="9" hidden="1"/>
    <cellStyle name="Gevolgde hyperlink" xfId="4378" builtinId="9" hidden="1"/>
    <cellStyle name="Gevolgde hyperlink" xfId="3289" builtinId="9" hidden="1"/>
    <cellStyle name="Gevolgde hyperlink" xfId="1746" builtinId="9" hidden="1"/>
    <cellStyle name="Gevolgde hyperlink" xfId="3752" builtinId="9" hidden="1"/>
    <cellStyle name="Gevolgde hyperlink" xfId="2589" builtinId="9" hidden="1"/>
    <cellStyle name="Gevolgde hyperlink" xfId="33" builtinId="9" hidden="1"/>
    <cellStyle name="Gevolgde hyperlink" xfId="2537" builtinId="9" hidden="1"/>
    <cellStyle name="Gevolgde hyperlink" xfId="3542" builtinId="9" hidden="1"/>
    <cellStyle name="Gevolgde hyperlink" xfId="802" builtinId="9" hidden="1"/>
    <cellStyle name="Gevolgde hyperlink" xfId="1844" builtinId="9" hidden="1"/>
    <cellStyle name="Gevolgde hyperlink" xfId="4496" builtinId="9" hidden="1"/>
    <cellStyle name="Gevolgde hyperlink" xfId="1758" builtinId="9" hidden="1"/>
    <cellStyle name="Gevolgde hyperlink" xfId="886" builtinId="9" hidden="1"/>
    <cellStyle name="Gevolgde hyperlink" xfId="2865" builtinId="9" hidden="1"/>
    <cellStyle name="Gevolgde hyperlink" xfId="2713" builtinId="9" hidden="1"/>
    <cellStyle name="Gevolgde hyperlink" xfId="426" builtinId="9" hidden="1"/>
    <cellStyle name="Gevolgde hyperlink" xfId="2681" builtinId="9" hidden="1"/>
    <cellStyle name="Gevolgde hyperlink" xfId="3227" builtinId="9" hidden="1"/>
    <cellStyle name="Gevolgde hyperlink" xfId="2977" builtinId="9" hidden="1"/>
    <cellStyle name="Gevolgde hyperlink" xfId="3169" builtinId="9" hidden="1"/>
    <cellStyle name="Gevolgde hyperlink" xfId="4048" builtinId="9" hidden="1"/>
    <cellStyle name="Gevolgde hyperlink" xfId="348" builtinId="9" hidden="1"/>
    <cellStyle name="Gevolgde hyperlink" xfId="2124" builtinId="9" hidden="1"/>
    <cellStyle name="Gevolgde hyperlink" xfId="3095" builtinId="9" hidden="1"/>
    <cellStyle name="Gevolgde hyperlink" xfId="2407" builtinId="9" hidden="1"/>
    <cellStyle name="Gevolgde hyperlink" xfId="1760" builtinId="9" hidden="1"/>
    <cellStyle name="Gevolgde hyperlink" xfId="918" builtinId="9" hidden="1"/>
    <cellStyle name="Gevolgde hyperlink" xfId="1470" builtinId="9" hidden="1"/>
    <cellStyle name="Gevolgde hyperlink" xfId="4346" builtinId="9" hidden="1"/>
    <cellStyle name="Gevolgde hyperlink" xfId="1860" builtinId="9" hidden="1"/>
    <cellStyle name="Gevolgde hyperlink" xfId="3916" builtinId="9" hidden="1"/>
    <cellStyle name="Gevolgde hyperlink" xfId="1992" builtinId="9" hidden="1"/>
    <cellStyle name="Gevolgde hyperlink" xfId="654" builtinId="9" hidden="1"/>
    <cellStyle name="Gevolgde hyperlink" xfId="3392" builtinId="9" hidden="1"/>
    <cellStyle name="Gevolgde hyperlink" xfId="2947" builtinId="9" hidden="1"/>
    <cellStyle name="Gevolgde hyperlink" xfId="198" builtinId="9" hidden="1"/>
    <cellStyle name="Gevolgde hyperlink" xfId="2439" builtinId="9" hidden="1"/>
    <cellStyle name="Gevolgde hyperlink" xfId="3900" builtinId="9" hidden="1"/>
    <cellStyle name="Gevolgde hyperlink" xfId="1152" builtinId="9" hidden="1"/>
    <cellStyle name="Gevolgde hyperlink" xfId="1486" builtinId="9" hidden="1"/>
    <cellStyle name="Gevolgde hyperlink" xfId="4228" builtinId="9" hidden="1"/>
    <cellStyle name="Gevolgde hyperlink" xfId="2108" builtinId="9" hidden="1"/>
    <cellStyle name="Gevolgde hyperlink" xfId="534" builtinId="9" hidden="1"/>
    <cellStyle name="Gevolgde hyperlink" xfId="15" builtinId="9" hidden="1"/>
    <cellStyle name="Gevolgde hyperlink" xfId="3063" builtinId="9" hidden="1"/>
    <cellStyle name="Gevolgde hyperlink" xfId="316" builtinId="9" hidden="1"/>
    <cellStyle name="Gevolgde hyperlink" xfId="2321" builtinId="9" hidden="1"/>
    <cellStyle name="Gevolgde hyperlink" xfId="4016" builtinId="9" hidden="1"/>
    <cellStyle name="Gevolgde hyperlink" xfId="1271" builtinId="9" hidden="1"/>
    <cellStyle name="Gevolgde hyperlink" xfId="1368" builtinId="9" hidden="1"/>
    <cellStyle name="Gevolgde hyperlink" xfId="4112" builtinId="9" hidden="1"/>
    <cellStyle name="Gevolgde hyperlink" xfId="2226" builtinId="9" hidden="1"/>
    <cellStyle name="Gevolgde hyperlink" xfId="412" builtinId="9" hidden="1"/>
    <cellStyle name="Gevolgde hyperlink" xfId="3157" builtinId="9" hidden="1"/>
    <cellStyle name="Gevolgde hyperlink" xfId="3179" builtinId="9" hidden="1"/>
    <cellStyle name="Gevolgde hyperlink" xfId="434" builtinId="9" hidden="1"/>
    <cellStyle name="Gevolgde hyperlink" xfId="2204" builtinId="9" hidden="1"/>
    <cellStyle name="Gevolgde hyperlink" xfId="3199" builtinId="9" hidden="1"/>
    <cellStyle name="Gevolgde hyperlink" xfId="1390" builtinId="9" hidden="1"/>
    <cellStyle name="Gevolgde hyperlink" xfId="1044" builtinId="9" hidden="1"/>
    <cellStyle name="Gevolgde hyperlink" xfId="3996" builtinId="9" hidden="1"/>
    <cellStyle name="Gevolgde hyperlink" xfId="2343" builtinId="9" hidden="1"/>
    <cellStyle name="Gevolgde hyperlink" xfId="294" builtinId="9" hidden="1"/>
    <cellStyle name="Gevolgde hyperlink" xfId="3041" builtinId="9" hidden="1"/>
    <cellStyle name="Gevolgde hyperlink" xfId="3297" builtinId="9" hidden="1"/>
    <cellStyle name="Gevolgde hyperlink" xfId="556" builtinId="9" hidden="1"/>
    <cellStyle name="Gevolgde hyperlink" xfId="4222" builtinId="9" hidden="1"/>
    <cellStyle name="Gevolgde hyperlink" xfId="4250" builtinId="9" hidden="1"/>
    <cellStyle name="Gevolgde hyperlink" xfId="1508" builtinId="9" hidden="1"/>
    <cellStyle name="Gevolgde hyperlink" xfId="1650" builtinId="9" hidden="1"/>
    <cellStyle name="Gevolgde hyperlink" xfId="3878" builtinId="9" hidden="1"/>
    <cellStyle name="Gevolgde hyperlink" xfId="2461" builtinId="9" hidden="1"/>
    <cellStyle name="Gevolgde hyperlink" xfId="176" builtinId="9" hidden="1"/>
    <cellStyle name="Gevolgde hyperlink" xfId="2925" builtinId="9" hidden="1"/>
    <cellStyle name="Gevolgde hyperlink" xfId="3414" builtinId="9" hidden="1"/>
    <cellStyle name="Gevolgde hyperlink" xfId="676" builtinId="9" hidden="1"/>
    <cellStyle name="Gevolgde hyperlink" xfId="1970" builtinId="9" hidden="1"/>
    <cellStyle name="Gevolgde hyperlink" xfId="2142" builtinId="9" hidden="1"/>
    <cellStyle name="Gevolgde hyperlink" xfId="1630" builtinId="9" hidden="1"/>
    <cellStyle name="Gevolgde hyperlink" xfId="1014" builtinId="9" hidden="1"/>
    <cellStyle name="Gevolgde hyperlink" xfId="1774" builtinId="9" hidden="1"/>
    <cellStyle name="Gevolgde hyperlink" xfId="2579" builtinId="9" hidden="1"/>
    <cellStyle name="Gevolgde hyperlink" xfId="458" builtinId="9" hidden="1"/>
    <cellStyle name="Gevolgde hyperlink" xfId="2807" builtinId="9" hidden="1"/>
    <cellStyle name="Gevolgde hyperlink" xfId="3532" builtinId="9" hidden="1"/>
    <cellStyle name="Gevolgde hyperlink" xfId="792" builtinId="9" hidden="1"/>
    <cellStyle name="Gevolgde hyperlink" xfId="1854" builtinId="9" hidden="1"/>
    <cellStyle name="Gevolgde hyperlink" xfId="4486" builtinId="9" hidden="1"/>
    <cellStyle name="Gevolgde hyperlink" xfId="1750" builtinId="9" hidden="1"/>
    <cellStyle name="Gevolgde hyperlink" xfId="896" builtinId="9" hidden="1"/>
    <cellStyle name="Gevolgde hyperlink" xfId="3638" builtinId="9" hidden="1"/>
    <cellStyle name="Gevolgde hyperlink" xfId="2703" builtinId="9" hidden="1"/>
    <cellStyle name="Gevolgde hyperlink" xfId="7" builtinId="9" hidden="1"/>
    <cellStyle name="Gevolgde hyperlink" xfId="2691" builtinId="9" hidden="1"/>
    <cellStyle name="Gevolgde hyperlink" xfId="3650" builtinId="9" hidden="1"/>
    <cellStyle name="Gevolgde hyperlink" xfId="4060" builtinId="9" hidden="1"/>
    <cellStyle name="Gevolgde hyperlink" xfId="2279" builtinId="9" hidden="1"/>
    <cellStyle name="Gevolgde hyperlink" xfId="4474" builtinId="9" hidden="1"/>
    <cellStyle name="Gevolgde hyperlink" xfId="1866" builtinId="9" hidden="1"/>
    <cellStyle name="Gevolgde hyperlink" xfId="780" builtinId="9" hidden="1"/>
    <cellStyle name="Gevolgde hyperlink" xfId="3520" builtinId="9" hidden="1"/>
    <cellStyle name="Gevolgde hyperlink" xfId="2819" builtinId="9" hidden="1"/>
    <cellStyle name="Gevolgde hyperlink" xfId="174" builtinId="9" hidden="1"/>
    <cellStyle name="Gevolgde hyperlink" xfId="1910" builtinId="9" hidden="1"/>
    <cellStyle name="Gevolgde hyperlink" xfId="1456" builtinId="9" hidden="1"/>
    <cellStyle name="Gevolgde hyperlink" xfId="1026" builtinId="9" hidden="1"/>
    <cellStyle name="Gevolgde hyperlink" xfId="1618" builtinId="9" hidden="1"/>
    <cellStyle name="Gevolgde hyperlink" xfId="4356" builtinId="9" hidden="1"/>
    <cellStyle name="Gevolgde hyperlink" xfId="1982" builtinId="9" hidden="1"/>
    <cellStyle name="Gevolgde hyperlink" xfId="664" builtinId="9" hidden="1"/>
    <cellStyle name="Gevolgde hyperlink" xfId="2096" builtinId="9" hidden="1"/>
    <cellStyle name="Gevolgde hyperlink" xfId="2937" builtinId="9" hidden="1"/>
    <cellStyle name="Gevolgde hyperlink" xfId="188" builtinId="9" hidden="1"/>
    <cellStyle name="Gevolgde hyperlink" xfId="3137" builtinId="9" hidden="1"/>
    <cellStyle name="Gevolgde hyperlink" xfId="3890" builtinId="9" hidden="1"/>
    <cellStyle name="Gevolgde hyperlink" xfId="1142" builtinId="9" hidden="1"/>
    <cellStyle name="Gevolgde hyperlink" xfId="1496" builtinId="9" hidden="1"/>
    <cellStyle name="Gevolgde hyperlink" xfId="1257" builtinId="9" hidden="1"/>
    <cellStyle name="Gevolgde hyperlink" xfId="2098" builtinId="9" hidden="1"/>
    <cellStyle name="Gevolgde hyperlink" xfId="544" builtinId="9" hidden="1"/>
    <cellStyle name="Gevolgde hyperlink" xfId="3285" builtinId="9" hidden="1"/>
    <cellStyle name="Gevolgde hyperlink" xfId="3053" builtinId="9" hidden="1"/>
    <cellStyle name="Gevolgde hyperlink" xfId="4316" builtinId="9" hidden="1"/>
    <cellStyle name="Gevolgde hyperlink" xfId="2331" builtinId="9" hidden="1"/>
    <cellStyle name="Gevolgde hyperlink" xfId="4008" builtinId="9" hidden="1"/>
    <cellStyle name="Gevolgde hyperlink" xfId="1261" builtinId="9" hidden="1"/>
    <cellStyle name="Gevolgde hyperlink" xfId="1378" builtinId="9" hidden="1"/>
    <cellStyle name="Gevolgde hyperlink" xfId="4122" builtinId="9" hidden="1"/>
    <cellStyle name="Gevolgde hyperlink" xfId="2216" builtinId="9" hidden="1"/>
    <cellStyle name="Gevolgde hyperlink" xfId="422" builtinId="9" hidden="1"/>
    <cellStyle name="Gevolgde hyperlink" xfId="3167" builtinId="9" hidden="1"/>
    <cellStyle name="Gevolgde hyperlink" xfId="2625" builtinId="9" hidden="1"/>
    <cellStyle name="Gevolgde hyperlink" xfId="424" builtinId="9" hidden="1"/>
    <cellStyle name="Gevolgde hyperlink" xfId="2214" builtinId="9" hidden="1"/>
    <cellStyle name="Gevolgde hyperlink" xfId="4124" builtinId="9" hidden="1"/>
    <cellStyle name="Gevolgde hyperlink" xfId="1380" builtinId="9" hidden="1"/>
    <cellStyle name="Gevolgde hyperlink" xfId="1548" builtinId="9" hidden="1"/>
    <cellStyle name="Gevolgde hyperlink" xfId="4006" builtinId="9" hidden="1"/>
    <cellStyle name="Gevolgde hyperlink" xfId="2333" builtinId="9" hidden="1"/>
    <cellStyle name="Gevolgde hyperlink" xfId="304" builtinId="9" hidden="1"/>
    <cellStyle name="Gevolgde hyperlink" xfId="1580" builtinId="9" hidden="1"/>
    <cellStyle name="Gevolgde hyperlink" xfId="3287" builtinId="9" hidden="1"/>
    <cellStyle name="Gevolgde hyperlink" xfId="546" builtinId="9" hidden="1"/>
    <cellStyle name="Gevolgde hyperlink" xfId="1633" builtinId="9" hidden="1"/>
    <cellStyle name="Gevolgde hyperlink" xfId="4240" builtinId="9" hidden="1"/>
    <cellStyle name="Gevolgde hyperlink" xfId="1498" builtinId="9" hidden="1"/>
    <cellStyle name="Gevolgde hyperlink" xfId="1140" builtinId="9" hidden="1"/>
    <cellStyle name="Gevolgde hyperlink" xfId="2739" builtinId="9" hidden="1"/>
    <cellStyle name="Gevolgde hyperlink" xfId="2451" builtinId="9" hidden="1"/>
    <cellStyle name="Gevolgde hyperlink" xfId="976" builtinId="9" hidden="1"/>
    <cellStyle name="Gevolgde hyperlink" xfId="2935" builtinId="9" hidden="1"/>
    <cellStyle name="Gevolgde hyperlink" xfId="3404" builtinId="9" hidden="1"/>
    <cellStyle name="Gevolgde hyperlink" xfId="666" builtinId="9" hidden="1"/>
    <cellStyle name="Gevolgde hyperlink" xfId="1980" builtinId="9" hidden="1"/>
    <cellStyle name="Gevolgde hyperlink" xfId="4358" builtinId="9" hidden="1"/>
    <cellStyle name="Gevolgde hyperlink" xfId="1620" builtinId="9" hidden="1"/>
    <cellStyle name="Gevolgde hyperlink" xfId="1024" builtinId="9" hidden="1"/>
    <cellStyle name="Gevolgde hyperlink" xfId="3772" builtinId="9" hidden="1"/>
    <cellStyle name="Gevolgde hyperlink" xfId="220" builtinId="9" hidden="1"/>
    <cellStyle name="Gevolgde hyperlink" xfId="68" builtinId="9" hidden="1"/>
    <cellStyle name="Gevolgde hyperlink" xfId="2817" builtinId="9" hidden="1"/>
    <cellStyle name="Gevolgde hyperlink" xfId="3522" builtinId="9" hidden="1"/>
    <cellStyle name="Gevolgde hyperlink" xfId="2252" builtinId="9" hidden="1"/>
    <cellStyle name="Gevolgde hyperlink" xfId="1864" builtinId="9" hidden="1"/>
    <cellStyle name="Gevolgde hyperlink" xfId="4476" builtinId="9" hidden="1"/>
    <cellStyle name="Gevolgde hyperlink" xfId="1740" builtinId="9" hidden="1"/>
    <cellStyle name="Gevolgde hyperlink" xfId="1868" builtinId="9" hidden="1"/>
    <cellStyle name="Gevolgde hyperlink" xfId="1458" builtinId="9" hidden="1"/>
    <cellStyle name="Gevolgde hyperlink" xfId="3051" builtinId="9" hidden="1"/>
    <cellStyle name="Gevolgde hyperlink" xfId="66" builtinId="9" hidden="1"/>
    <cellStyle name="Gevolgde hyperlink" xfId="2701" builtinId="9" hidden="1"/>
    <cellStyle name="Gevolgde hyperlink" xfId="3640" builtinId="9" hidden="1"/>
    <cellStyle name="Gevolgde hyperlink" xfId="898" builtinId="9" hidden="1"/>
    <cellStyle name="Gevolgde hyperlink" xfId="1748" builtinId="9" hidden="1"/>
    <cellStyle name="Gevolgde hyperlink" xfId="4484" builtinId="9" hidden="1"/>
    <cellStyle name="Gevolgde hyperlink" xfId="1856" builtinId="9" hidden="1"/>
    <cellStyle name="Gevolgde hyperlink" xfId="790" builtinId="9" hidden="1"/>
    <cellStyle name="Gevolgde hyperlink" xfId="1938" builtinId="9" hidden="1"/>
    <cellStyle name="Gevolgde hyperlink" xfId="2809" builtinId="9" hidden="1"/>
    <cellStyle name="Gevolgde hyperlink" xfId="25" builtinId="9" hidden="1"/>
    <cellStyle name="Gevolgde hyperlink" xfId="2577" builtinId="9" hidden="1"/>
    <cellStyle name="Gevolgde hyperlink" xfId="3764" builtinId="9" hidden="1"/>
    <cellStyle name="Gevolgde hyperlink" xfId="1016" builtinId="9" hidden="1"/>
    <cellStyle name="Gevolgde hyperlink" xfId="1628" builtinId="9" hidden="1"/>
    <cellStyle name="Gevolgde hyperlink" xfId="4366" builtinId="9" hidden="1"/>
    <cellStyle name="Gevolgde hyperlink" xfId="3374" builtinId="9" hidden="1"/>
    <cellStyle name="Gevolgde hyperlink" xfId="674" builtinId="9" hidden="1"/>
    <cellStyle name="Gevolgde hyperlink" xfId="3412" builtinId="9" hidden="1"/>
    <cellStyle name="Gevolgde hyperlink" xfId="2927" builtinId="9" hidden="1"/>
    <cellStyle name="Gevolgde hyperlink" xfId="410" builtinId="9" hidden="1"/>
    <cellStyle name="Gevolgde hyperlink" xfId="2459" builtinId="9" hidden="1"/>
    <cellStyle name="Gevolgde hyperlink" xfId="3880" builtinId="9" hidden="1"/>
    <cellStyle name="Gevolgde hyperlink" xfId="1132" builtinId="9" hidden="1"/>
    <cellStyle name="Gevolgde hyperlink" xfId="1506" builtinId="9" hidden="1"/>
    <cellStyle name="Gevolgde hyperlink" xfId="4248" builtinId="9" hidden="1"/>
    <cellStyle name="Gevolgde hyperlink" xfId="2090" builtinId="9" hidden="1"/>
    <cellStyle name="Gevolgde hyperlink" xfId="554" builtinId="9" hidden="1"/>
    <cellStyle name="Gevolgde hyperlink" xfId="3295" builtinId="9" hidden="1"/>
    <cellStyle name="Gevolgde hyperlink" xfId="3043" builtinId="9" hidden="1"/>
    <cellStyle name="Gevolgde hyperlink" xfId="296" builtinId="9" hidden="1"/>
    <cellStyle name="Gevolgde hyperlink" xfId="2341" builtinId="9" hidden="1"/>
    <cellStyle name="Gevolgde hyperlink" xfId="3998" builtinId="9" hidden="1"/>
    <cellStyle name="Gevolgde hyperlink" xfId="1251" builtinId="9" hidden="1"/>
    <cellStyle name="Gevolgde hyperlink" xfId="842" builtinId="9" hidden="1"/>
    <cellStyle name="Gevolgde hyperlink" xfId="4132" builtinId="9" hidden="1"/>
    <cellStyle name="Gevolgde hyperlink" xfId="2206" builtinId="9" hidden="1"/>
    <cellStyle name="Gevolgde hyperlink" xfId="432" builtinId="9" hidden="1"/>
    <cellStyle name="Gevolgde hyperlink" xfId="3177" builtinId="9" hidden="1"/>
    <cellStyle name="Gevolgde hyperlink" xfId="3159" builtinId="9" hidden="1"/>
    <cellStyle name="Gevolgde hyperlink" xfId="414" builtinId="9" hidden="1"/>
    <cellStyle name="Gevolgde hyperlink" xfId="2224" builtinId="9" hidden="1"/>
    <cellStyle name="Gevolgde hyperlink" xfId="4114" builtinId="9" hidden="1"/>
    <cellStyle name="Gevolgde hyperlink" xfId="1370" builtinId="9" hidden="1"/>
    <cellStyle name="Gevolgde hyperlink" xfId="1269" builtinId="9" hidden="1"/>
    <cellStyle name="Gevolgde hyperlink" xfId="2903" builtinId="9" hidden="1"/>
    <cellStyle name="Gevolgde hyperlink" xfId="2323" builtinId="9" hidden="1"/>
    <cellStyle name="Gevolgde hyperlink" xfId="704" builtinId="9" hidden="1"/>
    <cellStyle name="Gevolgde hyperlink" xfId="3061" builtinId="9" hidden="1"/>
    <cellStyle name="Gevolgde hyperlink" xfId="3277" builtinId="9" hidden="1"/>
    <cellStyle name="Gevolgde hyperlink" xfId="536" builtinId="9" hidden="1"/>
    <cellStyle name="Gevolgde hyperlink" xfId="2106" builtinId="9" hidden="1"/>
    <cellStyle name="Gevolgde hyperlink" xfId="4230" builtinId="9" hidden="1"/>
    <cellStyle name="Gevolgde hyperlink" xfId="1488" builtinId="9" hidden="1"/>
    <cellStyle name="Gevolgde hyperlink" xfId="3896" builtinId="9" hidden="1"/>
    <cellStyle name="Gevolgde hyperlink" xfId="3898" builtinId="9" hidden="1"/>
    <cellStyle name="Gevolgde hyperlink" xfId="2441" builtinId="9" hidden="1"/>
    <cellStyle name="Gevolgde hyperlink" xfId="196" builtinId="9" hidden="1"/>
    <cellStyle name="Gevolgde hyperlink" xfId="2945" builtinId="9" hidden="1"/>
    <cellStyle name="Gevolgde hyperlink" xfId="3394" builtinId="9" hidden="1"/>
    <cellStyle name="Gevolgde hyperlink" xfId="2315" builtinId="9" hidden="1"/>
    <cellStyle name="Gevolgde hyperlink" xfId="1990" builtinId="9" hidden="1"/>
    <cellStyle name="Gevolgde hyperlink" xfId="4348" builtinId="9" hidden="1"/>
    <cellStyle name="Gevolgde hyperlink" xfId="1610" builtinId="9" hidden="1"/>
    <cellStyle name="Gevolgde hyperlink" xfId="1034" builtinId="9" hidden="1"/>
    <cellStyle name="Gevolgde hyperlink" xfId="3782" builtinId="9" hidden="1"/>
    <cellStyle name="Gevolgde hyperlink" xfId="2559" builtinId="9" hidden="1"/>
    <cellStyle name="Gevolgde hyperlink" xfId="170" builtinId="9" hidden="1"/>
    <cellStyle name="Gevolgde hyperlink" xfId="2827" builtinId="9" hidden="1"/>
    <cellStyle name="Gevolgde hyperlink" xfId="1870" builtinId="9" hidden="1"/>
    <cellStyle name="Gevolgde hyperlink" xfId="3512" builtinId="9" hidden="1"/>
    <cellStyle name="Gevolgde hyperlink" xfId="1874" builtinId="9" hidden="1"/>
    <cellStyle name="Gevolgde hyperlink" xfId="4466" builtinId="9" hidden="1"/>
    <cellStyle name="Gevolgde hyperlink" xfId="1730" builtinId="9" hidden="1"/>
    <cellStyle name="Gevolgde hyperlink" xfId="916" builtinId="9" hidden="1"/>
    <cellStyle name="Gevolgde hyperlink" xfId="1716" builtinId="9" hidden="1"/>
    <cellStyle name="Gevolgde hyperlink" xfId="2683" builtinId="9" hidden="1"/>
    <cellStyle name="Gevolgde hyperlink" xfId="9" builtinId="9" hidden="1"/>
    <cellStyle name="Gevolgde hyperlink" xfId="2711" builtinId="9" hidden="1"/>
    <cellStyle name="Gevolgde hyperlink" xfId="3630" builtinId="9" hidden="1"/>
    <cellStyle name="Gevolgde hyperlink" xfId="888" builtinId="9" hidden="1"/>
    <cellStyle name="Gevolgde hyperlink" xfId="1756" builtinId="9" hidden="1"/>
    <cellStyle name="Gevolgde hyperlink" xfId="552" builtinId="9" hidden="1"/>
    <cellStyle name="Gevolgde hyperlink" xfId="1846" builtinId="9" hidden="1"/>
    <cellStyle name="Gevolgde hyperlink" xfId="800" builtinId="9" hidden="1"/>
    <cellStyle name="Gevolgde hyperlink" xfId="3540" builtinId="9" hidden="1"/>
    <cellStyle name="Gevolgde hyperlink" xfId="2799" builtinId="9" hidden="1"/>
    <cellStyle name="Gevolgde hyperlink" xfId="234" builtinId="9" hidden="1"/>
    <cellStyle name="Gevolgde hyperlink" xfId="2587" builtinId="9" hidden="1"/>
    <cellStyle name="Gevolgde hyperlink" xfId="3754" builtinId="9" hidden="1"/>
    <cellStyle name="Gevolgde hyperlink" xfId="1006" builtinId="9" hidden="1"/>
    <cellStyle name="Gevolgde hyperlink" xfId="1640" builtinId="9" hidden="1"/>
    <cellStyle name="Gevolgde hyperlink" xfId="4376" builtinId="9" hidden="1"/>
    <cellStyle name="Gevolgde hyperlink" xfId="1962" builtinId="9" hidden="1"/>
    <cellStyle name="Gevolgde hyperlink" xfId="684" builtinId="9" hidden="1"/>
    <cellStyle name="Gevolgde hyperlink" xfId="3422" builtinId="9" hidden="1"/>
    <cellStyle name="Gevolgde hyperlink" xfId="2917" builtinId="9" hidden="1"/>
    <cellStyle name="Gevolgde hyperlink" xfId="168" builtinId="9" hidden="1"/>
    <cellStyle name="Gevolgde hyperlink" xfId="2469" builtinId="9" hidden="1"/>
    <cellStyle name="Gevolgde hyperlink" xfId="3870" builtinId="9" hidden="1"/>
    <cellStyle name="Gevolgde hyperlink" xfId="1122" builtinId="9" hidden="1"/>
    <cellStyle name="Gevolgde hyperlink" xfId="1388" builtinId="9" hidden="1"/>
    <cellStyle name="Gevolgde hyperlink" xfId="4258" builtinId="9" hidden="1"/>
    <cellStyle name="Gevolgde hyperlink" xfId="2080" builtinId="9" hidden="1"/>
    <cellStyle name="Gevolgde hyperlink" xfId="564" builtinId="9" hidden="1"/>
    <cellStyle name="Gevolgde hyperlink" xfId="2281" builtinId="9" hidden="1"/>
    <cellStyle name="Gevolgde hyperlink" xfId="3103" builtinId="9" hidden="1"/>
    <cellStyle name="Gevolgde hyperlink" xfId="286" builtinId="9" hidden="1"/>
    <cellStyle name="Gevolgde hyperlink" xfId="2351" builtinId="9" hidden="1"/>
    <cellStyle name="Gevolgde hyperlink" xfId="3988" builtinId="9" hidden="1"/>
    <cellStyle name="Gevolgde hyperlink" xfId="1302" builtinId="9" hidden="1"/>
    <cellStyle name="Gevolgde hyperlink" xfId="1398" builtinId="9" hidden="1"/>
    <cellStyle name="Gevolgde hyperlink" xfId="2477" builtinId="9" hidden="1"/>
    <cellStyle name="Gevolgde hyperlink" xfId="2196" builtinId="9" hidden="1"/>
    <cellStyle name="Gevolgde hyperlink" xfId="862" builtinId="9" hidden="1"/>
    <cellStyle name="Gevolgde hyperlink" xfId="3187" builtinId="9" hidden="1"/>
    <cellStyle name="Gevolgde hyperlink" xfId="3149" builtinId="9" hidden="1"/>
    <cellStyle name="Gevolgde hyperlink" xfId="404" builtinId="9" hidden="1"/>
    <cellStyle name="Gevolgde hyperlink" xfId="2234" builtinId="9" hidden="1"/>
    <cellStyle name="Gevolgde hyperlink" xfId="2236" builtinId="9" hidden="1"/>
    <cellStyle name="Gevolgde hyperlink" xfId="1360" builtinId="9" hidden="1"/>
    <cellStyle name="Gevolgde hyperlink" xfId="1279" builtinId="9" hidden="1"/>
    <cellStyle name="Gevolgde hyperlink" xfId="4024" builtinId="9" hidden="1"/>
    <cellStyle name="Gevolgde hyperlink" xfId="2313" builtinId="9" hidden="1"/>
    <cellStyle name="Gevolgde hyperlink" xfId="324" builtinId="9" hidden="1"/>
    <cellStyle name="Gevolgde hyperlink" xfId="3071" builtinId="9" hidden="1"/>
    <cellStyle name="Gevolgde hyperlink" xfId="3267" builtinId="9" hidden="1"/>
    <cellStyle name="Gevolgde hyperlink" xfId="2379" builtinId="9" hidden="1"/>
    <cellStyle name="Gevolgde hyperlink" xfId="2755" builtinId="9" hidden="1"/>
    <cellStyle name="Gevolgde hyperlink" xfId="4220" builtinId="9" hidden="1"/>
    <cellStyle name="Gevolgde hyperlink" xfId="1478" builtinId="9" hidden="1"/>
    <cellStyle name="Gevolgde hyperlink" xfId="1160" builtinId="9" hidden="1"/>
    <cellStyle name="Gevolgde hyperlink" xfId="3908" builtinId="9" hidden="1"/>
    <cellStyle name="Gevolgde hyperlink" xfId="2431" builtinId="9" hidden="1"/>
    <cellStyle name="Gevolgde hyperlink" xfId="206" builtinId="9" hidden="1"/>
    <cellStyle name="Gevolgde hyperlink" xfId="2955" builtinId="9" hidden="1"/>
    <cellStyle name="Gevolgde hyperlink" xfId="3384" builtinId="9" hidden="1"/>
    <cellStyle name="Gevolgde hyperlink" xfId="246" builtinId="9" hidden="1"/>
    <cellStyle name="Gevolgde hyperlink" xfId="88" builtinId="9" hidden="1"/>
    <cellStyle name="Gevolgde hyperlink" xfId="214" builtinId="9" hidden="1"/>
    <cellStyle name="Gevolgde hyperlink" xfId="3368" builtinId="9" hidden="1"/>
    <cellStyle name="Gevolgde hyperlink" xfId="3644" builtinId="9" hidden="1"/>
    <cellStyle name="Gevolgde hyperlink" xfId="1876" builtinId="9" hidden="1"/>
    <cellStyle name="Gevolgde hyperlink" xfId="2689" builtinId="9" hidden="1"/>
    <cellStyle name="Gevolgde hyperlink" xfId="3932" builtinId="9" hidden="1"/>
    <cellStyle name="Gevolgde hyperlink" xfId="2273" builtinId="9" hidden="1"/>
    <cellStyle name="Gevolgde hyperlink" xfId="3502" builtinId="9" hidden="1"/>
    <cellStyle name="Gevolgde hyperlink" xfId="762" builtinId="9" hidden="1"/>
    <cellStyle name="Gevolgde hyperlink" xfId="1884" builtinId="9" hidden="1"/>
    <cellStyle name="Gevolgde hyperlink" xfId="4456" builtinId="9" hidden="1"/>
    <cellStyle name="Gevolgde hyperlink" xfId="1720" builtinId="9" hidden="1"/>
    <cellStyle name="Gevolgde hyperlink" xfId="926" builtinId="9" hidden="1"/>
    <cellStyle name="Gevolgde hyperlink" xfId="3672" builtinId="9" hidden="1"/>
    <cellStyle name="Gevolgde hyperlink" xfId="2671" builtinId="9" hidden="1"/>
    <cellStyle name="Gevolgde hyperlink" xfId="194" builtinId="9" hidden="1"/>
    <cellStyle name="Gevolgde hyperlink" xfId="2721" builtinId="9" hidden="1"/>
    <cellStyle name="Gevolgde hyperlink" xfId="3620" builtinId="9" hidden="1"/>
    <cellStyle name="Gevolgde hyperlink" xfId="527" builtinId="9" hidden="1"/>
    <cellStyle name="Gevolgde hyperlink" xfId="1766" builtinId="9" hidden="1"/>
    <cellStyle name="Gevolgde hyperlink" xfId="4504" builtinId="9" hidden="1"/>
    <cellStyle name="Gevolgde hyperlink" xfId="1836" builtinId="9" hidden="1"/>
    <cellStyle name="Gevolgde hyperlink" xfId="810" builtinId="9" hidden="1"/>
    <cellStyle name="Gevolgde hyperlink" xfId="3550" builtinId="9" hidden="1"/>
    <cellStyle name="Gevolgde hyperlink" xfId="2791" builtinId="9" hidden="1"/>
    <cellStyle name="Gevolgde hyperlink" xfId="37" builtinId="9" hidden="1"/>
    <cellStyle name="Gevolgde hyperlink" xfId="2597" builtinId="9" hidden="1"/>
    <cellStyle name="Gevolgde hyperlink" xfId="3744" builtinId="9" hidden="1"/>
    <cellStyle name="Gevolgde hyperlink" xfId="996" builtinId="9" hidden="1"/>
    <cellStyle name="Gevolgde hyperlink" xfId="1292" builtinId="9" hidden="1"/>
    <cellStyle name="Gevolgde hyperlink" xfId="4386" builtinId="9" hidden="1"/>
    <cellStyle name="Gevolgde hyperlink" xfId="1952" builtinId="9" hidden="1"/>
    <cellStyle name="Gevolgde hyperlink" xfId="694" builtinId="9" hidden="1"/>
    <cellStyle name="Gevolgde hyperlink" xfId="3432" builtinId="9" hidden="1"/>
    <cellStyle name="Gevolgde hyperlink" xfId="2907" builtinId="9" hidden="1"/>
    <cellStyle name="Gevolgde hyperlink" xfId="114" builtinId="9" hidden="1"/>
    <cellStyle name="Gevolgde hyperlink" xfId="2479" builtinId="9" hidden="1"/>
    <cellStyle name="Gevolgde hyperlink" xfId="3860" builtinId="9" hidden="1"/>
    <cellStyle name="Gevolgde hyperlink" xfId="1598" builtinId="9" hidden="1"/>
    <cellStyle name="Gevolgde hyperlink" xfId="1526" builtinId="9" hidden="1"/>
    <cellStyle name="Gevolgde hyperlink" xfId="748" builtinId="9" hidden="1"/>
    <cellStyle name="Gevolgde hyperlink" xfId="2070" builtinId="9" hidden="1"/>
    <cellStyle name="Gevolgde hyperlink" xfId="782" builtinId="9" hidden="1"/>
    <cellStyle name="Gevolgde hyperlink" xfId="3314" builtinId="9" hidden="1"/>
    <cellStyle name="Gevolgde hyperlink" xfId="3023" builtinId="9" hidden="1"/>
    <cellStyle name="Gevolgde hyperlink" xfId="276" builtinId="9" hidden="1"/>
    <cellStyle name="Gevolgde hyperlink" xfId="2361" builtinId="9" hidden="1"/>
    <cellStyle name="Gevolgde hyperlink" xfId="3978" builtinId="9" hidden="1"/>
    <cellStyle name="Gevolgde hyperlink" xfId="1231" builtinId="9" hidden="1"/>
    <cellStyle name="Gevolgde hyperlink" xfId="1408" builtinId="9" hidden="1"/>
    <cellStyle name="Gevolgde hyperlink" xfId="4152" builtinId="9" hidden="1"/>
    <cellStyle name="Gevolgde hyperlink" xfId="2186" builtinId="9" hidden="1"/>
    <cellStyle name="Gevolgde hyperlink" xfId="452" builtinId="9" hidden="1"/>
    <cellStyle name="Gevolgde hyperlink" xfId="3197" builtinId="9" hidden="1"/>
    <cellStyle name="Gevolgde hyperlink" xfId="1820" builtinId="9" hidden="1"/>
    <cellStyle name="Gevolgde hyperlink" xfId="1998" builtinId="9" hidden="1"/>
    <cellStyle name="Gevolgde hyperlink" xfId="2244" builtinId="9" hidden="1"/>
    <cellStyle name="Gevolgde hyperlink" xfId="4094" builtinId="9" hidden="1"/>
    <cellStyle name="Gevolgde hyperlink" xfId="1350" builtinId="9" hidden="1"/>
    <cellStyle name="Gevolgde hyperlink" xfId="1290" builtinId="9" hidden="1"/>
    <cellStyle name="Gevolgde hyperlink" xfId="4034" builtinId="9" hidden="1"/>
    <cellStyle name="Gevolgde hyperlink" xfId="2303" builtinId="9" hidden="1"/>
    <cellStyle name="Gevolgde hyperlink" xfId="334" builtinId="9" hidden="1"/>
    <cellStyle name="Gevolgde hyperlink" xfId="1850" builtinId="9" hidden="1"/>
    <cellStyle name="Gevolgde hyperlink" xfId="3257" builtinId="9" hidden="1"/>
    <cellStyle name="Gevolgde hyperlink" xfId="512" builtinId="9" hidden="1"/>
    <cellStyle name="Gevolgde hyperlink" xfId="2126" builtinId="9" hidden="1"/>
    <cellStyle name="Gevolgde hyperlink" xfId="4210" builtinId="9" hidden="1"/>
    <cellStyle name="Gevolgde hyperlink" xfId="1468" builtinId="9" hidden="1"/>
    <cellStyle name="Gevolgde hyperlink" xfId="1170" builtinId="9" hidden="1"/>
    <cellStyle name="Gevolgde hyperlink" xfId="1842" builtinId="9" hidden="1"/>
    <cellStyle name="Gevolgde hyperlink" xfId="2421" builtinId="9" hidden="1"/>
    <cellStyle name="Gevolgde hyperlink" xfId="216" builtinId="9" hidden="1"/>
    <cellStyle name="Gevolgde hyperlink" xfId="2965" builtinId="9" hidden="1"/>
    <cellStyle name="Gevolgde hyperlink" xfId="172" builtinId="9" hidden="1"/>
    <cellStyle name="Gevolgde hyperlink" xfId="356" builtinId="9" hidden="1"/>
    <cellStyle name="Gevolgde hyperlink" xfId="2010" builtinId="9" hidden="1"/>
    <cellStyle name="Gevolgde hyperlink" xfId="1514" builtinId="9" hidden="1"/>
    <cellStyle name="Gevolgde hyperlink" xfId="1590" builtinId="9" hidden="1"/>
    <cellStyle name="Gevolgde hyperlink" xfId="1052" builtinId="9" hidden="1"/>
    <cellStyle name="Gevolgde hyperlink" xfId="3802" builtinId="9" hidden="1"/>
    <cellStyle name="Gevolgde hyperlink" xfId="2539" builtinId="9" hidden="1"/>
    <cellStyle name="Gevolgde hyperlink" xfId="258" builtinId="9" hidden="1"/>
    <cellStyle name="Gevolgde hyperlink" xfId="2847" builtinId="9" hidden="1"/>
    <cellStyle name="Gevolgde hyperlink" xfId="3492" builtinId="9" hidden="1"/>
    <cellStyle name="Gevolgde hyperlink" xfId="752" builtinId="9" hidden="1"/>
    <cellStyle name="Gevolgde hyperlink" xfId="1894" builtinId="9" hidden="1"/>
    <cellStyle name="Gevolgde hyperlink" xfId="4446" builtinId="9" hidden="1"/>
    <cellStyle name="Gevolgde hyperlink" xfId="1710" builtinId="9" hidden="1"/>
    <cellStyle name="Gevolgde hyperlink" xfId="936" builtinId="9" hidden="1"/>
    <cellStyle name="Gevolgde hyperlink" xfId="3682" builtinId="9" hidden="1"/>
    <cellStyle name="Gevolgde hyperlink" xfId="2661" builtinId="9" hidden="1"/>
    <cellStyle name="Gevolgde hyperlink" xfId="2381" builtinId="9" hidden="1"/>
    <cellStyle name="Gevolgde hyperlink" xfId="2731" builtinId="9" hidden="1"/>
    <cellStyle name="Gevolgde hyperlink" xfId="3610" builtinId="9" hidden="1"/>
    <cellStyle name="Gevolgde hyperlink" xfId="870" builtinId="9" hidden="1"/>
    <cellStyle name="Gevolgde hyperlink" xfId="1227" builtinId="9" hidden="1"/>
    <cellStyle name="Gevolgde hyperlink" xfId="4514" builtinId="9" hidden="1"/>
    <cellStyle name="Gevolgde hyperlink" xfId="1826" builtinId="9" hidden="1"/>
    <cellStyle name="Gevolgde hyperlink" xfId="820" builtinId="9" hidden="1"/>
    <cellStyle name="Gevolgde hyperlink" xfId="1394" builtinId="9" hidden="1"/>
    <cellStyle name="Gevolgde hyperlink" xfId="2781" builtinId="9" hidden="1"/>
    <cellStyle name="Gevolgde hyperlink" xfId="118" builtinId="9" hidden="1"/>
    <cellStyle name="Gevolgde hyperlink" xfId="2607" builtinId="9" hidden="1"/>
    <cellStyle name="Gevolgde hyperlink" xfId="3734" builtinId="9" hidden="1"/>
    <cellStyle name="Gevolgde hyperlink" xfId="986" builtinId="9" hidden="1"/>
    <cellStyle name="Gevolgde hyperlink" xfId="1660" builtinId="9" hidden="1"/>
    <cellStyle name="Gevolgde hyperlink" xfId="2349" builtinId="9" hidden="1"/>
    <cellStyle name="Gevolgde hyperlink" xfId="1942" builtinId="9" hidden="1"/>
    <cellStyle name="Gevolgde hyperlink" xfId="688" builtinId="9" hidden="1"/>
    <cellStyle name="Gevolgde hyperlink" xfId="82" builtinId="9" hidden="1"/>
    <cellStyle name="Gevolgde hyperlink" xfId="2897" builtinId="9" hidden="1"/>
    <cellStyle name="Gevolgde hyperlink" xfId="148" builtinId="9" hidden="1"/>
    <cellStyle name="Gevolgde hyperlink" xfId="2489" builtinId="9" hidden="1"/>
    <cellStyle name="Gevolgde hyperlink" xfId="3850" builtinId="9" hidden="1"/>
    <cellStyle name="Gevolgde hyperlink" xfId="1102" builtinId="9" hidden="1"/>
    <cellStyle name="Gevolgde hyperlink" xfId="1536" builtinId="9" hidden="1"/>
    <cellStyle name="Gevolgde hyperlink" xfId="4278" builtinId="9" hidden="1"/>
    <cellStyle name="Gevolgde hyperlink" xfId="2060" builtinId="9" hidden="1"/>
    <cellStyle name="Gevolgde hyperlink" xfId="1214" builtinId="9" hidden="1"/>
    <cellStyle name="Gevolgde hyperlink" xfId="3324" builtinId="9" hidden="1"/>
    <cellStyle name="Gevolgde hyperlink" xfId="3013" builtinId="9" hidden="1"/>
    <cellStyle name="Gevolgde hyperlink" xfId="2062" builtinId="9" hidden="1"/>
    <cellStyle name="Gevolgde hyperlink" xfId="2371" builtinId="9" hidden="1"/>
    <cellStyle name="Gevolgde hyperlink" xfId="3968" builtinId="9" hidden="1"/>
    <cellStyle name="Gevolgde hyperlink" xfId="1220" builtinId="9" hidden="1"/>
    <cellStyle name="Gevolgde hyperlink" xfId="1418" builtinId="9" hidden="1"/>
    <cellStyle name="Gevolgde hyperlink" xfId="4162" builtinId="9" hidden="1"/>
    <cellStyle name="Gevolgde hyperlink" xfId="4196" builtinId="9" hidden="1"/>
    <cellStyle name="Gevolgde hyperlink" xfId="462" builtinId="9" hidden="1"/>
    <cellStyle name="Gevolgde hyperlink" xfId="3207" builtinId="9" hidden="1"/>
    <cellStyle name="Gevolgde hyperlink" xfId="3131" builtinId="9" hidden="1"/>
    <cellStyle name="Gevolgde hyperlink" xfId="384" builtinId="9" hidden="1"/>
    <cellStyle name="Gevolgde hyperlink" xfId="2254" builtinId="9" hidden="1"/>
    <cellStyle name="Gevolgde hyperlink" xfId="4084" builtinId="9" hidden="1"/>
    <cellStyle name="Gevolgde hyperlink" xfId="1340" builtinId="9" hidden="1"/>
    <cellStyle name="Gevolgde hyperlink" xfId="1300" builtinId="9" hidden="1"/>
    <cellStyle name="Gevolgde hyperlink" xfId="3408" builtinId="9" hidden="1"/>
    <cellStyle name="Gevolgde hyperlink" xfId="2293" builtinId="9" hidden="1"/>
    <cellStyle name="Gevolgde hyperlink" xfId="344" builtinId="9" hidden="1"/>
    <cellStyle name="Gevolgde hyperlink" xfId="3091" builtinId="9" hidden="1"/>
    <cellStyle name="Gevolgde hyperlink" xfId="3247" builtinId="9" hidden="1"/>
    <cellStyle name="Gevolgde hyperlink" xfId="502" builtinId="9" hidden="1"/>
    <cellStyle name="Gevolgde hyperlink" xfId="2136" builtinId="9" hidden="1"/>
    <cellStyle name="Gevolgde hyperlink" xfId="4200" builtinId="9" hidden="1"/>
    <cellStyle name="Gevolgde hyperlink" xfId="3099" builtinId="9" hidden="1"/>
    <cellStyle name="Gevolgde hyperlink" xfId="222" builtinId="9" hidden="1"/>
    <cellStyle name="Gevolgde hyperlink" xfId="4330" builtinId="9" hidden="1"/>
    <cellStyle name="Gevolgde hyperlink" xfId="2411" builtinId="9" hidden="1"/>
    <cellStyle name="Gevolgde hyperlink" xfId="378" builtinId="9" hidden="1"/>
    <cellStyle name="Gevolgde hyperlink" xfId="2973" builtinId="9" hidden="1"/>
    <cellStyle name="Gevolgde hyperlink" xfId="3364" builtinId="9" hidden="1"/>
    <cellStyle name="Gevolgde hyperlink" xfId="626" builtinId="9" hidden="1"/>
    <cellStyle name="Gevolgde hyperlink" xfId="2020" builtinId="9" hidden="1"/>
    <cellStyle name="Gevolgde hyperlink" xfId="4318" builtinId="9" hidden="1"/>
    <cellStyle name="Gevolgde hyperlink" xfId="3774" builtinId="9" hidden="1"/>
    <cellStyle name="Gevolgde hyperlink" xfId="1062" builtinId="9" hidden="1"/>
    <cellStyle name="Gevolgde hyperlink" xfId="3812" builtinId="9" hidden="1"/>
    <cellStyle name="Gevolgde hyperlink" xfId="2529" builtinId="9" hidden="1"/>
    <cellStyle name="Gevolgde hyperlink" xfId="108" builtinId="9" hidden="1"/>
    <cellStyle name="Gevolgde hyperlink" xfId="2857" builtinId="9" hidden="1"/>
    <cellStyle name="Gevolgde hyperlink" xfId="3482" builtinId="9" hidden="1"/>
    <cellStyle name="Gevolgde hyperlink" xfId="742" builtinId="9" hidden="1"/>
    <cellStyle name="Gevolgde hyperlink" xfId="1904" builtinId="9" hidden="1"/>
    <cellStyle name="Gevolgde hyperlink" xfId="738" builtinId="9" hidden="1"/>
    <cellStyle name="Gevolgde hyperlink" xfId="1700" builtinId="9" hidden="1"/>
    <cellStyle name="Gevolgde hyperlink" xfId="946" builtinId="9" hidden="1"/>
    <cellStyle name="Gevolgde hyperlink" xfId="3692" builtinId="9" hidden="1"/>
    <cellStyle name="Gevolgde hyperlink" xfId="2651" builtinId="9" hidden="1"/>
    <cellStyle name="Gevolgde hyperlink" xfId="94" builtinId="9" hidden="1"/>
    <cellStyle name="Gevolgde hyperlink" xfId="2741" builtinId="9" hidden="1"/>
    <cellStyle name="Gevolgde hyperlink" xfId="3600" builtinId="9" hidden="1"/>
    <cellStyle name="Gevolgde hyperlink" xfId="860" builtinId="9" hidden="1"/>
    <cellStyle name="Gevolgde hyperlink" xfId="1786" builtinId="9" hidden="1"/>
    <cellStyle name="Gevolgde hyperlink" xfId="1032" builtinId="9" hidden="1"/>
    <cellStyle name="Gevolgde hyperlink" xfId="1816" builtinId="9" hidden="1"/>
    <cellStyle name="Gevolgde hyperlink" xfId="608" builtinId="9" hidden="1"/>
    <cellStyle name="Gevolgde hyperlink" xfId="3570" builtinId="9" hidden="1"/>
    <cellStyle name="Gevolgde hyperlink" xfId="2771" builtinId="9" hidden="1"/>
    <cellStyle name="Gevolgde hyperlink" xfId="51" builtinId="9" hidden="1"/>
    <cellStyle name="Gevolgde hyperlink" xfId="2621" builtinId="9" hidden="1"/>
    <cellStyle name="Gevolgde hyperlink" xfId="3724" builtinId="9" hidden="1"/>
    <cellStyle name="Gevolgde hyperlink" xfId="3994" builtinId="9" hidden="1"/>
    <cellStyle name="Gevolgde hyperlink" xfId="1670" builtinId="9" hidden="1"/>
    <cellStyle name="Gevolgde hyperlink" xfId="4406" builtinId="9" hidden="1"/>
    <cellStyle name="Gevolgde hyperlink" xfId="1932" builtinId="9" hidden="1"/>
    <cellStyle name="Gevolgde hyperlink" xfId="712" builtinId="9" hidden="1"/>
    <cellStyle name="Gevolgde hyperlink" xfId="3452" builtinId="9" hidden="1"/>
    <cellStyle name="Gevolgde hyperlink" xfId="2887" builtinId="9" hidden="1"/>
    <cellStyle name="Gevolgde hyperlink" xfId="1934" builtinId="9" hidden="1"/>
    <cellStyle name="Gevolgde hyperlink" xfId="2499" builtinId="9" hidden="1"/>
    <cellStyle name="Gevolgde hyperlink" xfId="3840" builtinId="9" hidden="1"/>
    <cellStyle name="Gevolgde hyperlink" xfId="1092" builtinId="9" hidden="1"/>
    <cellStyle name="Gevolgde hyperlink" xfId="1546" builtinId="9" hidden="1"/>
    <cellStyle name="Gevolgde hyperlink" xfId="4288" builtinId="9" hidden="1"/>
    <cellStyle name="Gevolgde hyperlink" xfId="2050" builtinId="9" hidden="1"/>
    <cellStyle name="Gevolgde hyperlink" xfId="596" builtinId="9" hidden="1"/>
    <cellStyle name="Gevolgde hyperlink" xfId="3334" builtinId="9" hidden="1"/>
    <cellStyle name="Gevolgde hyperlink" xfId="3003" builtinId="9" hidden="1"/>
    <cellStyle name="Gevolgde hyperlink" xfId="256" builtinId="9" hidden="1"/>
    <cellStyle name="Gevolgde hyperlink" xfId="4130" builtinId="9" hidden="1"/>
    <cellStyle name="Gevolgde hyperlink" xfId="3958" builtinId="9" hidden="1"/>
    <cellStyle name="Gevolgde hyperlink" xfId="1210" builtinId="9" hidden="1"/>
    <cellStyle name="Gevolgde hyperlink" xfId="1428" builtinId="9" hidden="1"/>
    <cellStyle name="Gevolgde hyperlink" xfId="1968" builtinId="9" hidden="1"/>
    <cellStyle name="Gevolgde hyperlink" xfId="2166" builtinId="9" hidden="1"/>
    <cellStyle name="Gevolgde hyperlink" xfId="472" builtinId="9" hidden="1"/>
    <cellStyle name="Gevolgde hyperlink" xfId="3217" builtinId="9" hidden="1"/>
    <cellStyle name="Gevolgde hyperlink" xfId="3121" builtinId="9" hidden="1"/>
    <cellStyle name="Gevolgde hyperlink" xfId="374" builtinId="9" hidden="1"/>
    <cellStyle name="Gevolgde hyperlink" xfId="2264" builtinId="9" hidden="1"/>
    <cellStyle name="Gevolgde hyperlink" xfId="226" builtinId="9" hidden="1"/>
    <cellStyle name="Gevolgde hyperlink" xfId="1330" builtinId="9" hidden="1"/>
    <cellStyle name="Gevolgde hyperlink" xfId="1310" builtinId="9" hidden="1"/>
    <cellStyle name="Gevolgde hyperlink" xfId="4054" builtinId="9" hidden="1"/>
    <cellStyle name="Gevolgde hyperlink" xfId="2283" builtinId="9" hidden="1"/>
    <cellStyle name="Gevolgde hyperlink" xfId="298" builtinId="9" hidden="1"/>
    <cellStyle name="Gevolgde hyperlink" xfId="774" builtinId="9" hidden="1"/>
    <cellStyle name="Gevolgde hyperlink" xfId="2553" builtinId="9" hidden="1"/>
    <cellStyle name="Gevolgde hyperlink" xfId="492" builtinId="9" hidden="1"/>
    <cellStyle name="Gevolgde hyperlink" xfId="1120" builtinId="9" hidden="1"/>
    <cellStyle name="Gevolgde hyperlink" xfId="4190" builtinId="9" hidden="1"/>
    <cellStyle name="Gevolgde hyperlink" xfId="1448" builtinId="9" hidden="1"/>
    <cellStyle name="Gevolgde hyperlink" xfId="1190" builtinId="9" hidden="1"/>
    <cellStyle name="Gevolgde hyperlink" xfId="3938" builtinId="9" hidden="1"/>
    <cellStyle name="Gevolgde hyperlink" xfId="2401" builtinId="9" hidden="1"/>
    <cellStyle name="Gevolgde hyperlink" xfId="236" builtinId="9" hidden="1"/>
    <cellStyle name="Gevolgde hyperlink" xfId="2983" builtinId="9" hidden="1"/>
    <cellStyle name="Gevolgde hyperlink" xfId="3354" builtinId="9" hidden="1"/>
    <cellStyle name="Gevolgde hyperlink" xfId="616" builtinId="9" hidden="1"/>
    <cellStyle name="Gevolgde hyperlink" xfId="2030" builtinId="9" hidden="1"/>
    <cellStyle name="Gevolgde hyperlink" xfId="4308" builtinId="9" hidden="1"/>
    <cellStyle name="Gevolgde hyperlink" xfId="1566" builtinId="9" hidden="1"/>
    <cellStyle name="Gevolgde hyperlink" xfId="1072" builtinId="9" hidden="1"/>
    <cellStyle name="Gevolgde hyperlink" xfId="2028" builtinId="9" hidden="1"/>
    <cellStyle name="Gevolgde hyperlink" xfId="2519" builtinId="9" hidden="1"/>
    <cellStyle name="Gevolgde hyperlink" xfId="142" builtinId="9" hidden="1"/>
    <cellStyle name="Gevolgde hyperlink" xfId="2867" builtinId="9" hidden="1"/>
    <cellStyle name="Gevolgde hyperlink" xfId="3472" builtinId="9" hidden="1"/>
    <cellStyle name="Gevolgde hyperlink" xfId="732" builtinId="9" hidden="1"/>
    <cellStyle name="Gevolgde hyperlink" xfId="1914" builtinId="9" hidden="1"/>
    <cellStyle name="Gevolgde hyperlink" xfId="2222" builtinId="9" hidden="1"/>
    <cellStyle name="Gevolgde hyperlink" xfId="1690" builtinId="9" hidden="1"/>
    <cellStyle name="Gevolgde hyperlink" xfId="956" builtinId="9" hidden="1"/>
    <cellStyle name="Gevolgde hyperlink" xfId="3702" builtinId="9" hidden="1"/>
    <cellStyle name="Gevolgde hyperlink" xfId="2641" builtinId="9" hidden="1"/>
    <cellStyle name="Gevolgde hyperlink" xfId="55" builtinId="9" hidden="1"/>
    <cellStyle name="Gevolgde hyperlink" xfId="2751" builtinId="9" hidden="1"/>
    <cellStyle name="Gevolgde hyperlink" xfId="2417" builtinId="9" hidden="1"/>
    <cellStyle name="Gevolgde hyperlink" xfId="850" builtinId="9" hidden="1"/>
    <cellStyle name="Gevolgde hyperlink" xfId="1796" builtinId="9" hidden="1"/>
    <cellStyle name="Gevolgde hyperlink" xfId="4535" builtinId="9" hidden="1"/>
    <cellStyle name="Gevolgde hyperlink" xfId="1806" builtinId="9" hidden="1"/>
    <cellStyle name="Gevolgde hyperlink" xfId="840" builtinId="9" hidden="1"/>
    <cellStyle name="Gevolgde hyperlink" xfId="2347" builtinId="9" hidden="1"/>
    <cellStyle name="Gevolgde hyperlink" xfId="2761" builtinId="9" hidden="1"/>
    <cellStyle name="Gevolgde hyperlink" xfId="1872" builtinId="9" hidden="1"/>
    <cellStyle name="Gevolgde hyperlink" xfId="2631" builtinId="9" hidden="1"/>
    <cellStyle name="Gevolgde hyperlink" xfId="3712" builtinId="9" hidden="1"/>
    <cellStyle name="Gevolgde hyperlink" xfId="966" builtinId="9" hidden="1"/>
    <cellStyle name="Gevolgde hyperlink" xfId="1680" builtinId="9" hidden="1"/>
    <cellStyle name="Gevolgde hyperlink" xfId="182" builtinId="9" hidden="1"/>
    <cellStyle name="Gevolgde hyperlink" xfId="1082" builtinId="9" hidden="1"/>
    <cellStyle name="Gevolgde hyperlink" xfId="2455" builtinId="9" hidden="1"/>
    <cellStyle name="Gevolgde hyperlink" xfId="3884" builtinId="9" hidden="1"/>
    <cellStyle name="Gevolgde hyperlink" xfId="2509" builtinId="9" hidden="1"/>
    <cellStyle name="Gevolgde hyperlink" xfId="1136" builtinId="9" hidden="1"/>
    <cellStyle name="Gevolgde hyperlink" xfId="1502" builtinId="9" hidden="1"/>
    <cellStyle name="Gevolgde hyperlink" xfId="2877" builtinId="9" hidden="1"/>
    <cellStyle name="Gevolgde hyperlink" xfId="4244" builtinId="9" hidden="1"/>
    <cellStyle name="Gevolgde hyperlink" xfId="2094" builtinId="9" hidden="1"/>
    <cellStyle name="Gevolgde hyperlink" xfId="722" builtinId="9" hidden="1"/>
    <cellStyle name="Gevolgde hyperlink" xfId="3648" builtinId="9" hidden="1"/>
    <cellStyle name="Gevolgde hyperlink" xfId="3291" builtinId="9" hidden="1"/>
    <cellStyle name="Gevolgde hyperlink" xfId="4416" builtinId="9" hidden="1"/>
    <cellStyle name="Gevolgde hyperlink" xfId="3047" builtinId="9" hidden="1"/>
    <cellStyle name="Gevolgde hyperlink" xfId="1924" builtinId="9" hidden="1"/>
    <cellStyle name="Gevolgde hyperlink" xfId="3462" builtinId="9" hidden="1"/>
    <cellStyle name="Gevolgde hyperlink" xfId="128" builtinId="9" hidden="1"/>
    <cellStyle name="Gevolgde hyperlink" xfId="3832" builtinId="9" hidden="1"/>
    <cellStyle name="Gevolgde hyperlink" xfId="1556" builtinId="9" hidden="1"/>
    <cellStyle name="Gevolgde hyperlink" xfId="670" builtinId="9" hidden="1"/>
    <cellStyle name="Gevolgde hyperlink" xfId="2040" builtinId="9" hidden="1"/>
    <cellStyle name="Gevolgde hyperlink" xfId="1906" builtinId="9" hidden="1"/>
    <cellStyle name="Gevolgde hyperlink" xfId="428" builtinId="9" hidden="1"/>
    <cellStyle name="Gevolgde hyperlink" xfId="2931" builtinId="9" hidden="1"/>
    <cellStyle name="Gevolgde hyperlink" xfId="1976" builtinId="9" hidden="1"/>
    <cellStyle name="Gevolgde hyperlink" xfId="606" builtinId="9" hidden="1"/>
    <cellStyle name="Gevolgde hyperlink" xfId="3344" builtinId="9" hidden="1"/>
    <cellStyle name="Gevolgde hyperlink" xfId="4362" builtinId="9" hidden="1"/>
    <cellStyle name="Hyperlink" xfId="4329" builtinId="8" hidden="1"/>
    <cellStyle name="Hyperlink" xfId="3625" builtinId="8" hidden="1"/>
    <cellStyle name="Hyperlink" xfId="3565" builtinId="8" hidden="1"/>
    <cellStyle name="Hyperlink" xfId="1327" builtinId="8" hidden="1"/>
    <cellStyle name="Hyperlink" xfId="1013" builtinId="8" hidden="1"/>
    <cellStyle name="Hyperlink" xfId="1081" builtinId="8" hidden="1"/>
    <cellStyle name="Hyperlink" xfId="4309" builtinId="8" hidden="1"/>
    <cellStyle name="Hyperlink" xfId="3947" builtinId="8" hidden="1"/>
    <cellStyle name="Hyperlink" xfId="2087" builtinId="8" hidden="1"/>
    <cellStyle name="Hyperlink" xfId="2320" builtinId="8" hidden="1"/>
    <cellStyle name="Hyperlink" xfId="4083" builtinId="8" hidden="1"/>
    <cellStyle name="Hyperlink" xfId="4483" builtinId="8" hidden="1"/>
    <cellStyle name="Hyperlink" xfId="4337" builtinId="8" hidden="1"/>
    <cellStyle name="Hyperlink" xfId="4099" builtinId="8" hidden="1"/>
    <cellStyle name="Hyperlink" xfId="3861" builtinId="8" hidden="1"/>
    <cellStyle name="Hyperlink" xfId="4197" builtinId="8" hidden="1"/>
    <cellStyle name="Hyperlink" xfId="481" builtinId="8" hidden="1"/>
    <cellStyle name="Hyperlink" xfId="241" builtinId="8" hidden="1"/>
    <cellStyle name="Hyperlink" xfId="85" builtinId="8" hidden="1"/>
    <cellStyle name="Hyperlink" xfId="3911" builtinId="8" hidden="1"/>
    <cellStyle name="Hyperlink" xfId="2097" builtinId="8" hidden="1"/>
    <cellStyle name="Hyperlink" xfId="4415" builtinId="8" hidden="1"/>
    <cellStyle name="Hyperlink" xfId="4381" builtinId="8" hidden="1"/>
    <cellStyle name="Hyperlink" xfId="1697" builtinId="8" hidden="1"/>
    <cellStyle name="Hyperlink" xfId="2626" builtinId="8" hidden="1"/>
    <cellStyle name="Hyperlink" xfId="463" builtinId="8" hidden="1"/>
    <cellStyle name="Hyperlink" xfId="4341" builtinId="8" hidden="1"/>
    <cellStyle name="Hyperlink" xfId="4313" builtinId="8" hidden="1"/>
    <cellStyle name="Hyperlink" xfId="2528" builtinId="8" hidden="1"/>
    <cellStyle name="Hyperlink" xfId="1925" builtinId="8" hidden="1"/>
    <cellStyle name="Hyperlink" xfId="885" builtinId="8" hidden="1"/>
    <cellStyle name="Hyperlink" xfId="593" builtinId="8" hidden="1"/>
    <cellStyle name="Hyperlink" xfId="1715" builtinId="8" hidden="1"/>
    <cellStyle name="Hyperlink" xfId="3144" builtinId="8" hidden="1"/>
    <cellStyle name="Hyperlink" xfId="2892" builtinId="8" hidden="1"/>
    <cellStyle name="Hyperlink" xfId="1351" builtinId="8" hidden="1"/>
    <cellStyle name="Hyperlink" xfId="2590" builtinId="8" hidden="1"/>
    <cellStyle name="Hyperlink" xfId="4037" builtinId="8" hidden="1"/>
    <cellStyle name="Hyperlink" xfId="4079" builtinId="8" hidden="1"/>
    <cellStyle name="Hyperlink" xfId="3060" builtinId="8" hidden="1"/>
    <cellStyle name="Hyperlink" xfId="3453" builtinId="8" hidden="1"/>
    <cellStyle name="Hyperlink" xfId="4525" builtinId="8" hidden="1"/>
    <cellStyle name="Hyperlink" xfId="4205" builtinId="8" hidden="1"/>
    <cellStyle name="Hyperlink" xfId="1305" builtinId="8" hidden="1"/>
    <cellStyle name="Hyperlink" xfId="3919" builtinId="8" hidden="1"/>
    <cellStyle name="Hyperlink" xfId="4211" builtinId="8" hidden="1"/>
    <cellStyle name="Hyperlink" xfId="2670" builtinId="8" hidden="1"/>
    <cellStyle name="Hyperlink" xfId="493" builtinId="8" hidden="1"/>
    <cellStyle name="Hyperlink" xfId="1943" builtinId="8" hidden="1"/>
    <cellStyle name="Hyperlink" xfId="381" builtinId="8" hidden="1"/>
    <cellStyle name="Hyperlink" xfId="3831" builtinId="8" hidden="1"/>
    <cellStyle name="Hyperlink" xfId="3190" builtinId="8" hidden="1"/>
    <cellStyle name="Hyperlink" xfId="3333" builtinId="8" hidden="1"/>
    <cellStyle name="Hyperlink" xfId="1691" builtinId="8" hidden="1"/>
    <cellStyle name="Hyperlink" xfId="387" builtinId="8" hidden="1"/>
    <cellStyle name="Hyperlink" xfId="1513" builtinId="8" hidden="1"/>
    <cellStyle name="Hyperlink" xfId="653" builtinId="8" hidden="1"/>
    <cellStyle name="Hyperlink" xfId="841" builtinId="8" hidden="1"/>
    <cellStyle name="Hyperlink" xfId="4091" builtinId="8" hidden="1"/>
    <cellStyle name="Hyperlink" xfId="3242" builtinId="8" hidden="1"/>
    <cellStyle name="Hyperlink" xfId="1240" builtinId="8" hidden="1"/>
    <cellStyle name="Hyperlink" xfId="1017" builtinId="8" hidden="1"/>
    <cellStyle name="Hyperlink" xfId="4025" builtinId="8" hidden="1"/>
    <cellStyle name="Hyperlink" xfId="1037" builtinId="8" hidden="1"/>
    <cellStyle name="Hyperlink" xfId="3421" builtinId="8" hidden="1"/>
    <cellStyle name="Hyperlink" xfId="2121" builtinId="8" hidden="1"/>
    <cellStyle name="Hyperlink" xfId="1515" builtinId="8" hidden="1"/>
    <cellStyle name="Hyperlink" xfId="3238" builtinId="8" hidden="1"/>
    <cellStyle name="Hyperlink" xfId="2884" builtinId="8" hidden="1"/>
    <cellStyle name="Hyperlink" xfId="4167" builtinId="8" hidden="1"/>
    <cellStyle name="Hyperlink" xfId="1927" builtinId="8" hidden="1"/>
    <cellStyle name="Hyperlink" xfId="669" builtinId="8" hidden="1"/>
    <cellStyle name="Hyperlink" xfId="3549" builtinId="8" hidden="1"/>
    <cellStyle name="Hyperlink" xfId="667" builtinId="8" hidden="1"/>
    <cellStyle name="Hyperlink" xfId="2069" builtinId="8" hidden="1"/>
    <cellStyle name="Hyperlink" xfId="3008" builtinId="8" hidden="1"/>
    <cellStyle name="Hyperlink" xfId="1228" builtinId="8" hidden="1"/>
    <cellStyle name="Hyperlink" xfId="1043" builtinId="8" hidden="1"/>
    <cellStyle name="Hyperlink" xfId="2968" builtinId="8" hidden="1"/>
    <cellStyle name="Hyperlink" xfId="1345" builtinId="8" hidden="1"/>
    <cellStyle name="Hyperlink" xfId="1193" builtinId="8" hidden="1"/>
    <cellStyle name="Hyperlink" xfId="2856" builtinId="8" hidden="1"/>
    <cellStyle name="Hyperlink" xfId="1831" builtinId="8" hidden="1"/>
    <cellStyle name="Hyperlink" xfId="979" builtinId="8" hidden="1"/>
    <cellStyle name="Hyperlink" xfId="3789" builtinId="8" hidden="1"/>
    <cellStyle name="Hyperlink" xfId="2201" builtinId="8" hidden="1"/>
    <cellStyle name="Hyperlink" xfId="1521" builtinId="8" hidden="1"/>
    <cellStyle name="Hyperlink" xfId="1181" builtinId="8" hidden="1"/>
    <cellStyle name="Hyperlink" xfId="1289" builtinId="8" hidden="1"/>
    <cellStyle name="Hyperlink" xfId="1203" builtinId="8" hidden="1"/>
    <cellStyle name="Hyperlink" xfId="4263" builtinId="8" hidden="1"/>
    <cellStyle name="Hyperlink" xfId="989" builtinId="8" hidden="1"/>
    <cellStyle name="Hyperlink" xfId="2328" builtinId="8" hidden="1"/>
    <cellStyle name="Hyperlink" xfId="4335" builtinId="8" hidden="1"/>
    <cellStyle name="Hyperlink" xfId="4538" builtinId="8" hidden="1"/>
    <cellStyle name="Hyperlink" xfId="4027" builtinId="8" hidden="1"/>
    <cellStyle name="Hyperlink" xfId="3825" builtinId="8" hidden="1"/>
    <cellStyle name="Hyperlink" xfId="3657" builtinId="8" hidden="1"/>
    <cellStyle name="Hyperlink" xfId="3977" builtinId="8" hidden="1"/>
    <cellStyle name="Hyperlink" xfId="883" builtinId="8" hidden="1"/>
    <cellStyle name="Hyperlink" xfId="3889" builtinId="8" hidden="1"/>
    <cellStyle name="Hyperlink" xfId="1221" builtinId="8" hidden="1"/>
    <cellStyle name="Hyperlink" xfId="877" builtinId="8" hidden="1"/>
    <cellStyle name="Hyperlink" xfId="2998" builtinId="8" hidden="1"/>
    <cellStyle name="Hyperlink" xfId="491" builtinId="8" hidden="1"/>
    <cellStyle name="Hyperlink" xfId="3020" builtinId="8" hidden="1"/>
    <cellStyle name="Hyperlink" xfId="1293" builtinId="8" hidden="1"/>
    <cellStyle name="Hyperlink" xfId="4421" builtinId="8" hidden="1"/>
    <cellStyle name="Hyperlink" xfId="3581" builtinId="8" hidden="1"/>
    <cellStyle name="Hyperlink" xfId="3621" builtinId="8" hidden="1"/>
    <cellStyle name="Hyperlink" xfId="3799" builtinId="8" hidden="1"/>
    <cellStyle name="Hyperlink" xfId="1173" builtinId="8" hidden="1"/>
    <cellStyle name="Hyperlink" xfId="4105" builtinId="8" hidden="1"/>
    <cellStyle name="Hyperlink" xfId="3881" builtinId="8" hidden="1"/>
    <cellStyle name="Hyperlink" xfId="4051" builtinId="8" hidden="1"/>
    <cellStyle name="Hyperlink" xfId="4109" builtinId="8" hidden="1"/>
    <cellStyle name="Hyperlink" xfId="3791" builtinId="8" hidden="1"/>
    <cellStyle name="Hyperlink" xfId="3637" builtinId="8" hidden="1"/>
    <cellStyle name="Hyperlink" xfId="2666" builtinId="8" hidden="1"/>
    <cellStyle name="Hyperlink" xfId="2522" builtinId="8" hidden="1"/>
    <cellStyle name="Hyperlink" xfId="3501" builtinId="8" hidden="1"/>
    <cellStyle name="Hyperlink" xfId="2466" builtinId="8" hidden="1"/>
    <cellStyle name="Hyperlink" xfId="2546" builtinId="8" hidden="1"/>
    <cellStyle name="Hyperlink" xfId="4249" builtinId="8" hidden="1"/>
    <cellStyle name="Hyperlink" xfId="3827" builtinId="8" hidden="1"/>
    <cellStyle name="Hyperlink" xfId="2476" builtinId="8" hidden="1"/>
    <cellStyle name="Hyperlink" xfId="3619" builtinId="8" hidden="1"/>
    <cellStyle name="Hyperlink" xfId="2962" builtinId="8" hidden="1"/>
    <cellStyle name="Hyperlink" xfId="4427" builtinId="8" hidden="1"/>
    <cellStyle name="Hyperlink" xfId="347" builtinId="8" hidden="1"/>
    <cellStyle name="Hyperlink" xfId="2980" builtinId="8" hidden="1"/>
    <cellStyle name="Hyperlink" xfId="2728" builtinId="8" hidden="1"/>
    <cellStyle name="Hyperlink" xfId="3216" builtinId="8" hidden="1"/>
    <cellStyle name="Hyperlink" xfId="697" builtinId="8" hidden="1"/>
    <cellStyle name="Hyperlink" xfId="3925" builtinId="8" hidden="1"/>
    <cellStyle name="Hyperlink" xfId="2388" builtinId="8" hidden="1"/>
    <cellStyle name="Hyperlink" xfId="1605" builtinId="8" hidden="1"/>
    <cellStyle name="Hyperlink" xfId="2806" builtinId="8" hidden="1"/>
    <cellStyle name="Hyperlink" xfId="4333" builtinId="8" hidden="1"/>
    <cellStyle name="Hyperlink" xfId="3192" builtinId="8" hidden="1"/>
    <cellStyle name="Hyperlink" xfId="779" builtinId="8" hidden="1"/>
    <cellStyle name="Hyperlink" xfId="1469" builtinId="8" hidden="1"/>
    <cellStyle name="Hyperlink" xfId="1489" builtinId="8" hidden="1"/>
    <cellStyle name="Hyperlink" xfId="555" builtinId="8" hidden="1"/>
    <cellStyle name="Hyperlink" xfId="2868" builtinId="8" hidden="1"/>
    <cellStyle name="Hyperlink" xfId="4527" builtinId="8" hidden="1"/>
    <cellStyle name="Hyperlink" xfId="3351" builtinId="8" hidden="1"/>
    <cellStyle name="Hyperlink" xfId="825" builtinId="8" hidden="1"/>
    <cellStyle name="Hyperlink" xfId="4163" builtinId="8" hidden="1"/>
    <cellStyle name="Hyperlink" xfId="1309" builtinId="8" hidden="1"/>
    <cellStyle name="Hyperlink" xfId="679" builtinId="8" hidden="1"/>
    <cellStyle name="Hyperlink" xfId="2492" builtinId="8" hidden="1"/>
    <cellStyle name="Hyperlink" xfId="2960" builtinId="8" hidden="1"/>
    <cellStyle name="Hyperlink" xfId="3244" builtinId="8" hidden="1"/>
    <cellStyle name="Hyperlink" xfId="3969" builtinId="8" hidden="1"/>
    <cellStyle name="Hyperlink" xfId="1207" builtinId="8" hidden="1"/>
    <cellStyle name="Hyperlink" xfId="2558" builtinId="8" hidden="1"/>
    <cellStyle name="Hyperlink" xfId="2778" builtinId="8" hidden="1"/>
    <cellStyle name="Hyperlink" xfId="2602" builtinId="8" hidden="1"/>
    <cellStyle name="Hyperlink" xfId="4121" builtinId="8" hidden="1"/>
    <cellStyle name="Hyperlink" xfId="4071" builtinId="8" hidden="1"/>
    <cellStyle name="Hyperlink" xfId="3897" builtinId="8" hidden="1"/>
    <cellStyle name="Hyperlink" xfId="4441" builtinId="8" hidden="1"/>
    <cellStyle name="Hyperlink" xfId="3689" builtinId="8" hidden="1"/>
    <cellStyle name="Hyperlink" xfId="1769" builtinId="8" hidden="1"/>
    <cellStyle name="Hyperlink" xfId="2502" builtinId="8" hidden="1"/>
    <cellStyle name="Hyperlink" xfId="4481" builtinId="8" hidden="1"/>
    <cellStyle name="Hyperlink" xfId="4029" builtinId="8" hidden="1"/>
    <cellStyle name="Hyperlink" xfId="3118" builtinId="8" hidden="1"/>
    <cellStyle name="Hyperlink" xfId="3579" builtinId="8" hidden="1"/>
    <cellStyle name="Hyperlink" xfId="4389" builtinId="8" hidden="1"/>
    <cellStyle name="Hyperlink" xfId="4219" builtinId="8" hidden="1"/>
    <cellStyle name="Hyperlink" xfId="2530" builtinId="8" hidden="1"/>
    <cellStyle name="Hyperlink" xfId="751" builtinId="8" hidden="1"/>
    <cellStyle name="Hyperlink" xfId="1105" builtinId="8" hidden="1"/>
    <cellStyle name="Hyperlink" xfId="4293" builtinId="8" hidden="1"/>
    <cellStyle name="Hyperlink" xfId="4139" builtinId="8" hidden="1"/>
    <cellStyle name="Hyperlink" xfId="4261" builtinId="8" hidden="1"/>
    <cellStyle name="Hyperlink" xfId="2592" builtinId="8" hidden="1"/>
    <cellStyle name="Hyperlink" xfId="4127" builtinId="8" hidden="1"/>
    <cellStyle name="Hyperlink" xfId="3585" builtinId="8" hidden="1"/>
    <cellStyle name="Hyperlink" xfId="1551" builtinId="8" hidden="1"/>
    <cellStyle name="Hyperlink" xfId="2640" builtinId="8" hidden="1"/>
    <cellStyle name="Hyperlink" xfId="2247" builtinId="8" hidden="1"/>
    <cellStyle name="Hyperlink" xfId="2400" builtinId="8" hidden="1"/>
    <cellStyle name="Hyperlink" xfId="2542" builtinId="8" hidden="1"/>
    <cellStyle name="Hyperlink" xfId="1385" builtinId="8" hidden="1"/>
    <cellStyle name="Hyperlink" xfId="129" builtinId="8" hidden="1"/>
    <cellStyle name="Hyperlink" xfId="3711" builtinId="8" hidden="1"/>
    <cellStyle name="Hyperlink" xfId="3583" builtinId="8" hidden="1"/>
    <cellStyle name="Hyperlink" xfId="3883" builtinId="8" hidden="1"/>
    <cellStyle name="Hyperlink" xfId="2786" builtinId="8" hidden="1"/>
    <cellStyle name="Hyperlink" xfId="3767" builtinId="8" hidden="1"/>
    <cellStyle name="Hyperlink" xfId="4153" builtinId="8" hidden="1"/>
    <cellStyle name="Hyperlink" xfId="2756" builtinId="8" hidden="1"/>
    <cellStyle name="Hyperlink" xfId="975" builtinId="8" hidden="1"/>
    <cellStyle name="Hyperlink" xfId="1047" builtinId="8" hidden="1"/>
    <cellStyle name="Hyperlink" xfId="4455" builtinId="8" hidden="1"/>
    <cellStyle name="Hyperlink" xfId="3527" builtinId="8" hidden="1"/>
    <cellStyle name="Hyperlink" xfId="1065" builtinId="8" hidden="1"/>
    <cellStyle name="Hyperlink" xfId="1399" builtinId="8" hidden="1"/>
    <cellStyle name="Hyperlink" xfId="2540" builtinId="8" hidden="1"/>
    <cellStyle name="Hyperlink" xfId="4043" builtinId="8" hidden="1"/>
    <cellStyle name="Hyperlink" xfId="4536" builtinId="8" hidden="1"/>
    <cellStyle name="Hyperlink" xfId="3699" builtinId="8" hidden="1"/>
    <cellStyle name="Hyperlink" xfId="4181" builtinId="8" hidden="1"/>
    <cellStyle name="Hyperlink" xfId="4253" builtinId="8" hidden="1"/>
    <cellStyle name="Hyperlink" xfId="4435" builtinId="8" hidden="1"/>
    <cellStyle name="Hyperlink" xfId="4519" builtinId="8" hidden="1"/>
    <cellStyle name="Hyperlink" xfId="1163" builtinId="8" hidden="1"/>
    <cellStyle name="Hyperlink" xfId="1137" builtinId="8" hidden="1"/>
    <cellStyle name="Hyperlink" xfId="1015" builtinId="8" hidden="1"/>
    <cellStyle name="Hyperlink" xfId="1073" builtinId="8" hidden="1"/>
    <cellStyle name="Hyperlink" xfId="2434" builtinId="8" hidden="1"/>
    <cellStyle name="Hyperlink" xfId="4047" builtinId="8" hidden="1"/>
    <cellStyle name="Hyperlink" xfId="2948" builtinId="8" hidden="1"/>
    <cellStyle name="Hyperlink" xfId="3128" builtinId="8" hidden="1"/>
    <cellStyle name="Hyperlink" xfId="4277" builtinId="8" hidden="1"/>
    <cellStyle name="Hyperlink" xfId="839" builtinId="8" hidden="1"/>
    <cellStyle name="Hyperlink" xfId="1003" builtinId="8" hidden="1"/>
    <cellStyle name="Hyperlink" xfId="3467" builtinId="8" hidden="1"/>
    <cellStyle name="Hyperlink" xfId="2984" builtinId="8" hidden="1"/>
    <cellStyle name="Hyperlink" xfId="3184" builtinId="8" hidden="1"/>
    <cellStyle name="Hyperlink" xfId="4107" builtinId="8" hidden="1"/>
    <cellStyle name="Hyperlink" xfId="3873" builtinId="8" hidden="1"/>
    <cellStyle name="Hyperlink" xfId="729" builtinId="8" hidden="1"/>
    <cellStyle name="Hyperlink" xfId="3409" builtinId="8" hidden="1"/>
    <cellStyle name="Hyperlink" xfId="2550" builtinId="8" hidden="1"/>
    <cellStyle name="Hyperlink" xfId="3729" builtinId="8" hidden="1"/>
    <cellStyle name="Hyperlink" xfId="1045" builtinId="8" hidden="1"/>
    <cellStyle name="Hyperlink" xfId="1039" builtinId="8" hidden="1"/>
    <cellStyle name="Hyperlink" xfId="977" builtinId="8" hidden="1"/>
    <cellStyle name="Hyperlink" xfId="1021" builtinId="8" hidden="1"/>
    <cellStyle name="Hyperlink" xfId="3777" builtinId="8" hidden="1"/>
    <cellStyle name="Hyperlink" xfId="2598" builtinId="8" hidden="1"/>
    <cellStyle name="Hyperlink" xfId="641" builtinId="8" hidden="1"/>
    <cellStyle name="Hyperlink" xfId="2942" builtinId="8" hidden="1"/>
    <cellStyle name="Hyperlink" xfId="1495" builtinId="8" hidden="1"/>
    <cellStyle name="Hyperlink" xfId="2177" builtinId="8" hidden="1"/>
    <cellStyle name="Hyperlink" xfId="217" builtinId="8" hidden="1"/>
    <cellStyle name="Hyperlink" xfId="3503" builtinId="8" hidden="1"/>
    <cellStyle name="Hyperlink" xfId="2668" builtinId="8" hidden="1"/>
    <cellStyle name="Hyperlink" xfId="1519" builtinId="8" hidden="1"/>
    <cellStyle name="Hyperlink" xfId="4193" builtinId="8" hidden="1"/>
    <cellStyle name="Hyperlink" xfId="3617" builtinId="8" hidden="1"/>
    <cellStyle name="Hyperlink" xfId="3306" builtinId="8" hidden="1"/>
    <cellStyle name="Hyperlink" xfId="2504" builtinId="8" hidden="1"/>
    <cellStyle name="Hyperlink" xfId="2133" builtinId="8" hidden="1"/>
    <cellStyle name="Hyperlink" xfId="3403" builtinId="8" hidden="1"/>
    <cellStyle name="Hyperlink" xfId="4231" builtinId="8" hidden="1"/>
    <cellStyle name="Hyperlink" xfId="575" builtinId="8" hidden="1"/>
    <cellStyle name="Hyperlink" xfId="1061" builtinId="8" hidden="1"/>
    <cellStyle name="Hyperlink" xfId="4023" builtinId="8" hidden="1"/>
    <cellStyle name="Hyperlink" xfId="2179" builtinId="8" hidden="1"/>
    <cellStyle name="Hyperlink" xfId="2812" builtinId="8" hidden="1"/>
    <cellStyle name="Hyperlink" xfId="1007" builtinId="8" hidden="1"/>
    <cellStyle name="Hyperlink" xfId="2131" builtinId="8" hidden="1"/>
    <cellStyle name="Hyperlink" xfId="3529" builtinId="8" hidden="1"/>
    <cellStyle name="Hyperlink" xfId="2677" builtinId="8" hidden="1"/>
    <cellStyle name="Hyperlink" xfId="3180" builtinId="8" hidden="1"/>
    <cellStyle name="Hyperlink" xfId="22" builtinId="8" hidden="1"/>
    <cellStyle name="Hyperlink" xfId="983" builtinId="8" hidden="1"/>
    <cellStyle name="Hyperlink" xfId="4225" builtinId="8" hidden="1"/>
    <cellStyle name="Hyperlink" xfId="4241" builtinId="8" hidden="1"/>
    <cellStyle name="Hyperlink" xfId="267" builtinId="8" hidden="1"/>
    <cellStyle name="Hyperlink" xfId="3603" builtinId="8" hidden="1"/>
    <cellStyle name="Hyperlink" xfId="3643" builtinId="8" hidden="1"/>
    <cellStyle name="Hyperlink" xfId="1845" builtinId="8" hidden="1"/>
    <cellStyle name="Hyperlink" xfId="2450" builtinId="8" hidden="1"/>
    <cellStyle name="Hyperlink" xfId="727" builtinId="8" hidden="1"/>
    <cellStyle name="Hyperlink" xfId="4511" builtinId="8" hidden="1"/>
    <cellStyle name="Hyperlink" xfId="4207" builtinId="8" hidden="1"/>
    <cellStyle name="Hyperlink" xfId="2818" builtinId="8" hidden="1"/>
    <cellStyle name="Hyperlink" xfId="3272" builtinId="8" hidden="1"/>
    <cellStyle name="Hyperlink" xfId="2280" builtinId="8" hidden="1"/>
    <cellStyle name="Hyperlink" xfId="881" builtinId="8" hidden="1"/>
    <cellStyle name="Hyperlink" xfId="3310" builtinId="8" hidden="1"/>
    <cellStyle name="Hyperlink" xfId="3401" builtinId="8" hidden="1"/>
    <cellStyle name="Hyperlink" xfId="897" builtinId="8" hidden="1"/>
    <cellStyle name="Hyperlink" xfId="3739" builtinId="8" hidden="1"/>
    <cellStyle name="Hyperlink" xfId="615" builtinId="8" hidden="1"/>
    <cellStyle name="Hyperlink" xfId="2488" builtinId="8" hidden="1"/>
    <cellStyle name="Hyperlink" xfId="4275" builtinId="8" hidden="1"/>
    <cellStyle name="Hyperlink" xfId="1629" builtinId="8" hidden="1"/>
    <cellStyle name="Hyperlink" xfId="2610" builtinId="8" hidden="1"/>
    <cellStyle name="Hyperlink" xfId="3819" builtinId="8" hidden="1"/>
    <cellStyle name="Hyperlink" xfId="2912" builtinId="8" hidden="1"/>
    <cellStyle name="Hyperlink" xfId="3132" builtinId="8" hidden="1"/>
    <cellStyle name="Hyperlink" xfId="1391" builtinId="8" hidden="1"/>
    <cellStyle name="Hyperlink" xfId="2646" builtinId="8" hidden="1"/>
    <cellStyle name="Hyperlink" xfId="1175" builtinId="8" hidden="1"/>
    <cellStyle name="Hyperlink" xfId="4347" builtinId="8" hidden="1"/>
    <cellStyle name="Hyperlink" xfId="4439" builtinId="8" hidden="1"/>
    <cellStyle name="Hyperlink" xfId="3769" builtinId="8" hidden="1"/>
    <cellStyle name="Hyperlink" xfId="4475" builtinId="8" hidden="1"/>
    <cellStyle name="Hyperlink" xfId="4141" builtinId="8" hidden="1"/>
    <cellStyle name="Hyperlink" xfId="3717" builtinId="8" hidden="1"/>
    <cellStyle name="Hyperlink" xfId="1741" builtinId="8" hidden="1"/>
    <cellStyle name="Hyperlink" xfId="3801" builtinId="8" hidden="1"/>
    <cellStyle name="Hyperlink" xfId="1155" builtinId="8" hidden="1"/>
    <cellStyle name="Hyperlink" xfId="4423" builtinId="8" hidden="1"/>
    <cellStyle name="Hyperlink" xfId="2426" builtinId="8" hidden="1"/>
    <cellStyle name="Hyperlink" xfId="4485" builtinId="8" hidden="1"/>
    <cellStyle name="Hyperlink" xfId="3250" builtinId="8" hidden="1"/>
    <cellStyle name="Hyperlink" xfId="1123" builtinId="8" hidden="1"/>
    <cellStyle name="Hyperlink" xfId="3671" builtinId="8" hidden="1"/>
    <cellStyle name="Hyperlink" xfId="4395" builtinId="8" hidden="1"/>
    <cellStyle name="Hyperlink" xfId="4005" builtinId="8" hidden="1"/>
    <cellStyle name="Hyperlink" xfId="2438" builtinId="8" hidden="1"/>
    <cellStyle name="Hyperlink" xfId="4407" builtinId="8" hidden="1"/>
    <cellStyle name="Hyperlink" xfId="3280" builtinId="8" hidden="1"/>
    <cellStyle name="Hyperlink" xfId="973" builtinId="8" hidden="1"/>
    <cellStyle name="Hyperlink" xfId="3941" builtinId="8" hidden="1"/>
    <cellStyle name="Hyperlink" xfId="2456" builtinId="8" hidden="1"/>
    <cellStyle name="Hyperlink" xfId="2380" builtinId="8" hidden="1"/>
    <cellStyle name="Hyperlink" xfId="4507" builtinId="8" hidden="1"/>
    <cellStyle name="Hyperlink" xfId="3080" builtinId="8" hidden="1"/>
    <cellStyle name="Hyperlink" xfId="1735" builtinId="8" hidden="1"/>
    <cellStyle name="Hyperlink" xfId="1179" builtinId="8" hidden="1"/>
    <cellStyle name="Hyperlink" xfId="4377" builtinId="8" hidden="1"/>
    <cellStyle name="Hyperlink" xfId="3597" builtinId="8" hidden="1"/>
    <cellStyle name="Hyperlink" xfId="3679" builtinId="8" hidden="1"/>
    <cellStyle name="Hyperlink" xfId="3957" builtinId="8" hidden="1"/>
    <cellStyle name="Hyperlink" xfId="4343" builtinId="8" hidden="1"/>
    <cellStyle name="Hyperlink" xfId="4173" builtinId="8" hidden="1"/>
    <cellStyle name="Hyperlink" xfId="2706" builtinId="8" hidden="1"/>
    <cellStyle name="Hyperlink" xfId="2622" builtinId="8" hidden="1"/>
    <cellStyle name="Hyperlink" xfId="3895" builtinId="8" hidden="1"/>
    <cellStyle name="Hyperlink" xfId="2624" builtinId="8" hidden="1"/>
    <cellStyle name="Hyperlink" xfId="2524" builtinId="8" hidden="1"/>
    <cellStyle name="Hyperlink" xfId="4213" builtinId="8" hidden="1"/>
    <cellStyle name="Hyperlink" xfId="2768" builtinId="8" hidden="1"/>
    <cellStyle name="Hyperlink" xfId="1439" builtinId="8" hidden="1"/>
    <cellStyle name="Hyperlink" xfId="1737" builtinId="8" hidden="1"/>
    <cellStyle name="Hyperlink" xfId="995" builtinId="8" hidden="1"/>
    <cellStyle name="Hyperlink" xfId="2372" builtinId="8" hidden="1"/>
    <cellStyle name="Hyperlink" xfId="201" builtinId="8" hidden="1"/>
    <cellStyle name="Hyperlink" xfId="829" builtinId="8" hidden="1"/>
    <cellStyle name="Hyperlink" xfId="3477" builtinId="8" hidden="1"/>
    <cellStyle name="Hyperlink" xfId="2580" builtinId="8" hidden="1"/>
    <cellStyle name="Hyperlink" xfId="3655" builtinId="8" hidden="1"/>
    <cellStyle name="Hyperlink" xfId="3078" builtinId="8" hidden="1"/>
    <cellStyle name="Hyperlink" xfId="99" builtinId="8" hidden="1"/>
    <cellStyle name="Hyperlink" xfId="3633" builtinId="8" hidden="1"/>
    <cellStyle name="Hyperlink" xfId="2860" builtinId="8" hidden="1"/>
    <cellStyle name="Hyperlink" xfId="3793" builtinId="8" hidden="1"/>
    <cellStyle name="Hyperlink" xfId="1965" builtinId="8" hidden="1"/>
    <cellStyle name="Hyperlink" xfId="3691" builtinId="8" hidden="1"/>
    <cellStyle name="Hyperlink" xfId="239" builtinId="8" hidden="1"/>
    <cellStyle name="Hyperlink" xfId="1187" builtinId="8" hidden="1"/>
    <cellStyle name="Hyperlink" xfId="2075" builtinId="8" hidden="1"/>
    <cellStyle name="Hyperlink" xfId="869" builtinId="8" hidden="1"/>
    <cellStyle name="Hyperlink" xfId="1125" builtinId="8" hidden="1"/>
    <cellStyle name="Hyperlink" xfId="4221" builtinId="8" hidden="1"/>
    <cellStyle name="Hyperlink" xfId="1785" builtinId="8" hidden="1"/>
    <cellStyle name="Hyperlink" xfId="3979" builtinId="8" hidden="1"/>
    <cellStyle name="Hyperlink" xfId="3635" builtinId="8" hidden="1"/>
    <cellStyle name="Hyperlink" xfId="4151" builtinId="8" hidden="1"/>
    <cellStyle name="Hyperlink" xfId="4459" builtinId="8" hidden="1"/>
    <cellStyle name="Hyperlink" xfId="953" builtinId="8" hidden="1"/>
    <cellStyle name="Hyperlink" xfId="4405" builtinId="8" hidden="1"/>
    <cellStyle name="Hyperlink" xfId="2658" builtinId="8" hidden="1"/>
    <cellStyle name="Hyperlink" xfId="3543" builtinId="8" hidden="1"/>
    <cellStyle name="Hyperlink" xfId="1075" builtinId="8" hidden="1"/>
    <cellStyle name="Hyperlink" xfId="4243" builtinId="8" hidden="1"/>
    <cellStyle name="Hyperlink" xfId="4505" builtinId="8" hidden="1"/>
    <cellStyle name="Hyperlink" xfId="2093" builtinId="8" hidden="1"/>
    <cellStyle name="Hyperlink" xfId="3875" builtinId="8" hidden="1"/>
    <cellStyle name="Hyperlink" xfId="893" builtinId="8" hidden="1"/>
    <cellStyle name="Hyperlink" xfId="1369" builtinId="8" hidden="1"/>
    <cellStyle name="Hyperlink" xfId="3391" builtinId="8" hidden="1"/>
    <cellStyle name="Hyperlink" xfId="3893" builtinId="8" hidden="1"/>
    <cellStyle name="Hyperlink" xfId="2578" builtinId="8" hidden="1"/>
    <cellStyle name="Hyperlink" xfId="1485" builtinId="8" hidden="1"/>
    <cellStyle name="Hyperlink" xfId="371" builtinId="8" hidden="1"/>
    <cellStyle name="Hyperlink" xfId="3142" builtinId="8" hidden="1"/>
    <cellStyle name="Hyperlink" xfId="2225" builtinId="8" hidden="1"/>
    <cellStyle name="Hyperlink" xfId="507" builtinId="8" hidden="1"/>
    <cellStyle name="Hyperlink" xfId="999" builtinId="8" hidden="1"/>
    <cellStyle name="Hyperlink" xfId="1739" builtinId="8" hidden="1"/>
    <cellStyle name="Hyperlink" xfId="2300" builtinId="8" hidden="1"/>
    <cellStyle name="Hyperlink" xfId="2061" builtinId="8" hidden="1"/>
    <cellStyle name="Hyperlink" xfId="2464" builtinId="8" hidden="1"/>
    <cellStyle name="Hyperlink" xfId="2330" builtinId="8" hidden="1"/>
    <cellStyle name="Hyperlink" xfId="1133" builtinId="8" hidden="1"/>
    <cellStyle name="Hyperlink" xfId="1873" builtinId="8" hidden="1"/>
    <cellStyle name="Hyperlink" xfId="767" builtinId="8" hidden="1"/>
    <cellStyle name="Hyperlink" xfId="2672" builtinId="8" hidden="1"/>
    <cellStyle name="Hyperlink" xfId="1397" builtinId="8" hidden="1"/>
    <cellStyle name="Hyperlink" xfId="95" builtinId="8" hidden="1"/>
    <cellStyle name="Hyperlink" xfId="4033" builtinId="8" hidden="1"/>
    <cellStyle name="Hyperlink" xfId="359" builtinId="8" hidden="1"/>
    <cellStyle name="Hyperlink" xfId="2820" builtinId="8" hidden="1"/>
    <cellStyle name="Hyperlink" xfId="1499" builtinId="8" hidden="1"/>
    <cellStyle name="Hyperlink" xfId="3975" builtinId="8" hidden="1"/>
    <cellStyle name="Hyperlink" xfId="1103" builtinId="8" hidden="1"/>
    <cellStyle name="Hyperlink" xfId="3224" builtinId="8" hidden="1"/>
    <cellStyle name="Hyperlink" xfId="3254" builtinId="8" hidden="1"/>
    <cellStyle name="Hyperlink" xfId="1325" builtinId="8" hidden="1"/>
    <cellStyle name="Hyperlink" xfId="1431" builtinId="8" hidden="1"/>
    <cellStyle name="Hyperlink" xfId="1829" builtinId="8" hidden="1"/>
    <cellStyle name="Hyperlink" xfId="1635" builtinId="8" hidden="1"/>
    <cellStyle name="Hyperlink" xfId="145" builtinId="8" hidden="1"/>
    <cellStyle name="Hyperlink" xfId="2946" builtinId="8" hidden="1"/>
    <cellStyle name="Hyperlink" xfId="3461" builtinId="8" hidden="1"/>
    <cellStyle name="Hyperlink" xfId="2920" builtinId="8" hidden="1"/>
    <cellStyle name="Hyperlink" xfId="1191" builtinId="8" hidden="1"/>
    <cellStyle name="Hyperlink" xfId="3535" builtinId="8" hidden="1"/>
    <cellStyle name="Hyperlink" xfId="2754" builtinId="8" hidden="1"/>
    <cellStyle name="Hyperlink" xfId="2057" builtinId="8" hidden="1"/>
    <cellStyle name="Hyperlink" xfId="3843" builtinId="8" hidden="1"/>
    <cellStyle name="Hyperlink" xfId="3056" builtinId="8" hidden="1"/>
    <cellStyle name="Hyperlink" xfId="2880" builtinId="8" hidden="1"/>
    <cellStyle name="Hyperlink" xfId="2582" builtinId="8" hidden="1"/>
    <cellStyle name="Hyperlink" xfId="3062" builtinId="8" hidden="1"/>
    <cellStyle name="Hyperlink" xfId="4495" builtinId="8" hidden="1"/>
    <cellStyle name="Hyperlink" xfId="3070" builtinId="8" hidden="1"/>
    <cellStyle name="Hyperlink" xfId="3973" builtinId="8" hidden="1"/>
    <cellStyle name="Hyperlink" xfId="3891" builtinId="8" hidden="1"/>
    <cellStyle name="Hyperlink" xfId="185" builtinId="8" hidden="1"/>
    <cellStyle name="Hyperlink" xfId="913" builtinId="8" hidden="1"/>
    <cellStyle name="Hyperlink" xfId="2890" builtinId="8" hidden="1"/>
    <cellStyle name="Hyperlink" xfId="2338" builtinId="8" hidden="1"/>
    <cellStyle name="Hyperlink" xfId="2848" builtinId="8" hidden="1"/>
    <cellStyle name="Hyperlink" xfId="423" builtinId="8" hidden="1"/>
    <cellStyle name="Hyperlink" xfId="4477" builtinId="8" hidden="1"/>
    <cellStyle name="Hyperlink" xfId="533" builtinId="8" hidden="1"/>
    <cellStyle name="Hyperlink" xfId="2440" builtinId="8" hidden="1"/>
    <cellStyle name="Hyperlink" xfId="3675" builtinId="8" hidden="1"/>
    <cellStyle name="Hyperlink" xfId="1313" builtinId="8" hidden="1"/>
    <cellStyle name="Hyperlink" xfId="199" builtinId="8" hidden="1"/>
    <cellStyle name="Hyperlink" xfId="1475" builtinId="8" hidden="1"/>
    <cellStyle name="Hyperlink" xfId="2620" builtinId="8" hidden="1"/>
    <cellStyle name="Hyperlink" xfId="505" builtinId="8" hidden="1"/>
    <cellStyle name="Hyperlink" xfId="171" builtinId="8" hidden="1"/>
    <cellStyle name="Hyperlink" xfId="299" builtinId="8" hidden="1"/>
    <cellStyle name="Hyperlink" xfId="591" builtinId="8" hidden="1"/>
    <cellStyle name="Hyperlink" xfId="4397" builtinId="8" hidden="1"/>
    <cellStyle name="Hyperlink" xfId="3331" builtinId="8" hidden="1"/>
    <cellStyle name="Hyperlink" xfId="717" builtinId="8" hidden="1"/>
    <cellStyle name="Hyperlink" xfId="3258" builtinId="8" hidden="1"/>
    <cellStyle name="Hyperlink" xfId="3609" builtinId="8" hidden="1"/>
    <cellStyle name="Hyperlink" xfId="1865" builtinId="8" hidden="1"/>
    <cellStyle name="Hyperlink" xfId="2664" builtinId="8" hidden="1"/>
    <cellStyle name="Hyperlink" xfId="477" builtinId="8" hidden="1"/>
    <cellStyle name="Hyperlink" xfId="4501" builtinId="8" hidden="1"/>
    <cellStyle name="Hyperlink" xfId="4289" builtinId="8" hidden="1"/>
    <cellStyle name="Hyperlink" xfId="901" builtinId="8" hidden="1"/>
    <cellStyle name="Hyperlink" xfId="3649" builtinId="8" hidden="1"/>
    <cellStyle name="Hyperlink" xfId="2183" builtinId="8" hidden="1"/>
    <cellStyle name="Hyperlink" xfId="3198" builtinId="8" hidden="1"/>
    <cellStyle name="Hyperlink" xfId="3172" builtinId="8" hidden="1"/>
    <cellStyle name="Hyperlink" xfId="2642" builtinId="8" hidden="1"/>
    <cellStyle name="Hyperlink" xfId="4059" builtinId="8" hidden="1"/>
    <cellStyle name="Hyperlink" xfId="2794" builtinId="8" hidden="1"/>
    <cellStyle name="Hyperlink" xfId="139" builtinId="8" hidden="1"/>
    <cellStyle name="Hyperlink" xfId="583" builtinId="8" hidden="1"/>
    <cellStyle name="Hyperlink" xfId="3757" builtinId="8" hidden="1"/>
    <cellStyle name="Hyperlink" xfId="1113" builtinId="8" hidden="1"/>
    <cellStyle name="Hyperlink" xfId="275" builtinId="8" hidden="1"/>
    <cellStyle name="Hyperlink" xfId="325" builtinId="8" hidden="1"/>
    <cellStyle name="Hyperlink" xfId="2654" builtinId="8" hidden="1"/>
    <cellStyle name="Hyperlink" xfId="891" builtinId="8" hidden="1"/>
    <cellStyle name="Hyperlink" xfId="1607" builtinId="8" hidden="1"/>
    <cellStyle name="Hyperlink" xfId="665" builtinId="8" hidden="1"/>
    <cellStyle name="Hyperlink" xfId="2608" builtinId="8" hidden="1"/>
    <cellStyle name="Hyperlink" xfId="4431" builtinId="8" hidden="1"/>
    <cellStyle name="Hyperlink" xfId="2810" builtinId="8" hidden="1"/>
    <cellStyle name="Hyperlink" xfId="4403" builtinId="8" hidden="1"/>
    <cellStyle name="Hyperlink" xfId="2223" builtinId="8" hidden="1"/>
    <cellStyle name="Hyperlink" xfId="2253" builtinId="8" hidden="1"/>
    <cellStyle name="Hyperlink" xfId="887" builtinId="8" hidden="1"/>
    <cellStyle name="Hyperlink" xfId="2490" builtinId="8" hidden="1"/>
    <cellStyle name="Hyperlink" xfId="1975" builtinId="8" hidden="1"/>
    <cellStyle name="Hyperlink" xfId="1393" builtinId="8" hidden="1"/>
    <cellStyle name="Hyperlink" xfId="1949" builtinId="8" hidden="1"/>
    <cellStyle name="Hyperlink" xfId="3168" builtinId="8" hidden="1"/>
    <cellStyle name="Hyperlink" xfId="1323" builtinId="8" hidden="1"/>
    <cellStyle name="Hyperlink" xfId="1497" builtinId="8" hidden="1"/>
    <cellStyle name="Hyperlink" xfId="3509" builtinId="8" hidden="1"/>
    <cellStyle name="Hyperlink" xfId="3437" builtinId="8" hidden="1"/>
    <cellStyle name="Hyperlink" xfId="2822" builtinId="8" hidden="1"/>
    <cellStyle name="Hyperlink" xfId="2992" builtinId="8" hidden="1"/>
    <cellStyle name="Hyperlink" xfId="2135" builtinId="8" hidden="1"/>
    <cellStyle name="Hyperlink" xfId="1853" builtinId="8" hidden="1"/>
    <cellStyle name="Hyperlink" xfId="2396" builtinId="8" hidden="1"/>
    <cellStyle name="Hyperlink" xfId="2127" builtinId="8" hidden="1"/>
    <cellStyle name="Hyperlink" xfId="4175" builtinId="8" hidden="1"/>
    <cellStyle name="Hyperlink" xfId="2392" builtinId="8" hidden="1"/>
    <cellStyle name="Hyperlink" xfId="2976" builtinId="8" hidden="1"/>
    <cellStyle name="Hyperlink" xfId="4419" builtinId="8" hidden="1"/>
    <cellStyle name="Hyperlink" xfId="3110" builtinId="8" hidden="1"/>
    <cellStyle name="Hyperlink" xfId="2203" builtinId="8" hidden="1"/>
    <cellStyle name="Hyperlink" xfId="1807" builtinId="8" hidden="1"/>
    <cellStyle name="Hyperlink" xfId="3683" builtinId="8" hidden="1"/>
    <cellStyle name="Hyperlink" xfId="1787" builtinId="8" hidden="1"/>
    <cellStyle name="Hyperlink" xfId="1079" builtinId="8" hidden="1"/>
    <cellStyle name="Hyperlink" xfId="3569" builtinId="8" hidden="1"/>
    <cellStyle name="Hyperlink" xfId="3429" builtinId="8" hidden="1"/>
    <cellStyle name="Hyperlink" xfId="2982" builtinId="8" hidden="1"/>
    <cellStyle name="Hyperlink" xfId="2139" builtinId="8" hidden="1"/>
    <cellStyle name="Hyperlink" xfId="4349" builtinId="8" hidden="1"/>
    <cellStyle name="Hyperlink" xfId="2085" builtinId="8" hidden="1"/>
    <cellStyle name="Hyperlink" xfId="1745" builtinId="8" hidden="1"/>
    <cellStyle name="Hyperlink" xfId="411" builtinId="8" hidden="1"/>
    <cellStyle name="Hyperlink" xfId="2460" builtinId="8" hidden="1"/>
    <cellStyle name="Hyperlink" xfId="1945" builtinId="8" hidden="1"/>
    <cellStyle name="Hyperlink" xfId="1791" builtinId="8" hidden="1"/>
    <cellStyle name="Hyperlink" xfId="3302" builtinId="8" hidden="1"/>
    <cellStyle name="Hyperlink" xfId="349" builtinId="8" hidden="1"/>
    <cellStyle name="Hyperlink" xfId="1915" builtinId="8" hidden="1"/>
    <cellStyle name="Hyperlink" xfId="373" builtinId="8" hidden="1"/>
    <cellStyle name="Hyperlink" xfId="1631" builtinId="8" hidden="1"/>
    <cellStyle name="Hyperlink" xfId="1027" builtinId="8" hidden="1"/>
    <cellStyle name="Hyperlink" xfId="1759" builtinId="8" hidden="1"/>
    <cellStyle name="Hyperlink" xfId="3417" builtinId="8" hidden="1"/>
    <cellStyle name="Hyperlink" xfId="2930" builtinId="8" hidden="1"/>
    <cellStyle name="Hyperlink" xfId="919" builtinId="8" hidden="1"/>
    <cellStyle name="Hyperlink" xfId="1747" builtinId="8" hidden="1"/>
    <cellStyle name="Hyperlink" xfId="3481" builtinId="8" hidden="1"/>
    <cellStyle name="Hyperlink" xfId="2155" builtinId="8" hidden="1"/>
    <cellStyle name="Hyperlink" xfId="1757" builtinId="8" hidden="1"/>
    <cellStyle name="Hyperlink" xfId="1559" builtinId="8" hidden="1"/>
    <cellStyle name="Hyperlink" xfId="1793" builtinId="8" hidden="1"/>
    <cellStyle name="Hyperlink" xfId="4473" builtinId="8" hidden="1"/>
    <cellStyle name="Hyperlink" xfId="2294" builtinId="8" hidden="1"/>
    <cellStyle name="Hyperlink" xfId="2804" builtinId="8" hidden="1"/>
    <cellStyle name="Hyperlink" xfId="1827" builtinId="8" hidden="1"/>
    <cellStyle name="Hyperlink" xfId="1913" builtinId="8" hidden="1"/>
    <cellStyle name="Hyperlink" xfId="2123" builtinId="8" hidden="1"/>
    <cellStyle name="Hyperlink" xfId="2083" builtinId="8" hidden="1"/>
    <cellStyle name="Hyperlink" xfId="3771" builtinId="8" hidden="1"/>
    <cellStyle name="Hyperlink" xfId="1923" builtinId="8" hidden="1"/>
    <cellStyle name="Hyperlink" xfId="355" builtinId="8" hidden="1"/>
    <cellStyle name="Hyperlink" xfId="4339" builtinId="8" hidden="1"/>
    <cellStyle name="Hyperlink" xfId="607" builtinId="8" hidden="1"/>
    <cellStyle name="Hyperlink" xfId="3010" builtinId="8" hidden="1"/>
    <cellStyle name="Hyperlink" xfId="2898" builtinId="8" hidden="1"/>
    <cellStyle name="Hyperlink" xfId="1219" builtinId="8" hidden="1"/>
    <cellStyle name="Hyperlink" xfId="2350" builtinId="8" hidden="1"/>
    <cellStyle name="Hyperlink" xfId="685" builtinId="8" hidden="1"/>
    <cellStyle name="Hyperlink" xfId="341" builtinId="8" hidden="1"/>
    <cellStyle name="Hyperlink" xfId="4365" builtinId="8" hidden="1"/>
    <cellStyle name="Hyperlink" xfId="1581" builtinId="8" hidden="1"/>
    <cellStyle name="Hyperlink" xfId="441" builtinId="8" hidden="1"/>
    <cellStyle name="Hyperlink" xfId="2458" builtinId="8" hidden="1"/>
    <cellStyle name="Hyperlink" xfId="3222" builtinId="8" hidden="1"/>
    <cellStyle name="Hyperlink" xfId="3539" builtinId="8" hidden="1"/>
    <cellStyle name="Hyperlink" xfId="1717" builtinId="8" hidden="1"/>
    <cellStyle name="Hyperlink" xfId="2245" builtinId="8" hidden="1"/>
    <cellStyle name="Hyperlink" xfId="2270" builtinId="8" hidden="1"/>
    <cellStyle name="Hyperlink" xfId="42" builtinId="8" hidden="1"/>
    <cellStyle name="Hyperlink" xfId="3146" builtinId="8" hidden="1"/>
    <cellStyle name="Hyperlink" xfId="3086" builtinId="8" hidden="1"/>
    <cellStyle name="Hyperlink" xfId="363" builtinId="8" hidden="1"/>
    <cellStyle name="Hyperlink" xfId="1625" builtinId="8" hidden="1"/>
    <cellStyle name="Hyperlink" xfId="1329" builtinId="8" hidden="1"/>
    <cellStyle name="Hyperlink" xfId="4183" builtinId="8" hidden="1"/>
    <cellStyle name="Hyperlink" xfId="1217" builtinId="8" hidden="1"/>
    <cellStyle name="Hyperlink" xfId="3713" builtinId="8" hidden="1"/>
    <cellStyle name="Hyperlink" xfId="3122" builtinId="8" hidden="1"/>
    <cellStyle name="Hyperlink" xfId="2165" builtinId="8" hidden="1"/>
    <cellStyle name="Hyperlink" xfId="34" builtinId="8" hidden="1"/>
    <cellStyle name="Hyperlink" xfId="865" builtinId="8" hidden="1"/>
    <cellStyle name="Hyperlink" xfId="3899" builtinId="8" hidden="1"/>
    <cellStyle name="Hyperlink" xfId="709" builtinId="8" hidden="1"/>
    <cellStyle name="Hyperlink" xfId="2095" builtinId="8" hidden="1"/>
    <cellStyle name="Hyperlink" xfId="1244" builtinId="8" hidden="1"/>
    <cellStyle name="Hyperlink" xfId="2538" builtinId="8" hidden="1"/>
    <cellStyle name="Hyperlink" xfId="367" builtinId="8" hidden="1"/>
    <cellStyle name="Hyperlink" xfId="657" builtinId="8" hidden="1"/>
    <cellStyle name="Hyperlink" xfId="36" builtinId="8" hidden="1"/>
    <cellStyle name="Hyperlink" xfId="501" builtinId="8" hidden="1"/>
    <cellStyle name="Hyperlink" xfId="471" builtinId="8" hidden="1"/>
    <cellStyle name="Hyperlink" xfId="3170" builtinId="8" hidden="1"/>
    <cellStyle name="Hyperlink" xfId="735" builtinId="8" hidden="1"/>
    <cellStyle name="Hyperlink" xfId="379" builtinId="8" hidden="1"/>
    <cellStyle name="Hyperlink" xfId="3989" builtinId="8" hidden="1"/>
    <cellStyle name="Hyperlink" xfId="2792" builtinId="8" hidden="1"/>
    <cellStyle name="Hyperlink" xfId="1579" builtinId="8" hidden="1"/>
    <cellStyle name="Hyperlink" xfId="2762" builtinId="8" hidden="1"/>
    <cellStyle name="Hyperlink" xfId="179" builtinId="8" hidden="1"/>
    <cellStyle name="Hyperlink" xfId="1813" builtinId="8" hidden="1"/>
    <cellStyle name="Hyperlink" xfId="3489" builtinId="8" hidden="1"/>
    <cellStyle name="Hyperlink" xfId="981" builtinId="8" hidden="1"/>
    <cellStyle name="Hyperlink" xfId="2566" builtinId="8" hidden="1"/>
    <cellStyle name="Hyperlink" xfId="4463" builtinId="8" hidden="1"/>
    <cellStyle name="Hyperlink" xfId="4135" builtinId="8" hidden="1"/>
    <cellStyle name="Hyperlink" xfId="4155" builtinId="8" hidden="1"/>
    <cellStyle name="Hyperlink" xfId="2536" builtinId="8" hidden="1"/>
    <cellStyle name="Hyperlink" xfId="4331" builtinId="8" hidden="1"/>
    <cellStyle name="Hyperlink" xfId="3178" builtinId="8" hidden="1"/>
    <cellStyle name="Hyperlink" xfId="1597" builtinId="8" hidden="1"/>
    <cellStyle name="Hyperlink" xfId="2800" builtinId="8" hidden="1"/>
    <cellStyle name="Hyperlink" xfId="2726" builtinId="8" hidden="1"/>
    <cellStyle name="Hyperlink" xfId="1667" builtinId="8" hidden="1"/>
    <cellStyle name="Hyperlink" xfId="2938" builtinId="8" hidden="1"/>
    <cellStyle name="Hyperlink" xfId="795" builtinId="8" hidden="1"/>
    <cellStyle name="Hyperlink" xfId="1547" builtinId="8" hidden="1"/>
    <cellStyle name="Hyperlink" xfId="1619" builtinId="8" hidden="1"/>
    <cellStyle name="Hyperlink" xfId="4499" builtinId="8" hidden="1"/>
    <cellStyle name="Hyperlink" xfId="2197" builtinId="8" hidden="1"/>
    <cellStyle name="Hyperlink" xfId="3357" builtinId="8" hidden="1"/>
    <cellStyle name="Hyperlink" xfId="1459" builtinId="8" hidden="1"/>
    <cellStyle name="Hyperlink" xfId="737" builtinId="8" hidden="1"/>
    <cellStyle name="Hyperlink" xfId="3230" builtinId="8" hidden="1"/>
    <cellStyle name="Hyperlink" xfId="2790" builtinId="8" hidden="1"/>
    <cellStyle name="Hyperlink" xfId="3431" builtinId="8" hidden="1"/>
    <cellStyle name="Hyperlink" xfId="3313" builtinId="8" hidden="1"/>
    <cellStyle name="Hyperlink" xfId="557" builtinId="8" hidden="1"/>
    <cellStyle name="Hyperlink" xfId="3439" builtinId="8" hidden="1"/>
    <cellStyle name="Hyperlink" xfId="225" builtinId="8" hidden="1"/>
    <cellStyle name="Hyperlink" xfId="2055" builtinId="8" hidden="1"/>
    <cellStyle name="Hyperlink" xfId="1749" builtinId="8" hidden="1"/>
    <cellStyle name="Hyperlink" xfId="4161" builtinId="8" hidden="1"/>
    <cellStyle name="Hyperlink" xfId="1851" builtinId="8" hidden="1"/>
    <cellStyle name="Hyperlink" xfId="511" builtinId="8" hidden="1"/>
    <cellStyle name="Hyperlink" xfId="2370" builtinId="8" hidden="1"/>
    <cellStyle name="Hyperlink" xfId="711" builtinId="8" hidden="1"/>
    <cellStyle name="Hyperlink" xfId="2322" builtinId="8" hidden="1"/>
    <cellStyle name="Hyperlink" xfId="2462" builtinId="8" hidden="1"/>
    <cellStyle name="Hyperlink" xfId="1907" builtinId="8" hidden="1"/>
    <cellStyle name="Hyperlink" xfId="2045" builtinId="8" hidden="1"/>
    <cellStyle name="Hyperlink" xfId="2298" builtinId="8" hidden="1"/>
    <cellStyle name="Hyperlink" xfId="3613" builtinId="8" hidden="1"/>
    <cellStyle name="Hyperlink" xfId="2632" builtinId="8" hidden="1"/>
    <cellStyle name="Hyperlink" xfId="3809" builtinId="8" hidden="1"/>
    <cellStyle name="Hyperlink" xfId="4325" builtinId="8" hidden="1"/>
    <cellStyle name="Hyperlink" xfId="3863" builtinId="8" hidden="1"/>
    <cellStyle name="Hyperlink" xfId="2382" builtinId="8" hidden="1"/>
    <cellStyle name="Hyperlink" xfId="1266" builtinId="8" hidden="1"/>
    <cellStyle name="Hyperlink" xfId="44" builtinId="8" hidden="1"/>
    <cellStyle name="Hyperlink" xfId="4053" builtinId="8" hidden="1"/>
    <cellStyle name="Hyperlink" xfId="3817" builtinId="8" hidden="1"/>
    <cellStyle name="Hyperlink" xfId="3865" builtinId="8" hidden="1"/>
    <cellStyle name="Hyperlink" xfId="3851" builtinId="8" hidden="1"/>
    <cellStyle name="Hyperlink" xfId="2358" builtinId="8" hidden="1"/>
    <cellStyle name="Hyperlink" xfId="699" builtinId="8" hidden="1"/>
    <cellStyle name="Hyperlink" xfId="1409" builtinId="8" hidden="1"/>
    <cellStyle name="Hyperlink" xfId="1781" builtinId="8" hidden="1"/>
    <cellStyle name="Hyperlink" xfId="1260" builtinId="8" hidden="1"/>
    <cellStyle name="Hyperlink" xfId="4479" builtinId="8" hidden="1"/>
    <cellStyle name="Hyperlink" xfId="909" builtinId="8" hidden="1"/>
    <cellStyle name="Hyperlink" xfId="569" builtinId="8" hidden="1"/>
    <cellStyle name="Hyperlink" xfId="3270" builtinId="8" hidden="1"/>
    <cellStyle name="Hyperlink" xfId="4101" builtinId="8" hidden="1"/>
    <cellStyle name="Hyperlink" xfId="1258" builtinId="8" hidden="1"/>
    <cellStyle name="Hyperlink" xfId="3879" builtinId="8" hidden="1"/>
    <cellStyle name="Hyperlink" xfId="2444" builtinId="8" hidden="1"/>
    <cellStyle name="Hyperlink" xfId="3887" builtinId="8" hidden="1"/>
    <cellStyle name="Hyperlink" xfId="2748" builtinId="8" hidden="1"/>
    <cellStyle name="Hyperlink" xfId="3737" builtinId="8" hidden="1"/>
    <cellStyle name="Hyperlink" xfId="3687" builtinId="8" hidden="1"/>
    <cellStyle name="Hyperlink" xfId="3276" builtinId="8" hidden="1"/>
    <cellStyle name="Hyperlink" xfId="4019" builtinId="8" hidden="1"/>
    <cellStyle name="Hyperlink" xfId="588" builtinId="8" hidden="1"/>
    <cellStyle name="Hyperlink" xfId="4013" builtinId="8" hidden="1"/>
    <cellStyle name="Hyperlink" xfId="949" builtinId="8" hidden="1"/>
    <cellStyle name="Hyperlink" xfId="3379" builtinId="8" hidden="1"/>
    <cellStyle name="Hyperlink" xfId="2854" builtinId="8" hidden="1"/>
    <cellStyle name="Hyperlink" xfId="4065" builtinId="8" hidden="1"/>
    <cellStyle name="Hyperlink" xfId="2780" builtinId="8" hidden="1"/>
    <cellStyle name="Hyperlink" xfId="4269" builtinId="8" hidden="1"/>
    <cellStyle name="Hyperlink" xfId="3775" builtinId="8" hidden="1"/>
    <cellStyle name="Hyperlink" xfId="3681" builtinId="8" hidden="1"/>
    <cellStyle name="Hyperlink" xfId="3835" builtinId="8" hidden="1"/>
    <cellStyle name="Hyperlink" xfId="3983" builtinId="8" hidden="1"/>
    <cellStyle name="Hyperlink" xfId="4235" builtinId="8" hidden="1"/>
    <cellStyle name="Hyperlink" xfId="1841" builtinId="8" hidden="1"/>
    <cellStyle name="Hyperlink" xfId="4385" builtinId="8" hidden="1"/>
    <cellStyle name="Hyperlink" xfId="4271" builtinId="8" hidden="1"/>
    <cellStyle name="Hyperlink" xfId="3593" builtinId="8" hidden="1"/>
    <cellStyle name="Hyperlink" xfId="1815" builtinId="8" hidden="1"/>
    <cellStyle name="Hyperlink" xfId="4497" builtinId="8" hidden="1"/>
    <cellStyle name="Hyperlink" xfId="2560" builtinId="8" hidden="1"/>
    <cellStyle name="Hyperlink" xfId="3673" builtinId="8" hidden="1"/>
    <cellStyle name="Hyperlink" xfId="3347" builtinId="8" hidden="1"/>
    <cellStyle name="Hyperlink" xfId="4237" builtinId="8" hidden="1"/>
    <cellStyle name="Hyperlink" xfId="4031" builtinId="8" hidden="1"/>
    <cellStyle name="Hyperlink" xfId="1067" builtinId="8" hidden="1"/>
    <cellStyle name="Hyperlink" xfId="4529" builtinId="8" hidden="1"/>
    <cellStyle name="Hyperlink" xfId="2844" builtinId="8" hidden="1"/>
    <cellStyle name="Hyperlink" xfId="875" builtinId="8" hidden="1"/>
    <cellStyle name="Hyperlink" xfId="4297" builtinId="8" hidden="1"/>
    <cellStyle name="Hyperlink" xfId="3662" builtinId="8" hidden="1"/>
    <cellStyle name="Hyperlink" xfId="2680" builtinId="8" hidden="1"/>
    <cellStyle name="Hyperlink" xfId="111" builtinId="8" hidden="1"/>
    <cellStyle name="Hyperlink" xfId="433" builtinId="8" hidden="1"/>
    <cellStyle name="Hyperlink" xfId="1973" builtinId="8" hidden="1"/>
    <cellStyle name="Hyperlink" xfId="2738" builtinId="8" hidden="1"/>
    <cellStyle name="Hyperlink" xfId="1477" builtinId="8" hidden="1"/>
    <cellStyle name="Hyperlink" xfId="4171" builtinId="8" hidden="1"/>
    <cellStyle name="Hyperlink" xfId="1121" builtinId="8" hidden="1"/>
    <cellStyle name="Hyperlink" xfId="1101" builtinId="8" hidden="1"/>
    <cellStyle name="Hyperlink" xfId="1863" builtinId="8" hidden="1"/>
    <cellStyle name="Hyperlink" xfId="3042" builtinId="8" hidden="1"/>
    <cellStyle name="Hyperlink" xfId="3755" builtinId="8" hidden="1"/>
    <cellStyle name="Hyperlink" xfId="4449" builtinId="8" hidden="1"/>
    <cellStyle name="Hyperlink" xfId="4115" builtinId="8" hidden="1"/>
    <cellStyle name="Hyperlink" xfId="3491" builtinId="8" hidden="1"/>
    <cellStyle name="Hyperlink" xfId="3451" builtinId="8" hidden="1"/>
    <cellStyle name="Hyperlink" xfId="1809" builtinId="8" hidden="1"/>
    <cellStyle name="Hyperlink" xfId="2442" builtinId="8" hidden="1"/>
    <cellStyle name="Hyperlink" xfId="2518" builtinId="8" hidden="1"/>
    <cellStyle name="Hyperlink" xfId="79" builtinId="8" hidden="1"/>
    <cellStyle name="Hyperlink" xfId="4039" builtinId="8" hidden="1"/>
    <cellStyle name="Hyperlink" xfId="2241" builtinId="8" hidden="1"/>
    <cellStyle name="Hyperlink" xfId="1242" builtinId="8" hidden="1"/>
    <cellStyle name="Hyperlink" xfId="3991" builtinId="8" hidden="1"/>
    <cellStyle name="Hyperlink" xfId="2512" builtinId="8" hidden="1"/>
    <cellStyle name="Hyperlink" xfId="3094" builtinId="8" hidden="1"/>
    <cellStyle name="Hyperlink" xfId="2009" builtinId="8" hidden="1"/>
    <cellStyle name="Hyperlink" xfId="2243" builtinId="8" hidden="1"/>
    <cellStyle name="Hyperlink" xfId="1905" builtinId="8" hidden="1"/>
    <cellStyle name="Hyperlink" xfId="2628" builtinId="8" hidden="1"/>
    <cellStyle name="Hyperlink" xfId="1819" builtinId="8" hidden="1"/>
    <cellStyle name="Hyperlink" xfId="233" builtinId="8" hidden="1"/>
    <cellStyle name="Hyperlink" xfId="4513" builtinId="8" hidden="1"/>
    <cellStyle name="Hyperlink" xfId="3236" builtinId="8" hidden="1"/>
    <cellStyle name="Hyperlink" xfId="1057" builtinId="8" hidden="1"/>
    <cellStyle name="Hyperlink" xfId="2570" builtinId="8" hidden="1"/>
    <cellStyle name="Hyperlink" xfId="3114" builtinId="8" hidden="1"/>
    <cellStyle name="Hyperlink" xfId="563" builtinId="8" hidden="1"/>
    <cellStyle name="Hyperlink" xfId="2904" builtinId="8" hidden="1"/>
    <cellStyle name="Hyperlink" xfId="429" builtinId="8" hidden="1"/>
    <cellStyle name="Hyperlink" xfId="3511" builtinId="8" hidden="1"/>
    <cellStyle name="Hyperlink" xfId="3262" builtinId="8" hidden="1"/>
    <cellStyle name="Hyperlink" xfId="2720" builtinId="8" hidden="1"/>
    <cellStyle name="Hyperlink" xfId="4411" builtinId="8" hidden="1"/>
    <cellStyle name="Hyperlink" xfId="4534" builtinId="8" hidden="1"/>
    <cellStyle name="Hyperlink" xfId="4489" builtinId="8" hidden="1"/>
    <cellStyle name="Hyperlink" xfId="523" builtinId="8" hidden="1"/>
    <cellStyle name="Hyperlink" xfId="3631" builtinId="8" hidden="1"/>
    <cellStyle name="Hyperlink" xfId="1639" builtinId="8" hidden="1"/>
    <cellStyle name="Hyperlink" xfId="1157" builtinId="8" hidden="1"/>
    <cellStyle name="Hyperlink" xfId="757" builtinId="8" hidden="1"/>
    <cellStyle name="Hyperlink" xfId="3601" builtinId="8" hidden="1"/>
    <cellStyle name="Hyperlink" xfId="2364" builtinId="8" hidden="1"/>
    <cellStyle name="Hyperlink" xfId="2316" builtinId="8" hidden="1"/>
    <cellStyle name="Hyperlink" xfId="3963" builtinId="8" hidden="1"/>
    <cellStyle name="Hyperlink" xfId="2808" builtinId="8" hidden="1"/>
    <cellStyle name="Hyperlink" xfId="2374" builtinId="8" hidden="1"/>
    <cellStyle name="Hyperlink" xfId="3720" builtinId="8" hidden="1"/>
    <cellStyle name="Hyperlink" xfId="1139" builtinId="8" hidden="1"/>
    <cellStyle name="Hyperlink" xfId="3046" builtinId="8" hidden="1"/>
    <cellStyle name="Hyperlink" xfId="3955" builtinId="8" hidden="1"/>
    <cellStyle name="Hyperlink" xfId="4133" builtinId="8" hidden="1"/>
    <cellStyle name="Hyperlink" xfId="3152" builtinId="8" hidden="1"/>
    <cellStyle name="Hyperlink" xfId="131" builtinId="8" hidden="1"/>
    <cellStyle name="Hyperlink" xfId="425" builtinId="8" hidden="1"/>
    <cellStyle name="Hyperlink" xfId="1507" builtinId="8" hidden="1"/>
    <cellStyle name="Hyperlink" xfId="2274" builtinId="8" hidden="1"/>
    <cellStyle name="Hyperlink" xfId="271" builtinId="8" hidden="1"/>
    <cellStyle name="Hyperlink" xfId="165" builtinId="8" hidden="1"/>
    <cellStyle name="Hyperlink" xfId="681" builtinId="8" hidden="1"/>
    <cellStyle name="Hyperlink" xfId="4177" builtinId="8" hidden="1"/>
    <cellStyle name="Hyperlink" xfId="1063" builtinId="8" hidden="1"/>
    <cellStyle name="Hyperlink" xfId="1505" builtinId="8" hidden="1"/>
    <cellStyle name="Hyperlink" xfId="2828" builtinId="8" hidden="1"/>
    <cellStyle name="Hyperlink" xfId="1947" builtinId="8" hidden="1"/>
    <cellStyle name="Hyperlink" xfId="3573" builtinId="8" hidden="1"/>
    <cellStyle name="Hyperlink" xfId="1503" builtinId="8" hidden="1"/>
    <cellStyle name="Hyperlink" xfId="3034" builtinId="8" hidden="1"/>
    <cellStyle name="Hyperlink" xfId="177" builtinId="8" hidden="1"/>
    <cellStyle name="Hyperlink" xfId="3228" builtinId="8" hidden="1"/>
    <cellStyle name="Hyperlink" xfId="2990" builtinId="8" hidden="1"/>
    <cellStyle name="Hyperlink" xfId="251" builtinId="8" hidden="1"/>
    <cellStyle name="Hyperlink" xfId="1367" builtinId="8" hidden="1"/>
    <cellStyle name="Hyperlink" xfId="1299" builtinId="8" hidden="1"/>
    <cellStyle name="Hyperlink" xfId="3645" builtinId="8" hidden="1"/>
    <cellStyle name="Hyperlink" xfId="3298" builtinId="8" hidden="1"/>
    <cellStyle name="Hyperlink" xfId="2882" builtinId="8" hidden="1"/>
    <cellStyle name="Hyperlink" xfId="2974" builtinId="8" hidden="1"/>
    <cellStyle name="Hyperlink" xfId="61" builtinId="8" hidden="1"/>
    <cellStyle name="Hyperlink" xfId="231" builtinId="8" hidden="1"/>
    <cellStyle name="Hyperlink" xfId="375" builtinId="8" hidden="1"/>
    <cellStyle name="Hyperlink" xfId="4307" builtinId="8" hidden="1"/>
    <cellStyle name="Hyperlink" xfId="12" builtinId="8" hidden="1"/>
    <cellStyle name="Hyperlink" xfId="4287" builtinId="8" hidden="1"/>
    <cellStyle name="Hyperlink" xfId="521" builtinId="8" hidden="1"/>
    <cellStyle name="Hyperlink" xfId="56" builtinId="8" hidden="1"/>
    <cellStyle name="Hyperlink" xfId="3623" builtinId="8" hidden="1"/>
    <cellStyle name="Hyperlink" xfId="259" builtinId="8" hidden="1"/>
    <cellStyle name="Hyperlink" xfId="543" builtinId="8" hidden="1"/>
    <cellStyle name="Hyperlink" xfId="867" builtinId="8" hidden="1"/>
    <cellStyle name="Hyperlink" xfId="1248" builtinId="8" hidden="1"/>
    <cellStyle name="Hyperlink" xfId="651" builtinId="8" hidden="1"/>
    <cellStyle name="Hyperlink" xfId="2173" builtinId="8" hidden="1"/>
    <cellStyle name="Hyperlink" xfId="1857" builtinId="8" hidden="1"/>
    <cellStyle name="Hyperlink" xfId="3220" builtinId="8" hidden="1"/>
    <cellStyle name="Hyperlink" xfId="1651" builtinId="8" hidden="1"/>
    <cellStyle name="Hyperlink" xfId="337" builtinId="8" hidden="1"/>
    <cellStyle name="Hyperlink" xfId="4323" builtinId="8" hidden="1"/>
    <cellStyle name="Hyperlink" xfId="2740" builtinId="8" hidden="1"/>
    <cellStyle name="Hyperlink" xfId="101" builtinId="8" hidden="1"/>
    <cellStyle name="Hyperlink" xfId="305" builtinId="8" hidden="1"/>
    <cellStyle name="Hyperlink" xfId="3787" builtinId="8" hidden="1"/>
    <cellStyle name="Hyperlink" xfId="3695" builtinId="8" hidden="1"/>
    <cellStyle name="Hyperlink" xfId="3082" builtinId="8" hidden="1"/>
    <cellStyle name="Hyperlink" xfId="2149" builtinId="8" hidden="1"/>
    <cellStyle name="Hyperlink" xfId="263" builtinId="8" hidden="1"/>
    <cellStyle name="Hyperlink" xfId="1493" builtinId="8" hidden="1"/>
    <cellStyle name="Hyperlink" xfId="235" builtinId="8" hidden="1"/>
    <cellStyle name="Hyperlink" xfId="3455" builtinId="8" hidden="1"/>
    <cellStyle name="Hyperlink" xfId="4093" builtinId="8" hidden="1"/>
    <cellStyle name="Hyperlink" xfId="4353" builtinId="8" hidden="1"/>
    <cellStyle name="Hyperlink" xfId="2714" builtinId="8" hidden="1"/>
    <cellStyle name="Hyperlink" xfId="2314" builtinId="8" hidden="1"/>
    <cellStyle name="Hyperlink" xfId="3811" builtinId="8" hidden="1"/>
    <cellStyle name="Hyperlink" xfId="1371" builtinId="8" hidden="1"/>
    <cellStyle name="Hyperlink" xfId="817" builtinId="8" hidden="1"/>
    <cellStyle name="Hyperlink" xfId="2019" builtinId="8" hidden="1"/>
    <cellStyle name="Hyperlink" xfId="3329" builtinId="8" hidden="1"/>
    <cellStyle name="Hyperlink" xfId="3567" builtinId="8" hidden="1"/>
    <cellStyle name="Hyperlink" xfId="3208" builtinId="8" hidden="1"/>
    <cellStyle name="Hyperlink" xfId="473" builtinId="8" hidden="1"/>
    <cellStyle name="Hyperlink" xfId="517" builtinId="8" hidden="1"/>
    <cellStyle name="Hyperlink" xfId="1921" builtinId="8" hidden="1"/>
    <cellStyle name="Hyperlink" xfId="719" builtinId="8" hidden="1"/>
    <cellStyle name="Hyperlink" xfId="1169" builtinId="8" hidden="1"/>
    <cellStyle name="Hyperlink" xfId="16" builtinId="8" hidden="1"/>
    <cellStyle name="Hyperlink" xfId="4179" builtinId="8" hidden="1"/>
    <cellStyle name="Hyperlink" xfId="659" builtinId="8" hidden="1"/>
    <cellStyle name="Hyperlink" xfId="3268" builtinId="8" hidden="1"/>
    <cellStyle name="Hyperlink" xfId="345" builtinId="8" hidden="1"/>
    <cellStyle name="Hyperlink" xfId="3829" builtinId="8" hidden="1"/>
    <cellStyle name="Hyperlink" xfId="661" builtinId="8" hidden="1"/>
    <cellStyle name="Hyperlink" xfId="2908" builtinId="8" hidden="1"/>
    <cellStyle name="Hyperlink" xfId="2189" builtinId="8" hidden="1"/>
    <cellStyle name="Hyperlink" xfId="1671" builtinId="8" hidden="1"/>
    <cellStyle name="Hyperlink" xfId="4117" builtinId="8" hidden="1"/>
    <cellStyle name="Hyperlink" xfId="2041" builtinId="8" hidden="1"/>
    <cellStyle name="Hyperlink" xfId="1119" builtinId="8" hidden="1"/>
    <cellStyle name="Hyperlink" xfId="619" builtinId="8" hidden="1"/>
    <cellStyle name="Hyperlink" xfId="871" builtinId="8" hidden="1"/>
    <cellStyle name="Hyperlink" xfId="1033" builtinId="8" hidden="1"/>
    <cellStyle name="Hyperlink" xfId="3779" builtinId="8" hidden="1"/>
    <cellStyle name="Hyperlink" xfId="831" builtinId="8" hidden="1"/>
    <cellStyle name="Hyperlink" xfId="2049" builtinId="8" hidden="1"/>
    <cellStyle name="Hyperlink" xfId="3545" builtinId="8" hidden="1"/>
    <cellStyle name="Hyperlink" xfId="2394" builtinId="8" hidden="1"/>
    <cellStyle name="Hyperlink" xfId="4185" builtinId="8" hidden="1"/>
    <cellStyle name="Hyperlink" xfId="2650" builtinId="8" hidden="1"/>
    <cellStyle name="Hyperlink" xfId="535" builtinId="8" hidden="1"/>
    <cellStyle name="Hyperlink" xfId="927" builtinId="8" hidden="1"/>
    <cellStyle name="Hyperlink" xfId="4285" builtinId="8" hidden="1"/>
    <cellStyle name="Hyperlink" xfId="3182" builtinId="8" hidden="1"/>
    <cellStyle name="Hyperlink" xfId="2888" builtinId="8" hidden="1"/>
    <cellStyle name="Hyperlink" xfId="459" builtinId="8" hidden="1"/>
    <cellStyle name="Hyperlink" xfId="3577" builtinId="8" hidden="1"/>
    <cellStyle name="Hyperlink" xfId="2914" builtinId="8" hidden="1"/>
    <cellStyle name="Hyperlink" xfId="1131" builtinId="8" hidden="1"/>
    <cellStyle name="Hyperlink" xfId="4355" builtinId="8" hidden="1"/>
    <cellStyle name="Hyperlink" xfId="4239" builtinId="8" hidden="1"/>
    <cellStyle name="Hyperlink" xfId="3547" builtinId="8" hidden="1"/>
    <cellStyle name="Hyperlink" xfId="923" builtinId="8" hidden="1"/>
    <cellStyle name="Hyperlink" xfId="2051" builtinId="8" hidden="1"/>
    <cellStyle name="Hyperlink" xfId="1883" builtinId="8" hidden="1"/>
    <cellStyle name="Hyperlink" xfId="617" builtinId="8" hidden="1"/>
    <cellStyle name="Hyperlink" xfId="4095" builtinId="8" hidden="1"/>
    <cellStyle name="Hyperlink" xfId="2414" builtinId="8" hidden="1"/>
    <cellStyle name="Hyperlink" xfId="4131" builtinId="8" hidden="1"/>
    <cellStyle name="Hyperlink" xfId="1278" builtinId="8" hidden="1"/>
    <cellStyle name="Hyperlink" xfId="2412" builtinId="8" hidden="1"/>
    <cellStyle name="Hyperlink" xfId="4283" builtinId="8" hidden="1"/>
    <cellStyle name="Hyperlink" xfId="4201" builtinId="8" hidden="1"/>
    <cellStyle name="Hyperlink" xfId="1545" builtinId="8" hidden="1"/>
    <cellStyle name="Hyperlink" xfId="3166" builtinId="8" hidden="1"/>
    <cellStyle name="Hyperlink" xfId="2922" builtinId="8" hidden="1"/>
    <cellStyle name="Hyperlink" xfId="525" builtinId="8" hidden="1"/>
    <cellStyle name="Hyperlink" xfId="1711" builtinId="8" hidden="1"/>
    <cellStyle name="Hyperlink" xfId="3321" builtinId="8" hidden="1"/>
    <cellStyle name="Hyperlink" xfId="3124" builtinId="8" hidden="1"/>
    <cellStyle name="Hyperlink" xfId="3563" builtinId="8" hidden="1"/>
    <cellStyle name="Hyperlink" xfId="2161" builtinId="8" hidden="1"/>
    <cellStyle name="Hyperlink" xfId="3967" builtinId="8" hidden="1"/>
    <cellStyle name="Hyperlink" xfId="2838" builtinId="8" hidden="1"/>
    <cellStyle name="Hyperlink" xfId="327" builtinId="8" hidden="1"/>
    <cellStyle name="Hyperlink" xfId="1457" builtinId="8" hidden="1"/>
    <cellStyle name="Hyperlink" xfId="4461" builtinId="8" hidden="1"/>
    <cellStyle name="Hyperlink" xfId="3555" builtinId="8" hidden="1"/>
    <cellStyle name="Hyperlink" xfId="223" builtinId="8" hidden="1"/>
    <cellStyle name="Hyperlink" xfId="3108" builtinId="8" hidden="1"/>
    <cellStyle name="Hyperlink" xfId="3246" builtinId="8" hidden="1"/>
    <cellStyle name="Hyperlink" xfId="3136" builtinId="8" hidden="1"/>
    <cellStyle name="Hyperlink" xfId="281" builtinId="8" hidden="1"/>
    <cellStyle name="Hyperlink" xfId="183" builtinId="8" hidden="1"/>
    <cellStyle name="Hyperlink" xfId="2850" builtinId="8" hidden="1"/>
    <cellStyle name="Hyperlink" xfId="4255" builtinId="8" hidden="1"/>
    <cellStyle name="Hyperlink" xfId="513" builtinId="8" hidden="1"/>
    <cellStyle name="Hyperlink" xfId="257" builtinId="8" hidden="1"/>
    <cellStyle name="Hyperlink" xfId="4" builtinId="8" hidden="1"/>
    <cellStyle name="Hyperlink" xfId="461" builtinId="8" hidden="1"/>
    <cellStyle name="Hyperlink" xfId="365" builtinId="8" hidden="1"/>
    <cellStyle name="Hyperlink" xfId="1167" builtinId="8" hidden="1"/>
    <cellStyle name="Hyperlink" xfId="1403" builtinId="8" hidden="1"/>
    <cellStyle name="Hyperlink" xfId="407" builtinId="8" hidden="1"/>
    <cellStyle name="Hyperlink" xfId="389" builtinId="8" hidden="1"/>
    <cellStyle name="Hyperlink" xfId="2712" builtinId="8" hidden="1"/>
    <cellStyle name="Hyperlink" xfId="313" builtinId="8" hidden="1"/>
    <cellStyle name="Hyperlink" xfId="3158" builtinId="8" hidden="1"/>
    <cellStyle name="Hyperlink" xfId="4097" builtinId="8" hidden="1"/>
    <cellStyle name="Hyperlink" xfId="2700" builtinId="8" hidden="1"/>
    <cellStyle name="Hyperlink" xfId="1589" builtinId="8" hidden="1"/>
    <cellStyle name="Hyperlink" xfId="2187" builtinId="8" hidden="1"/>
    <cellStyle name="Hyperlink" xfId="77" builtinId="8" hidden="1"/>
    <cellStyle name="Hyperlink" xfId="675" builtinId="8" hidden="1"/>
    <cellStyle name="Hyperlink" xfId="3252" builtinId="8" hidden="1"/>
    <cellStyle name="Hyperlink" xfId="107" builtinId="8" hidden="1"/>
    <cellStyle name="Hyperlink" xfId="3232" builtinId="8" hidden="1"/>
    <cellStyle name="Hyperlink" xfId="1317" builtinId="8" hidden="1"/>
    <cellStyle name="Hyperlink" xfId="1363" builtinId="8" hidden="1"/>
    <cellStyle name="Hyperlink" xfId="1377" builtinId="8" hidden="1"/>
    <cellStyle name="Hyperlink" xfId="1599" builtinId="8" hidden="1"/>
    <cellStyle name="Hyperlink" xfId="3096" builtinId="8" hidden="1"/>
    <cellStyle name="Hyperlink" xfId="549" builtinId="8" hidden="1"/>
    <cellStyle name="Hyperlink" xfId="707" builtinId="8" hidden="1"/>
    <cellStyle name="Hyperlink" xfId="343" builtinId="8" hidden="1"/>
    <cellStyle name="Hyperlink" xfId="487" builtinId="8" hidden="1"/>
    <cellStyle name="Hyperlink" xfId="553" builtinId="8" hidden="1"/>
    <cellStyle name="Hyperlink" xfId="1441" builtinId="8" hidden="1"/>
    <cellStyle name="Hyperlink" xfId="1343" builtinId="8" hidden="1"/>
    <cellStyle name="Hyperlink" xfId="1381" builtinId="8" hidden="1"/>
    <cellStyle name="Hyperlink" xfId="2924" builtinId="8" hidden="1"/>
    <cellStyle name="Hyperlink" xfId="3479" builtinId="8" hidden="1"/>
    <cellStyle name="Hyperlink" xfId="399" builtinId="8" hidden="1"/>
    <cellStyle name="Hyperlink" xfId="1224" builtinId="8" hidden="1"/>
    <cellStyle name="Hyperlink" xfId="3707" builtinId="8" hidden="1"/>
    <cellStyle name="Hyperlink" xfId="3383" builtinId="8" hidden="1"/>
    <cellStyle name="Hyperlink" xfId="803" builtinId="8" hidden="1"/>
    <cellStyle name="Hyperlink" xfId="169" builtinId="8" hidden="1"/>
    <cellStyle name="Hyperlink" xfId="1151" builtinId="8" hidden="1"/>
    <cellStyle name="Hyperlink" xfId="3667" builtinId="8" hidden="1"/>
    <cellStyle name="Hyperlink" xfId="87" builtinId="8" hidden="1"/>
    <cellStyle name="Hyperlink" xfId="1359" builtinId="8" hidden="1"/>
    <cellStyle name="Hyperlink" xfId="1743" builtinId="8" hidden="1"/>
    <cellStyle name="Hyperlink" xfId="113" builtinId="8" hidden="1"/>
    <cellStyle name="Hyperlink" xfId="3134" builtinId="8" hidden="1"/>
    <cellStyle name="Hyperlink" xfId="1997" builtinId="8" hidden="1"/>
    <cellStyle name="Hyperlink" xfId="1663" builtinId="8" hidden="1"/>
    <cellStyle name="Hyperlink" xfId="2686" builtinId="8" hidden="1"/>
    <cellStyle name="Hyperlink" xfId="2318" builtinId="8" hidden="1"/>
    <cellStyle name="Hyperlink" xfId="899" builtinId="8" hidden="1"/>
    <cellStyle name="Hyperlink" xfId="2452" builtinId="8" hidden="1"/>
    <cellStyle name="Hyperlink" xfId="351" builtinId="8" hidden="1"/>
    <cellStyle name="Hyperlink" xfId="929" builtinId="8" hidden="1"/>
    <cellStyle name="Hyperlink" xfId="4017" builtinId="8" hidden="1"/>
    <cellStyle name="Hyperlink" xfId="3665" builtinId="8" hidden="1"/>
    <cellStyle name="Hyperlink" xfId="2360" builtinId="8" hidden="1"/>
    <cellStyle name="Hyperlink" xfId="2552" builtinId="8" hidden="1"/>
    <cellStyle name="Hyperlink" xfId="255" builtinId="8" hidden="1"/>
    <cellStyle name="Hyperlink" xfId="873" builtinId="8" hidden="1"/>
    <cellStyle name="Hyperlink" xfId="2564" builtinId="8" hidden="1"/>
    <cellStyle name="Hyperlink" xfId="4015" builtinId="8" hidden="1"/>
    <cellStyle name="Hyperlink" xfId="3485" builtinId="8" hidden="1"/>
    <cellStyle name="Hyperlink" xfId="3513" builtinId="8" hidden="1"/>
    <cellStyle name="Hyperlink" xfId="2267" builtinId="8" hidden="1"/>
    <cellStyle name="Hyperlink" xfId="377" builtinId="8" hidden="1"/>
    <cellStyle name="Hyperlink" xfId="2113" builtinId="8" hidden="1"/>
    <cellStyle name="Hyperlink" xfId="18" builtinId="8" hidden="1"/>
    <cellStyle name="Hyperlink" xfId="1051" builtinId="8" hidden="1"/>
    <cellStyle name="Hyperlink" xfId="3036" builtinId="8" hidden="1"/>
    <cellStyle name="Hyperlink" xfId="2630" builtinId="8" hidden="1"/>
    <cellStyle name="Hyperlink" xfId="613" builtinId="8" hidden="1"/>
    <cellStyle name="Hyperlink" xfId="3274" builtinId="8" hidden="1"/>
    <cellStyle name="Hyperlink" xfId="787" builtinId="8" hidden="1"/>
    <cellStyle name="Hyperlink" xfId="2428" builtinId="8" hidden="1"/>
    <cellStyle name="Hyperlink" xfId="3599" builtinId="8" hidden="1"/>
    <cellStyle name="Hyperlink" xfId="1751" builtinId="8" hidden="1"/>
    <cellStyle name="Hyperlink" xfId="1979" builtinId="8" hidden="1"/>
    <cellStyle name="Hyperlink" xfId="931" builtinId="8" hidden="1"/>
    <cellStyle name="Hyperlink" xfId="397" builtinId="8" hidden="1"/>
    <cellStyle name="Hyperlink" xfId="3140" builtinId="8" hidden="1"/>
    <cellStyle name="Hyperlink" xfId="137" builtinId="8" hidden="1"/>
    <cellStyle name="Hyperlink" xfId="3335" builtinId="8" hidden="1"/>
    <cellStyle name="Hyperlink" xfId="2480" builtinId="8" hidden="1"/>
    <cellStyle name="Hyperlink" xfId="3160" builtinId="8" hidden="1"/>
    <cellStyle name="Hyperlink" xfId="1449" builtinId="8" hidden="1"/>
    <cellStyle name="Hyperlink" xfId="567" builtinId="8" hidden="1"/>
    <cellStyle name="Hyperlink" xfId="509" builtinId="8" hidden="1"/>
    <cellStyle name="Hyperlink" xfId="321" builtinId="8" hidden="1"/>
    <cellStyle name="Hyperlink" xfId="4233" builtinId="8" hidden="1"/>
    <cellStyle name="Hyperlink" xfId="127" builtinId="8" hidden="1"/>
    <cellStyle name="Hyperlink" xfId="1435" builtinId="8" hidden="1"/>
    <cellStyle name="Hyperlink" xfId="3885" builtinId="8" hidden="1"/>
    <cellStyle name="Hyperlink" xfId="515" builtinId="8" hidden="1"/>
    <cellStyle name="Hyperlink" xfId="3559" builtinId="8" hidden="1"/>
    <cellStyle name="Hyperlink" xfId="54" builtinId="8" hidden="1"/>
    <cellStyle name="Hyperlink" xfId="465" builtinId="8" hidden="1"/>
    <cellStyle name="Hyperlink" xfId="243" builtinId="8" hidden="1"/>
    <cellStyle name="Hyperlink" xfId="785" builtinId="8" hidden="1"/>
    <cellStyle name="Hyperlink" xfId="1315" builtinId="8" hidden="1"/>
    <cellStyle name="Hyperlink" xfId="207" builtinId="8" hidden="1"/>
    <cellStyle name="Hyperlink" xfId="4189" builtinId="8" hidden="1"/>
    <cellStyle name="Hyperlink" xfId="531" builtinId="8" hidden="1"/>
    <cellStyle name="Hyperlink" xfId="3447" builtinId="8" hidden="1"/>
    <cellStyle name="Hyperlink" xfId="2526" builtinId="8" hidden="1"/>
    <cellStyle name="Hyperlink" xfId="2862" builtinId="8" hidden="1"/>
    <cellStyle name="Hyperlink" xfId="3006" builtinId="8" hidden="1"/>
    <cellStyle name="Hyperlink" xfId="215" builtinId="8" hidden="1"/>
    <cellStyle name="Hyperlink" xfId="585" builtinId="8" hidden="1"/>
    <cellStyle name="Hyperlink" xfId="339" builtinId="8" hidden="1"/>
    <cellStyle name="Hyperlink" xfId="181" builtinId="8" hidden="1"/>
    <cellStyle name="Hyperlink" xfId="3200" builtinId="8" hidden="1"/>
    <cellStyle name="Hyperlink" xfId="573" builtinId="8" hidden="1"/>
    <cellStyle name="Hyperlink" xfId="3663" builtinId="8" hidden="1"/>
    <cellStyle name="Hyperlink" xfId="1321" builtinId="8" hidden="1"/>
    <cellStyle name="Hyperlink" xfId="3595" builtinId="8" hidden="1"/>
    <cellStyle name="Hyperlink" xfId="3026" builtinId="8" hidden="1"/>
    <cellStyle name="Hyperlink" xfId="565" builtinId="8" hidden="1"/>
    <cellStyle name="Hyperlink" xfId="4523" builtinId="8" hidden="1"/>
    <cellStyle name="Hyperlink" xfId="3971" builtinId="8" hidden="1"/>
    <cellStyle name="Hyperlink" xfId="3399" builtinId="8" hidden="1"/>
    <cellStyle name="Hyperlink" xfId="1483" builtinId="8" hidden="1"/>
    <cellStyle name="Hyperlink" xfId="3373" builtinId="8" hidden="1"/>
    <cellStyle name="Hyperlink" xfId="1709" builtinId="8" hidden="1"/>
    <cellStyle name="Hyperlink" xfId="1461" builtinId="8" hidden="1"/>
    <cellStyle name="Hyperlink" xfId="4299" builtinId="8" hidden="1"/>
    <cellStyle name="Hyperlink" xfId="1319" builtinId="8" hidden="1"/>
    <cellStyle name="Hyperlink" xfId="693" builtinId="8" hidden="1"/>
    <cellStyle name="Hyperlink" xfId="2448" builtinId="8" hidden="1"/>
    <cellStyle name="Hyperlink" xfId="1453" builtinId="8" hidden="1"/>
    <cellStyle name="Hyperlink" xfId="1523" builtinId="8" hidden="1"/>
    <cellStyle name="Hyperlink" xfId="603" builtinId="8" hidden="1"/>
    <cellStyle name="Hyperlink" xfId="2568" builtinId="8" hidden="1"/>
    <cellStyle name="Hyperlink" xfId="961" builtinId="8" hidden="1"/>
    <cellStyle name="Hyperlink" xfId="2832" builtinId="8" hidden="1"/>
    <cellStyle name="Hyperlink" xfId="2928" builtinId="8" hidden="1"/>
    <cellStyle name="Hyperlink" xfId="141" builtinId="8" hidden="1"/>
    <cellStyle name="Hyperlink" xfId="227" builtinId="8" hidden="1"/>
    <cellStyle name="Hyperlink" xfId="1254" builtinId="8" hidden="1"/>
    <cellStyle name="Hyperlink" xfId="2954" builtinId="8" hidden="1"/>
    <cellStyle name="Hyperlink" xfId="3393" builtinId="8" hidden="1"/>
    <cellStyle name="Hyperlink" xfId="1899" builtinId="8" hidden="1"/>
    <cellStyle name="Hyperlink" xfId="3407" builtinId="8" hidden="1"/>
    <cellStyle name="Hyperlink" xfId="479" builtinId="8" hidden="1"/>
    <cellStyle name="Hyperlink" xfId="6" builtinId="8" hidden="1"/>
    <cellStyle name="Hyperlink" xfId="28" builtinId="8" hidden="1"/>
    <cellStyle name="Hyperlink" xfId="1447" builtinId="8" hidden="1"/>
    <cellStyle name="Hyperlink" xfId="633" builtinId="8" hidden="1"/>
    <cellStyle name="Hyperlink" xfId="173" builtinId="8" hidden="1"/>
    <cellStyle name="Hyperlink" xfId="303" builtinId="8" hidden="1"/>
    <cellStyle name="Hyperlink" xfId="121" builtinId="8" hidden="1"/>
    <cellStyle name="Hyperlink" xfId="38" builtinId="8" hidden="1"/>
    <cellStyle name="Hyperlink" xfId="3084" builtinId="8" hidden="1"/>
    <cellStyle name="Hyperlink" xfId="3731" builtinId="8" hidden="1"/>
    <cellStyle name="Hyperlink" xfId="3048" builtinId="8" hidden="1"/>
    <cellStyle name="Hyperlink" xfId="2886" builtinId="8" hidden="1"/>
    <cellStyle name="Hyperlink" xfId="2966" builtinId="8" hidden="1"/>
    <cellStyle name="Hyperlink" xfId="3054" builtinId="8" hidden="1"/>
    <cellStyle name="Hyperlink" xfId="3837" builtinId="8" hidden="1"/>
    <cellStyle name="Hyperlink" xfId="483" builtinId="8" hidden="1"/>
    <cellStyle name="Hyperlink" xfId="1797" builtinId="8" hidden="1"/>
    <cellStyle name="Hyperlink" xfId="3214" builtinId="8" hidden="1"/>
    <cellStyle name="Hyperlink" xfId="797" builtinId="8" hidden="1"/>
    <cellStyle name="Hyperlink" xfId="197" builtinId="8" hidden="1"/>
    <cellStyle name="Hyperlink" xfId="2648" builtinId="8" hidden="1"/>
    <cellStyle name="Hyperlink" xfId="3266" builtinId="8" hidden="1"/>
    <cellStyle name="Hyperlink" xfId="2870" builtinId="8" hidden="1"/>
    <cellStyle name="Hyperlink" xfId="1185" builtinId="8" hidden="1"/>
    <cellStyle name="Hyperlink" xfId="1647" builtinId="8" hidden="1"/>
    <cellStyle name="Hyperlink" xfId="1695" builtinId="8" hidden="1"/>
    <cellStyle name="Hyperlink" xfId="863" builtinId="8" hidden="1"/>
    <cellStyle name="Hyperlink" xfId="551" builtinId="8" hidden="1"/>
    <cellStyle name="Hyperlink" xfId="771" builtinId="8" hidden="1"/>
    <cellStyle name="Hyperlink" xfId="333" builtinId="8" hidden="1"/>
    <cellStyle name="Hyperlink" xfId="2498" builtinId="8" hidden="1"/>
    <cellStyle name="Hyperlink" xfId="1117" builtinId="8" hidden="1"/>
    <cellStyle name="Hyperlink" xfId="3367" builtinId="8" hidden="1"/>
    <cellStyle name="Hyperlink" xfId="1129" builtinId="8" hidden="1"/>
    <cellStyle name="Hyperlink" xfId="1479" builtinId="8" hidden="1"/>
    <cellStyle name="Hyperlink" xfId="2926" builtinId="8" hidden="1"/>
    <cellStyle name="Hyperlink" xfId="2918" builtinId="8" hidden="1"/>
    <cellStyle name="Hyperlink" xfId="3433" builtinId="8" hidden="1"/>
    <cellStyle name="Hyperlink" xfId="2834" builtinId="8" hidden="1"/>
    <cellStyle name="Hyperlink" xfId="2894" builtinId="8" hidden="1"/>
    <cellStyle name="Hyperlink" xfId="1533" builtinId="8" hidden="1"/>
    <cellStyle name="Hyperlink" xfId="361" builtinId="8" hidden="1"/>
    <cellStyle name="Hyperlink" xfId="3176" builtinId="8" hidden="1"/>
    <cellStyle name="Hyperlink" xfId="2378" builtinId="8" hidden="1"/>
    <cellStyle name="Hyperlink" xfId="1821" builtinId="8" hidden="1"/>
    <cellStyle name="Hyperlink" xfId="143" builtinId="8" hidden="1"/>
    <cellStyle name="Hyperlink" xfId="3521" builtinId="8" hidden="1"/>
    <cellStyle name="Hyperlink" xfId="4429" builtinId="8" hidden="1"/>
    <cellStyle name="Hyperlink" xfId="1825" builtinId="8" hidden="1"/>
    <cellStyle name="Hyperlink" xfId="1675" builtinId="8" hidden="1"/>
    <cellStyle name="Hyperlink" xfId="1226" builtinId="8" hidden="1"/>
    <cellStyle name="Hyperlink" xfId="2916" builtinId="8" hidden="1"/>
    <cellStyle name="Hyperlink" xfId="3553" builtinId="8" hidden="1"/>
    <cellStyle name="Hyperlink" xfId="2562" builtinId="8" hidden="1"/>
    <cellStyle name="Hyperlink" xfId="647" builtinId="8" hidden="1"/>
    <cellStyle name="Hyperlink" xfId="1357" builtinId="8" hidden="1"/>
    <cellStyle name="Hyperlink" xfId="1001" builtinId="8" hidden="1"/>
    <cellStyle name="Hyperlink" xfId="1677" builtinId="8" hidden="1"/>
    <cellStyle name="Hyperlink" xfId="3551" builtinId="8" hidden="1"/>
    <cellStyle name="Hyperlink" xfId="4371" builtinId="8" hidden="1"/>
    <cellStyle name="Hyperlink" xfId="1111" builtinId="8" hidden="1"/>
    <cellStyle name="Hyperlink" xfId="3763" builtinId="8" hidden="1"/>
    <cellStyle name="Hyperlink" xfId="335" builtinId="8" hidden="1"/>
    <cellStyle name="Hyperlink" xfId="2292" builtinId="8" hidden="1"/>
    <cellStyle name="Hyperlink" xfId="2950" builtinId="8" hidden="1"/>
    <cellStyle name="Hyperlink" xfId="2824" builtinId="8" hidden="1"/>
    <cellStyle name="Hyperlink" xfId="457" builtinId="8" hidden="1"/>
    <cellStyle name="Hyperlink" xfId="4433" builtinId="8" hidden="1"/>
    <cellStyle name="Hyperlink" xfId="2336" builtinId="8" hidden="1"/>
    <cellStyle name="Hyperlink" xfId="435" builtinId="8" hidden="1"/>
    <cellStyle name="Hyperlink" xfId="2874" builtinId="8" hidden="1"/>
    <cellStyle name="Hyperlink" xfId="4369" builtinId="8" hidden="1"/>
    <cellStyle name="Hyperlink" xfId="1256" builtinId="8" hidden="1"/>
    <cellStyle name="Hyperlink" xfId="2356" builtinId="8" hidden="1"/>
    <cellStyle name="Hyperlink" xfId="811" builtinId="8" hidden="1"/>
    <cellStyle name="Hyperlink" xfId="859" builtinId="8" hidden="1"/>
    <cellStyle name="Hyperlink" xfId="1563" builtinId="8" hidden="1"/>
    <cellStyle name="Hyperlink" xfId="287" builtinId="8" hidden="1"/>
    <cellStyle name="Hyperlink" xfId="2842" builtinId="8" hidden="1"/>
    <cellStyle name="Hyperlink" xfId="431" builtinId="8" hidden="1"/>
    <cellStyle name="Hyperlink" xfId="161" builtinId="8" hidden="1"/>
    <cellStyle name="Hyperlink" xfId="353" builtinId="8" hidden="1"/>
    <cellStyle name="Hyperlink" xfId="1891" builtinId="8" hidden="1"/>
    <cellStyle name="Hyperlink" xfId="1341" builtinId="8" hidden="1"/>
    <cellStyle name="Hyperlink" xfId="1387" builtinId="8" hidden="1"/>
    <cellStyle name="Hyperlink" xfId="417" builtinId="8" hidden="1"/>
    <cellStyle name="Hyperlink" xfId="3985" builtinId="8" hidden="1"/>
    <cellStyle name="Hyperlink" xfId="3773" builtinId="8" hidden="1"/>
    <cellStyle name="Hyperlink" xfId="2494" builtinId="8" hidden="1"/>
    <cellStyle name="Hyperlink" xfId="427" builtinId="8" hidden="1"/>
    <cellStyle name="Hyperlink" xfId="30" builtinId="8" hidden="1"/>
    <cellStyle name="Hyperlink" xfId="663" builtinId="8" hidden="1"/>
    <cellStyle name="Hyperlink" xfId="2312" builtinId="8" hidden="1"/>
    <cellStyle name="Hyperlink" xfId="297" builtinId="8" hidden="1"/>
    <cellStyle name="Hyperlink" xfId="963" builtinId="8" hidden="1"/>
    <cellStyle name="Hyperlink" xfId="4447" builtinId="8" hidden="1"/>
    <cellStyle name="Hyperlink" xfId="2708" builtinId="8" hidden="1"/>
    <cellStyle name="Hyperlink" xfId="3148" builtinId="8" hidden="1"/>
    <cellStyle name="Hyperlink" xfId="1005" builtinId="8" hidden="1"/>
    <cellStyle name="Hyperlink" xfId="1109" builtinId="8" hidden="1"/>
    <cellStyle name="Hyperlink" xfId="2730" builtinId="8" hidden="1"/>
    <cellStyle name="Hyperlink" xfId="3677" builtinId="8" hidden="1"/>
    <cellStyle name="Hyperlink" xfId="1491" builtinId="8" hidden="1"/>
    <cellStyle name="Hyperlink" xfId="2342" builtinId="8" hidden="1"/>
    <cellStyle name="Hyperlink" xfId="3615" builtinId="8" hidden="1"/>
    <cellStyle name="Hyperlink" xfId="4383" builtinId="8" hidden="1"/>
    <cellStyle name="Hyperlink" xfId="195" builtinId="8" hidden="1"/>
    <cellStyle name="Hyperlink" xfId="3697" builtinId="8" hidden="1"/>
    <cellStyle name="Hyperlink" xfId="3130" builtinId="8" hidden="1"/>
    <cellStyle name="Hyperlink" xfId="3064" builtinId="8" hidden="1"/>
    <cellStyle name="Hyperlink" xfId="1215" builtinId="8" hidden="1"/>
    <cellStyle name="Hyperlink" xfId="1939" builtinId="8" hidden="1"/>
    <cellStyle name="Hyperlink" xfId="801" builtinId="8" hidden="1"/>
    <cellStyle name="Hyperlink" xfId="4195" builtinId="8" hidden="1"/>
    <cellStyle name="Hyperlink" xfId="3381" builtinId="8" hidden="1"/>
    <cellStyle name="Hyperlink" xfId="3002" builtinId="8" hidden="1"/>
    <cellStyle name="Hyperlink" xfId="3100" builtinId="8" hidden="1"/>
    <cellStyle name="Hyperlink" xfId="3174" builtinId="8" hidden="1"/>
    <cellStyle name="Hyperlink" xfId="269" builtinId="8" hidden="1"/>
    <cellStyle name="Hyperlink" xfId="125" builtinId="8" hidden="1"/>
    <cellStyle name="Hyperlink" xfId="1525" builtinId="8" hidden="1"/>
    <cellStyle name="Hyperlink" xfId="1250" builtinId="8" hidden="1"/>
    <cellStyle name="Hyperlink" xfId="48" builtinId="8" hidden="1"/>
    <cellStyle name="Hyperlink" xfId="589" builtinId="8" hidden="1"/>
    <cellStyle name="Hyperlink" xfId="1467" builtinId="8" hidden="1"/>
    <cellStyle name="Hyperlink" xfId="985" builtinId="8" hidden="1"/>
    <cellStyle name="Hyperlink" xfId="3845" builtinId="8" hidden="1"/>
    <cellStyle name="Hyperlink" xfId="1361" builtinId="8" hidden="1"/>
    <cellStyle name="Hyperlink" xfId="3072" builtinId="8" hidden="1"/>
    <cellStyle name="Hyperlink" xfId="2556" builtinId="8" hidden="1"/>
    <cellStyle name="Hyperlink" xfId="109" builtinId="8" hidden="1"/>
    <cellStyle name="Hyperlink" xfId="3867" builtinId="8" hidden="1"/>
    <cellStyle name="Hyperlink" xfId="58" builtinId="8" hidden="1"/>
    <cellStyle name="Hyperlink" xfId="2656" builtinId="8" hidden="1"/>
    <cellStyle name="Hyperlink" xfId="937" builtinId="8" hidden="1"/>
    <cellStyle name="Hyperlink" xfId="3030" builtinId="8" hidden="1"/>
    <cellStyle name="Hyperlink" xfId="1415" builtinId="8" hidden="1"/>
    <cellStyle name="Hyperlink" xfId="571" builtinId="8" hidden="1"/>
    <cellStyle name="Hyperlink" xfId="81" builtinId="8" hidden="1"/>
    <cellStyle name="Hyperlink" xfId="437" builtinId="8" hidden="1"/>
    <cellStyle name="Hyperlink" xfId="3821" builtinId="8" hidden="1"/>
    <cellStyle name="Hyperlink" xfId="1091" builtinId="8" hidden="1"/>
    <cellStyle name="Hyperlink" xfId="93" builtinId="8" hidden="1"/>
    <cellStyle name="Hyperlink" xfId="971" builtinId="8" hidden="1"/>
    <cellStyle name="Hyperlink" xfId="2830" builtinId="8" hidden="1"/>
    <cellStyle name="Hyperlink" xfId="40" builtinId="8" hidden="1"/>
    <cellStyle name="Hyperlink" xfId="369" builtinId="8" hidden="1"/>
    <cellStyle name="Hyperlink" xfId="3749" builtinId="8" hidden="1"/>
    <cellStyle name="Hyperlink" xfId="4049" builtinId="8" hidden="1"/>
    <cellStyle name="Hyperlink" xfId="609" builtinId="8" hidden="1"/>
    <cellStyle name="Hyperlink" xfId="26" builtinId="8" hidden="1"/>
    <cellStyle name="Hyperlink" xfId="743" builtinId="8" hidden="1"/>
    <cellStyle name="Hyperlink" xfId="3660" builtinId="8" hidden="1"/>
    <cellStyle name="Hyperlink" xfId="1347" builtinId="8" hidden="1"/>
    <cellStyle name="Hyperlink" xfId="3104" builtinId="8" hidden="1"/>
    <cellStyle name="Hyperlink" xfId="301" builtinId="8" hidden="1"/>
    <cellStyle name="Hyperlink" xfId="1335" builtinId="8" hidden="1"/>
    <cellStyle name="Hyperlink" xfId="2734" builtinId="8" hidden="1"/>
    <cellStyle name="Hyperlink" xfId="1423" builtinId="8" hidden="1"/>
    <cellStyle name="Hyperlink" xfId="385" builtinId="8" hidden="1"/>
    <cellStyle name="Hyperlink" xfId="265" builtinId="8" hidden="1"/>
    <cellStyle name="Hyperlink" xfId="739" builtinId="8" hidden="1"/>
    <cellStyle name="Hyperlink" xfId="623" builtinId="8" hidden="1"/>
    <cellStyle name="Hyperlink" xfId="2774" builtinId="8" hidden="1"/>
    <cellStyle name="Hyperlink" xfId="3098" builtinId="8" hidden="1"/>
    <cellStyle name="Hyperlink" xfId="8" builtinId="8" hidden="1"/>
    <cellStyle name="Hyperlink" xfId="319" builtinId="8" hidden="1"/>
    <cellStyle name="Hyperlink" xfId="3090" builtinId="8" hidden="1"/>
    <cellStyle name="Hyperlink" xfId="3471" builtinId="8" hidden="1"/>
    <cellStyle name="Hyperlink" xfId="65" builtinId="8" hidden="1"/>
    <cellStyle name="Hyperlink" xfId="629" builtinId="8" hidden="1"/>
    <cellStyle name="Hyperlink" xfId="2520" builtinId="8" hidden="1"/>
    <cellStyle name="Hyperlink" xfId="3445" builtinId="8" hidden="1"/>
    <cellStyle name="Hyperlink" xfId="1657" builtinId="8" hidden="1"/>
    <cellStyle name="Hyperlink" xfId="3839" builtinId="8" hidden="1"/>
    <cellStyle name="Hyperlink" xfId="2858" builtinId="8" hidden="1"/>
    <cellStyle name="Hyperlink" xfId="4081" builtinId="8" hidden="1"/>
    <cellStyle name="Hyperlink" xfId="439" builtinId="8" hidden="1"/>
    <cellStyle name="Hyperlink" xfId="1803" builtinId="8" hidden="1"/>
    <cellStyle name="Hyperlink" xfId="2634" builtinId="8" hidden="1"/>
    <cellStyle name="Hyperlink" xfId="1195" builtinId="8" hidden="1"/>
    <cellStyle name="Hyperlink" xfId="4191" builtinId="8" hidden="1"/>
    <cellStyle name="Hyperlink" xfId="3248" builtinId="8" hidden="1"/>
    <cellStyle name="Hyperlink" xfId="1401" builtinId="8" hidden="1"/>
    <cellStyle name="Hyperlink" xfId="741" builtinId="8" hidden="1"/>
    <cellStyle name="Hyperlink" xfId="1693" builtinId="8" hidden="1"/>
    <cellStyle name="Hyperlink" xfId="1669" builtinId="8" hidden="1"/>
    <cellStyle name="Hyperlink" xfId="1375" builtinId="8" hidden="1"/>
    <cellStyle name="Hyperlink" xfId="2145" builtinId="8" hidden="1"/>
    <cellStyle name="Hyperlink" xfId="809" builtinId="8" hidden="1"/>
    <cellStyle name="Hyperlink" xfId="1425" builtinId="8" hidden="1"/>
    <cellStyle name="Hyperlink" xfId="4147" builtinId="8" hidden="1"/>
    <cellStyle name="Hyperlink" xfId="1437" builtinId="8" hidden="1"/>
    <cellStyle name="Hyperlink" xfId="547" builtinId="8" hidden="1"/>
    <cellStyle name="Hyperlink" xfId="1855" builtinId="8" hidden="1"/>
    <cellStyle name="Hyperlink" xfId="3116" builtinId="8" hidden="1"/>
    <cellStyle name="Hyperlink" xfId="4291" builtinId="8" hidden="1"/>
    <cellStyle name="Hyperlink" xfId="3931" builtinId="8" hidden="1"/>
    <cellStyle name="Hyperlink" xfId="2690" builtinId="8" hidden="1"/>
    <cellStyle name="Hyperlink" xfId="3032" builtinId="8" hidden="1"/>
    <cellStyle name="Hyperlink" xfId="495" builtinId="8" hidden="1"/>
    <cellStyle name="Hyperlink" xfId="1413" builtinId="8" hidden="1"/>
    <cellStyle name="Hyperlink" xfId="3905" builtinId="8" hidden="1"/>
    <cellStyle name="Hyperlink" xfId="409" builtinId="8" hidden="1"/>
    <cellStyle name="Hyperlink" xfId="1379" builtinId="8" hidden="1"/>
    <cellStyle name="Hyperlink" xfId="2710" builtinId="8" hidden="1"/>
    <cellStyle name="Hyperlink" xfId="601" builtinId="8" hidden="1"/>
    <cellStyle name="Hyperlink" xfId="147" builtinId="8" hidden="1"/>
    <cellStyle name="Hyperlink" xfId="2802" builtinId="8" hidden="1"/>
    <cellStyle name="Hyperlink" xfId="249" builtinId="8" hidden="1"/>
    <cellStyle name="Hyperlink" xfId="91" builtinId="8" hidden="1"/>
    <cellStyle name="Hyperlink" xfId="2956" builtinId="8" hidden="1"/>
    <cellStyle name="Hyperlink" xfId="1272" builtinId="8" hidden="1"/>
    <cellStyle name="Hyperlink" xfId="1703" builtinId="8" hidden="1"/>
    <cellStyle name="Hyperlink" xfId="2619" builtinId="8" hidden="1"/>
    <cellStyle name="Hyperlink" xfId="163" builtinId="8" hidden="1"/>
    <cellStyle name="Hyperlink" xfId="24" builtinId="8" hidden="1"/>
    <cellStyle name="Hyperlink" xfId="4149" builtinId="8" hidden="1"/>
    <cellStyle name="Hyperlink" xfId="4315" builtinId="8" hidden="1"/>
    <cellStyle name="Hyperlink" xfId="755" builtinId="8" hidden="1"/>
    <cellStyle name="Hyperlink" xfId="2724" builtinId="8" hidden="1"/>
    <cellStyle name="Hyperlink" xfId="4061" builtinId="8" hidden="1"/>
    <cellStyle name="Hyperlink" xfId="3353" builtinId="8" hidden="1"/>
    <cellStyle name="Hyperlink" xfId="1097" builtinId="8" hidden="1"/>
    <cellStyle name="Hyperlink" xfId="317" builtinId="8" hidden="1"/>
    <cellStyle name="Hyperlink" xfId="3723" builtinId="8" hidden="1"/>
    <cellStyle name="Hyperlink" xfId="3256" builtinId="8" hidden="1"/>
    <cellStyle name="Hyperlink" xfId="3507" builtinId="8" hidden="1"/>
    <cellStyle name="Hyperlink" xfId="2029" builtinId="8" hidden="1"/>
    <cellStyle name="Hyperlink" xfId="671" builtinId="8" hidden="1"/>
    <cellStyle name="Hyperlink" xfId="815" builtinId="8" hidden="1"/>
    <cellStyle name="Hyperlink" xfId="4493" builtinId="8" hidden="1"/>
    <cellStyle name="Hyperlink" xfId="2207" builtinId="8" hidden="1"/>
    <cellStyle name="Hyperlink" xfId="3541" builtinId="8" hidden="1"/>
    <cellStyle name="Hyperlink" xfId="2864" builtinId="8" hidden="1"/>
    <cellStyle name="Hyperlink" xfId="3841" builtinId="8" hidden="1"/>
    <cellStyle name="Hyperlink" xfId="4367" builtinId="8" hidden="1"/>
    <cellStyle name="Hyperlink" xfId="4359" builtinId="8" hidden="1"/>
    <cellStyle name="Hyperlink" xfId="4273" builtinId="8" hidden="1"/>
    <cellStyle name="Hyperlink" xfId="3715" builtinId="8" hidden="1"/>
    <cellStyle name="Hyperlink" xfId="4247" builtinId="8" hidden="1"/>
    <cellStyle name="Hyperlink" xfId="4361" builtinId="8" hidden="1"/>
    <cellStyle name="Hyperlink" xfId="3044" builtinId="8" hidden="1"/>
    <cellStyle name="Hyperlink" xfId="4021" builtinId="8" hidden="1"/>
    <cellStyle name="Hyperlink" xfId="2548" builtinId="8" hidden="1"/>
    <cellStyle name="Hyperlink" xfId="3823" builtinId="8" hidden="1"/>
    <cellStyle name="Hyperlink" xfId="2900" builtinId="8" hidden="1"/>
    <cellStyle name="Hyperlink" xfId="3389" builtinId="8" hidden="1"/>
    <cellStyle name="Hyperlink" xfId="1665" builtinId="8" hidden="1"/>
    <cellStyle name="Hyperlink" xfId="3907" builtinId="8" hidden="1"/>
    <cellStyle name="Hyperlink" xfId="469" builtinId="8" hidden="1"/>
    <cellStyle name="Hyperlink" xfId="2013" builtinId="8" hidden="1"/>
    <cellStyle name="Hyperlink" xfId="2304" builtinId="8" hidden="1"/>
    <cellStyle name="Hyperlink" xfId="2195" builtinId="8" hidden="1"/>
    <cellStyle name="Hyperlink" xfId="3525" builtinId="8" hidden="1"/>
    <cellStyle name="Hyperlink" xfId="405" builtinId="8" hidden="1"/>
    <cellStyle name="Hyperlink" xfId="3004" builtinId="8" hidden="1"/>
    <cellStyle name="Hyperlink" xfId="1963" builtinId="8" hidden="1"/>
    <cellStyle name="Hyperlink" xfId="907" builtinId="8" hidden="1"/>
    <cellStyle name="Hyperlink" xfId="941" builtinId="8" hidden="1"/>
    <cellStyle name="Hyperlink" xfId="3294" builtinId="8" hidden="1"/>
    <cellStyle name="Hyperlink" xfId="673" builtinId="8" hidden="1"/>
    <cellStyle name="Hyperlink" xfId="3435" builtinId="8" hidden="1"/>
    <cellStyle name="Hyperlink" xfId="3965" builtinId="8" hidden="1"/>
    <cellStyle name="Hyperlink" xfId="3703" builtinId="8" hidden="1"/>
    <cellStyle name="Hyperlink" xfId="2662" builtinId="8" hidden="1"/>
    <cellStyle name="Hyperlink" xfId="1731" builtinId="8" hidden="1"/>
    <cellStyle name="Hyperlink" xfId="1805" builtinId="8" hidden="1"/>
    <cellStyle name="Hyperlink" xfId="1177" builtinId="8" hidden="1"/>
    <cellStyle name="Hyperlink" xfId="2704" builtinId="8" hidden="1"/>
    <cellStyle name="Hyperlink" xfId="1909" builtinId="8" hidden="1"/>
    <cellStyle name="Hyperlink" xfId="3120" builtinId="8" hidden="1"/>
    <cellStyle name="Hyperlink" xfId="1262" builtinId="8" hidden="1"/>
    <cellStyle name="Hyperlink" xfId="1383" builtinId="8" hidden="1"/>
    <cellStyle name="Hyperlink" xfId="2576" builtinId="8" hidden="1"/>
    <cellStyle name="Hyperlink" xfId="4267" builtinId="8" hidden="1"/>
    <cellStyle name="Hyperlink" xfId="1009" builtinId="8" hidden="1"/>
    <cellStyle name="Hyperlink" xfId="123" builtinId="8" hidden="1"/>
    <cellStyle name="Hyperlink" xfId="715" builtinId="8" hidden="1"/>
    <cellStyle name="Hyperlink" xfId="2067" builtinId="8" hidden="1"/>
    <cellStyle name="Hyperlink" xfId="3240" builtinId="8" hidden="1"/>
    <cellStyle name="Hyperlink" xfId="3387" builtinId="8" hidden="1"/>
    <cellStyle name="Hyperlink" xfId="721" builtinId="8" hidden="1"/>
    <cellStyle name="Hyperlink" xfId="69" builtinId="8" hidden="1"/>
    <cellStyle name="Hyperlink" xfId="731" builtinId="8" hidden="1"/>
    <cellStyle name="Hyperlink" xfId="2652" builtinId="8" hidden="1"/>
    <cellStyle name="Hyperlink" xfId="403" builtinId="8" hidden="1"/>
    <cellStyle name="Hyperlink" xfId="315" builtinId="8" hidden="1"/>
    <cellStyle name="Hyperlink" xfId="1783" builtinId="8" hidden="1"/>
    <cellStyle name="Hyperlink" xfId="2408" builtinId="8" hidden="1"/>
    <cellStyle name="Hyperlink" xfId="2752" builtinId="8" hidden="1"/>
    <cellStyle name="Hyperlink" xfId="2027" builtinId="8" hidden="1"/>
    <cellStyle name="Hyperlink" xfId="4215" builtinId="8" hidden="1"/>
    <cellStyle name="Hyperlink" xfId="1817" builtinId="8" hidden="1"/>
    <cellStyle name="Hyperlink" xfId="2193" builtinId="8" hidden="1"/>
    <cellStyle name="Hyperlink" xfId="1634" builtinId="8" hidden="1"/>
    <cellStyle name="Hyperlink" xfId="50" builtinId="8" hidden="1"/>
    <cellStyle name="Hyperlink" xfId="1637" builtinId="8" hidden="1"/>
    <cellStyle name="Hyperlink" xfId="2237" builtinId="8" hidden="1"/>
    <cellStyle name="Hyperlink" xfId="3813" builtinId="8" hidden="1"/>
    <cellStyle name="Hyperlink" xfId="1419" builtinId="8" hidden="1"/>
    <cellStyle name="Hyperlink" xfId="4417" builtinId="8" hidden="1"/>
    <cellStyle name="Hyperlink" xfId="3278" builtinId="8" hidden="1"/>
    <cellStyle name="Hyperlink" xfId="1801" builtinId="8" hidden="1"/>
    <cellStyle name="Hyperlink" xfId="3493" builtinId="8" hidden="1"/>
    <cellStyle name="Hyperlink" xfId="2896" builtinId="8" hidden="1"/>
    <cellStyle name="Hyperlink" xfId="3106" builtinId="8" hidden="1"/>
    <cellStyle name="Hyperlink" xfId="2205" builtinId="8" hidden="1"/>
    <cellStyle name="Hyperlink" xfId="1763" builtinId="8" hidden="1"/>
    <cellStyle name="Hyperlink" xfId="1861" builtinId="8" hidden="1"/>
    <cellStyle name="Hyperlink" xfId="1933" builtinId="8" hidden="1"/>
    <cellStyle name="Hyperlink" xfId="2310" builtinId="8" hidden="1"/>
    <cellStyle name="Hyperlink" xfId="83" builtinId="8" hidden="1"/>
    <cellStyle name="Hyperlink" xfId="445" builtinId="8" hidden="1"/>
    <cellStyle name="Hyperlink" xfId="1031" builtinId="8" hidden="1"/>
    <cellStyle name="Hyperlink" xfId="2482" builtinId="8" hidden="1"/>
    <cellStyle name="Hyperlink" xfId="947" builtinId="8" hidden="1"/>
    <cellStyle name="Hyperlink" xfId="3325" builtinId="8" hidden="1"/>
    <cellStyle name="Hyperlink" xfId="1349" builtinId="8" hidden="1"/>
    <cellStyle name="Hyperlink" xfId="4011" builtinId="8" hidden="1"/>
    <cellStyle name="Hyperlink" xfId="2932" builtinId="8" hidden="1"/>
    <cellStyle name="Hyperlink" xfId="1023" builtinId="8" hidden="1"/>
    <cellStyle name="Hyperlink" xfId="2167" builtinId="8" hidden="1"/>
    <cellStyle name="Hyperlink" xfId="75" builtinId="8" hidden="1"/>
    <cellStyle name="Hyperlink" xfId="211" builtinId="8" hidden="1"/>
    <cellStyle name="Hyperlink" xfId="2617" builtinId="8" hidden="1"/>
    <cellStyle name="Hyperlink" xfId="2736" builtinId="8" hidden="1"/>
    <cellStyle name="Hyperlink" xfId="1395" builtinId="8" hidden="1"/>
    <cellStyle name="Hyperlink" xfId="4437" builtinId="8" hidden="1"/>
    <cellStyle name="Hyperlink" xfId="3639" builtinId="8" hidden="1"/>
    <cellStyle name="Hyperlink" xfId="530" builtinId="8" hidden="1"/>
    <cellStyle name="Hyperlink" xfId="849" builtinId="8" hidden="1"/>
    <cellStyle name="Hyperlink" xfId="3018" builtinId="8" hidden="1"/>
    <cellStyle name="Hyperlink" xfId="2906" builtinId="8" hidden="1"/>
    <cellStyle name="Hyperlink" xfId="497" builtinId="8" hidden="1"/>
    <cellStyle name="Hyperlink" xfId="2416" builtinId="8" hidden="1"/>
    <cellStyle name="Hyperlink" xfId="1723" builtinId="8" hidden="1"/>
    <cellStyle name="Hyperlink" xfId="2125" builtinId="8" hidden="1"/>
    <cellStyle name="Hyperlink" xfId="2302" builtinId="8" hidden="1"/>
    <cellStyle name="Hyperlink" xfId="1511" builtinId="8" hidden="1"/>
    <cellStyle name="Hyperlink" xfId="3016" builtinId="8" hidden="1"/>
    <cellStyle name="Hyperlink" xfId="1649" builtinId="8" hidden="1"/>
    <cellStyle name="Hyperlink" xfId="1903" builtinId="8" hidden="1"/>
    <cellStyle name="Hyperlink" xfId="1967" builtinId="8" hidden="1"/>
    <cellStyle name="Hyperlink" xfId="2970" builtinId="8" hidden="1"/>
    <cellStyle name="Hyperlink" xfId="4327" builtinId="8" hidden="1"/>
    <cellStyle name="Hyperlink" xfId="2722" builtinId="8" hidden="1"/>
    <cellStyle name="Hyperlink" xfId="3669" builtinId="8" hidden="1"/>
    <cellStyle name="Hyperlink" xfId="2410" builtinId="8" hidden="1"/>
    <cellStyle name="Hyperlink" xfId="4103" builtinId="8" hidden="1"/>
    <cellStyle name="Hyperlink" xfId="3138" builtinId="8" hidden="1"/>
    <cellStyle name="Hyperlink" xfId="117" builtinId="8" hidden="1"/>
    <cellStyle name="Hyperlink" xfId="2344" builtinId="8" hidden="1"/>
    <cellStyle name="Hyperlink" xfId="4007" builtinId="8" hidden="1"/>
    <cellStyle name="Hyperlink" xfId="89" builtinId="8" hidden="1"/>
    <cellStyle name="Hyperlink" xfId="4491" builtinId="8" hidden="1"/>
    <cellStyle name="Hyperlink" xfId="4532" builtinId="8" hidden="1"/>
    <cellStyle name="Hyperlink" xfId="3877" builtinId="8" hidden="1"/>
    <cellStyle name="Hyperlink" xfId="2716" builtinId="8" hidden="1"/>
    <cellStyle name="Hyperlink" xfId="3607" builtinId="8" hidden="1"/>
    <cellStyle name="Hyperlink" xfId="4159" builtinId="8" hidden="1"/>
    <cellStyle name="Hyperlink" xfId="4467" builtinId="8" hidden="1"/>
    <cellStyle name="Hyperlink" xfId="3385" builtinId="8" hidden="1"/>
    <cellStyle name="Hyperlink" xfId="4125" builtinId="8" hidden="1"/>
    <cellStyle name="Hyperlink" xfId="845" builtinId="8" hidden="1"/>
    <cellStyle name="Hyperlink" xfId="773" builtinId="8" hidden="1"/>
    <cellStyle name="Hyperlink" xfId="3292" builtinId="8" hidden="1"/>
    <cellStyle name="Hyperlink" xfId="3523" builtinId="8" hidden="1"/>
    <cellStyle name="Hyperlink" xfId="1234" builtinId="8" hidden="1"/>
    <cellStyle name="Hyperlink" xfId="2003" builtinId="8" hidden="1"/>
    <cellStyle name="Hyperlink" xfId="1149" builtinId="8" hidden="1"/>
    <cellStyle name="Hyperlink" xfId="2296" builtinId="8" hidden="1"/>
    <cellStyle name="Hyperlink" xfId="1613" builtinId="8" hidden="1"/>
    <cellStyle name="Hyperlink" xfId="1213" builtinId="8" hidden="1"/>
    <cellStyle name="Hyperlink" xfId="4373" builtinId="8" hidden="1"/>
    <cellStyle name="Hyperlink" xfId="3997" builtinId="8" hidden="1"/>
    <cellStyle name="Hyperlink" xfId="3987" builtinId="8" hidden="1"/>
    <cellStyle name="Hyperlink" xfId="3927" builtinId="8" hidden="1"/>
    <cellStyle name="Hyperlink" xfId="4363" builtinId="8" hidden="1"/>
    <cellStyle name="Hyperlink" xfId="625" builtinId="8" hidden="1"/>
    <cellStyle name="Hyperlink" xfId="4003" builtinId="8" hidden="1"/>
    <cellStyle name="Hyperlink" xfId="969" builtinId="8" hidden="1"/>
    <cellStyle name="Hyperlink" xfId="1679" builtinId="8" hidden="1"/>
    <cellStyle name="Hyperlink" xfId="105" builtinId="8" hidden="1"/>
    <cellStyle name="Hyperlink" xfId="777" builtinId="8" hidden="1"/>
    <cellStyle name="Hyperlink" xfId="103" builtinId="8" hidden="1"/>
    <cellStyle name="Hyperlink" xfId="4465" builtinId="8" hidden="1"/>
    <cellStyle name="Hyperlink" xfId="3935" builtinId="8" hidden="1"/>
    <cellStyle name="Hyperlink" xfId="1429" builtinId="8" hidden="1"/>
    <cellStyle name="Hyperlink" xfId="3419" builtinId="8" hidden="1"/>
    <cellStyle name="Hyperlink" xfId="3909" builtinId="8" hidden="1"/>
    <cellStyle name="Hyperlink" xfId="2972" builtinId="8" hidden="1"/>
    <cellStyle name="Hyperlink" xfId="1303" builtinId="8" hidden="1"/>
    <cellStyle name="Hyperlink" xfId="1264" builtinId="8" hidden="1"/>
    <cellStyle name="Hyperlink" xfId="1141" builtinId="8" hidden="1"/>
    <cellStyle name="Hyperlink" xfId="1655" builtinId="8" hidden="1"/>
    <cellStyle name="Hyperlink" xfId="4379" builtinId="8" hidden="1"/>
    <cellStyle name="Hyperlink" xfId="4509" builtinId="8" hidden="1"/>
    <cellStyle name="Hyperlink" xfId="273" builtinId="8" hidden="1"/>
    <cellStyle name="Hyperlink" xfId="4305" builtinId="8" hidden="1"/>
    <cellStyle name="Hyperlink" xfId="3849" builtinId="8" hidden="1"/>
    <cellStyle name="Hyperlink" xfId="3705" builtinId="8" hidden="1"/>
    <cellStyle name="Hyperlink" xfId="2081" builtinId="8" hidden="1"/>
    <cellStyle name="Hyperlink" xfId="3733" builtinId="8" hidden="1"/>
    <cellStyle name="Hyperlink" xfId="4119" builtinId="8" hidden="1"/>
    <cellStyle name="Hyperlink" xfId="1603" builtinId="8" hidden="1"/>
    <cellStyle name="Hyperlink" xfId="3913" builtinId="8" hidden="1"/>
    <cellStyle name="Hyperlink" xfId="997" builtinId="8" hidden="1"/>
    <cellStyle name="Hyperlink" xfId="1999" builtinId="8" hidden="1"/>
    <cellStyle name="Hyperlink" xfId="4321" builtinId="8" hidden="1"/>
    <cellStyle name="Hyperlink" xfId="4077" builtinId="8" hidden="1"/>
    <cellStyle name="Hyperlink" xfId="2031" builtinId="8" hidden="1"/>
    <cellStyle name="Hyperlink" xfId="3701" builtinId="8" hidden="1"/>
    <cellStyle name="Hyperlink" xfId="4451" builtinId="8" hidden="1"/>
    <cellStyle name="Hyperlink" xfId="2902" builtinId="8" hidden="1"/>
    <cellStyle name="Hyperlink" xfId="3871" builtinId="8" hidden="1"/>
    <cellStyle name="Hyperlink" xfId="1127" builtinId="8" hidden="1"/>
    <cellStyle name="Hyperlink" xfId="3949" builtinId="8" hidden="1"/>
    <cellStyle name="Hyperlink" xfId="1869" builtinId="8" hidden="1"/>
    <cellStyle name="Hyperlink" xfId="2760" builtinId="8" hidden="1"/>
    <cellStyle name="Hyperlink" xfId="3853" builtinId="8" hidden="1"/>
    <cellStyle name="Hyperlink" xfId="597" builtinId="8" hidden="1"/>
    <cellStyle name="Hyperlink" xfId="1201" builtinId="8" hidden="1"/>
    <cellStyle name="Hyperlink" xfId="4401" builtinId="8" hidden="1"/>
    <cellStyle name="Hyperlink" xfId="3869" builtinId="8" hidden="1"/>
    <cellStyle name="Hyperlink" xfId="4227" builtinId="8" hidden="1"/>
    <cellStyle name="Hyperlink" xfId="3605" builtinId="8" hidden="1"/>
    <cellStyle name="Hyperlink" xfId="3917" builtinId="8" hidden="1"/>
    <cellStyle name="Hyperlink" xfId="46" builtinId="8" hidden="1"/>
    <cellStyle name="Hyperlink" xfId="2584" builtinId="8" hidden="1"/>
    <cellStyle name="Hyperlink" xfId="4391" builtinId="8" hidden="1"/>
    <cellStyle name="Hyperlink" xfId="2368" builtinId="8" hidden="1"/>
    <cellStyle name="Hyperlink" xfId="3961" builtinId="8" hidden="1"/>
    <cellStyle name="Hyperlink" xfId="3939" builtinId="8" hidden="1"/>
    <cellStyle name="Hyperlink" xfId="4075" builtinId="8" hidden="1"/>
    <cellStyle name="Hyperlink" xfId="4357" builtinId="8" hidden="1"/>
    <cellStyle name="Hyperlink" xfId="4301" builtinId="8" hidden="1"/>
    <cellStyle name="Hyperlink" xfId="3903" builtinId="8" hidden="1"/>
    <cellStyle name="Hyperlink" xfId="1527" builtinId="8" hidden="1"/>
    <cellStyle name="Hyperlink" xfId="4087" builtinId="8" hidden="1"/>
    <cellStyle name="Hyperlink" xfId="2007" builtinId="8" hidden="1"/>
    <cellStyle name="Hyperlink" xfId="1953" builtinId="8" hidden="1"/>
    <cellStyle name="Hyperlink" xfId="261" builtinId="8" hidden="1"/>
    <cellStyle name="Hyperlink" xfId="2332" builtinId="8" hidden="1"/>
    <cellStyle name="Hyperlink" xfId="1537" builtinId="8" hidden="1"/>
    <cellStyle name="Hyperlink" xfId="2071" builtinId="8" hidden="1"/>
    <cellStyle name="Hyperlink" xfId="1995" builtinId="8" hidden="1"/>
    <cellStyle name="Hyperlink" xfId="3156" builtinId="8" hidden="1"/>
    <cellStyle name="Hyperlink" xfId="4169" builtinId="8" hidden="1"/>
    <cellStyle name="Hyperlink" xfId="2978" builtinId="8" hidden="1"/>
    <cellStyle name="Hyperlink" xfId="2436" builtinId="8" hidden="1"/>
    <cellStyle name="Hyperlink" xfId="1989" builtinId="8" hidden="1"/>
    <cellStyle name="Hyperlink" xfId="289" builtinId="8" hidden="1"/>
    <cellStyle name="Hyperlink" xfId="2500" builtinId="8" hidden="1"/>
    <cellStyle name="Hyperlink" xfId="3629" builtinId="8" hidden="1"/>
    <cellStyle name="Hyperlink" xfId="2119" builtinId="8" hidden="1"/>
    <cellStyle name="Hyperlink" xfId="3741" builtinId="8" hidden="1"/>
    <cellStyle name="Hyperlink" xfId="1627" builtinId="8" hidden="1"/>
    <cellStyle name="Hyperlink" xfId="905" builtinId="8" hidden="1"/>
    <cellStyle name="Hyperlink" xfId="1268" builtinId="8" hidden="1"/>
    <cellStyle name="Hyperlink" xfId="3815" builtinId="8" hidden="1"/>
    <cellStyle name="Hyperlink" xfId="2486" builtinId="8" hidden="1"/>
    <cellStyle name="Hyperlink" xfId="4521" builtinId="8" hidden="1"/>
    <cellStyle name="Hyperlink" xfId="4487" builtinId="8" hidden="1"/>
    <cellStyle name="Hyperlink" xfId="1593" builtinId="8" hidden="1"/>
    <cellStyle name="Hyperlink" xfId="1093" builtinId="8" hidden="1"/>
    <cellStyle name="Hyperlink" xfId="821" builtinId="8" hidden="1"/>
    <cellStyle name="Hyperlink" xfId="749" builtinId="8" hidden="1"/>
    <cellStyle name="Hyperlink" xfId="2017" builtinId="8" hidden="1"/>
    <cellStyle name="Hyperlink" xfId="925" builtinId="8" hidden="1"/>
    <cellStyle name="Hyperlink" xfId="3693" builtinId="8" hidden="1"/>
    <cellStyle name="Hyperlink" xfId="3300" builtinId="8" hidden="1"/>
    <cellStyle name="Hyperlink" xfId="637" builtinId="8" hidden="1"/>
    <cellStyle name="Hyperlink" xfId="4281" builtinId="8" hidden="1"/>
    <cellStyle name="Hyperlink" xfId="3154" builtinId="8" hidden="1"/>
    <cellStyle name="Hyperlink" xfId="1463" builtinId="8" hidden="1"/>
    <cellStyle name="Hyperlink" xfId="791" builtinId="8" hidden="1"/>
    <cellStyle name="Hyperlink" xfId="2478" builtinId="8" hidden="1"/>
    <cellStyle name="Hyperlink" xfId="4413" builtinId="8" hidden="1"/>
    <cellStyle name="Hyperlink" xfId="1583" builtinId="8" hidden="1"/>
    <cellStyle name="Hyperlink" xfId="2684" builtinId="8" hidden="1"/>
    <cellStyle name="Hyperlink" xfId="1701" builtinId="8" hidden="1"/>
    <cellStyle name="Hyperlink" xfId="323" builtinId="8" hidden="1"/>
    <cellStyle name="Hyperlink" xfId="2470" builtinId="8" hidden="1"/>
    <cellStyle name="Hyperlink" xfId="4317" builtinId="8" hidden="1"/>
    <cellStyle name="Hyperlink" xfId="2878" builtinId="8" hidden="1"/>
    <cellStyle name="Hyperlink" xfId="3188" builtinId="8" hidden="1"/>
    <cellStyle name="Hyperlink" xfId="3415" builtinId="8" hidden="1"/>
    <cellStyle name="Hyperlink" xfId="2023" builtinId="8" hidden="1"/>
    <cellStyle name="Hyperlink" xfId="187" builtinId="8" hidden="1"/>
    <cellStyle name="Hyperlink" xfId="2398" builtinId="8" hidden="1"/>
    <cellStyle name="Hyperlink" xfId="1585" builtinId="8" hidden="1"/>
    <cellStyle name="Hyperlink" xfId="2199" builtinId="8" hidden="1"/>
    <cellStyle name="Hyperlink" xfId="3264" builtinId="8" hidden="1"/>
    <cellStyle name="Hyperlink" xfId="2159" builtinId="8" hidden="1"/>
    <cellStyle name="Hyperlink" xfId="847" builtinId="8" hidden="1"/>
    <cellStyle name="Hyperlink" xfId="2506" builtinId="8" hidden="1"/>
    <cellStyle name="Hyperlink" xfId="3371" builtinId="8" hidden="1"/>
    <cellStyle name="Hyperlink" xfId="2039" builtinId="8" hidden="1"/>
    <cellStyle name="Hyperlink" xfId="419" builtinId="8" hidden="1"/>
    <cellStyle name="Hyperlink" xfId="2424" builtinId="8" hidden="1"/>
    <cellStyle name="Hyperlink" xfId="3212" builtinId="8" hidden="1"/>
    <cellStyle name="Hyperlink" xfId="3627" builtinId="8" hidden="1"/>
    <cellStyle name="Hyperlink" xfId="2544" builtinId="8" hidden="1"/>
    <cellStyle name="Hyperlink" xfId="1775" builtinId="8" hidden="1"/>
    <cellStyle name="Hyperlink" xfId="789" builtinId="8" hidden="1"/>
    <cellStyle name="Hyperlink" xfId="3943" builtinId="8" hidden="1"/>
    <cellStyle name="Hyperlink" xfId="1209" builtinId="8" hidden="1"/>
    <cellStyle name="Hyperlink" xfId="2840" builtinId="8" hidden="1"/>
    <cellStyle name="Hyperlink" xfId="4069" builtinId="8" hidden="1"/>
    <cellStyle name="Hyperlink" xfId="3304" builtinId="8" hidden="1"/>
    <cellStyle name="Hyperlink" xfId="151" builtinId="8" hidden="1"/>
    <cellStyle name="Hyperlink" xfId="581" builtinId="8" hidden="1"/>
    <cellStyle name="Hyperlink" xfId="2782" builtinId="8" hidden="1"/>
    <cellStyle name="Hyperlink" xfId="605" builtinId="8" hidden="1"/>
    <cellStyle name="Hyperlink" xfId="3423" builtinId="8" hidden="1"/>
    <cellStyle name="Hyperlink" xfId="253" builtinId="8" hidden="1"/>
    <cellStyle name="Hyperlink" xfId="3102" builtinId="8" hidden="1"/>
    <cellStyle name="Hyperlink" xfId="857" builtinId="8" hidden="1"/>
    <cellStyle name="Hyperlink" xfId="3651" builtinId="8" hidden="1"/>
    <cellStyle name="Hyperlink" xfId="2384" builtinId="8" hidden="1"/>
    <cellStyle name="Hyperlink" xfId="3933" builtinId="8" hidden="1"/>
    <cellStyle name="Hyperlink" xfId="2694" builtinId="8" hidden="1"/>
    <cellStyle name="Hyperlink" xfId="3747" builtinId="8" hidden="1"/>
    <cellStyle name="Hyperlink" xfId="1837" builtinId="8" hidden="1"/>
    <cellStyle name="Hyperlink" xfId="3833" builtinId="8" hidden="1"/>
    <cellStyle name="Hyperlink" xfId="2586" builtinId="8" hidden="1"/>
    <cellStyle name="Hyperlink" xfId="3589" builtinId="8" hidden="1"/>
    <cellStyle name="Hyperlink" xfId="3685" builtinId="8" hidden="1"/>
    <cellStyle name="Hyperlink" xfId="2940" builtinId="8" hidden="1"/>
    <cellStyle name="Hyperlink" xfId="73" builtinId="8" hidden="1"/>
    <cellStyle name="Hyperlink" xfId="4457" builtinId="8" hidden="1"/>
    <cellStyle name="Hyperlink" xfId="1059" builtinId="8" hidden="1"/>
    <cellStyle name="Hyperlink" xfId="1451" builtinId="8" hidden="1"/>
    <cellStyle name="Hyperlink" xfId="3473" builtinId="8" hidden="1"/>
    <cellStyle name="Hyperlink" xfId="2508" builtinId="8" hidden="1"/>
    <cellStyle name="Hyperlink" xfId="915" builtinId="8" hidden="1"/>
    <cellStyle name="Hyperlink" xfId="393" builtinId="8" hidden="1"/>
    <cellStyle name="Hyperlink" xfId="2432" builtinId="8" hidden="1"/>
    <cellStyle name="Hyperlink" xfId="1143" builtinId="8" hidden="1"/>
    <cellStyle name="Hyperlink" xfId="1011" builtinId="8" hidden="1"/>
    <cellStyle name="Hyperlink" xfId="1147" builtinId="8" hidden="1"/>
    <cellStyle name="Hyperlink" xfId="1223" builtinId="8" hidden="1"/>
    <cellStyle name="Hyperlink" xfId="1153" builtinId="8" hidden="1"/>
    <cellStyle name="Hyperlink" xfId="1835" builtinId="8" hidden="1"/>
    <cellStyle name="Hyperlink" xfId="2420" builtinId="8" hidden="1"/>
    <cellStyle name="Hyperlink" xfId="4265" builtinId="8" hidden="1"/>
    <cellStyle name="Hyperlink" xfId="3855" builtinId="8" hidden="1"/>
    <cellStyle name="Hyperlink" xfId="611" builtinId="8" hidden="1"/>
    <cellStyle name="Hyperlink" xfId="987" builtinId="8" hidden="1"/>
    <cellStyle name="Hyperlink" xfId="3993" builtinId="8" hidden="1"/>
    <cellStyle name="Hyperlink" xfId="2213" builtinId="8" hidden="1"/>
    <cellStyle name="Hyperlink" xfId="4089" builtinId="8" hidden="1"/>
    <cellStyle name="Hyperlink" xfId="2788" builtinId="8" hidden="1"/>
    <cellStyle name="Hyperlink" xfId="2474" builtinId="8" hidden="1"/>
    <cellStyle name="Hyperlink" xfId="4279" builtinId="8" hidden="1"/>
    <cellStyle name="Hyperlink" xfId="3725" builtinId="8" hidden="1"/>
    <cellStyle name="Hyperlink" xfId="2744" builtinId="8" hidden="1"/>
    <cellStyle name="Hyperlink" xfId="4067" builtinId="8" hidden="1"/>
    <cellStyle name="Hyperlink" xfId="4251" builtinId="8" hidden="1"/>
    <cellStyle name="Hyperlink" xfId="4375" builtinId="8" hidden="1"/>
    <cellStyle name="Hyperlink" xfId="4143" builtinId="8" hidden="1"/>
    <cellStyle name="Hyperlink" xfId="1353" builtinId="8" hidden="1"/>
    <cellStyle name="Hyperlink" xfId="3058" builtinId="8" hidden="1"/>
    <cellStyle name="Hyperlink" xfId="1297" builtinId="8" hidden="1"/>
    <cellStyle name="Hyperlink" xfId="1561" builtinId="8" hidden="1"/>
    <cellStyle name="Hyperlink" xfId="247" builtinId="8" hidden="1"/>
    <cellStyle name="Hyperlink" xfId="851" builtinId="8" hidden="1"/>
    <cellStyle name="Hyperlink" xfId="4041" builtinId="8" hidden="1"/>
    <cellStyle name="Hyperlink" xfId="2073" builtinId="8" hidden="1"/>
    <cellStyle name="Hyperlink" xfId="3218" builtinId="8" hidden="1"/>
    <cellStyle name="Hyperlink" xfId="1595" builtinId="8" hidden="1"/>
    <cellStyle name="Hyperlink" xfId="489" builtinId="8" hidden="1"/>
    <cellStyle name="Hyperlink" xfId="1252" builtinId="8" hidden="1"/>
    <cellStyle name="Hyperlink" xfId="1232" builtinId="8" hidden="1"/>
    <cellStyle name="Hyperlink" xfId="835" builtinId="8" hidden="1"/>
    <cellStyle name="Hyperlink" xfId="945" builtinId="8" hidden="1"/>
    <cellStyle name="Hyperlink" xfId="4453" builtinId="8" hidden="1"/>
    <cellStyle name="Hyperlink" xfId="4137" builtinId="8" hidden="1"/>
    <cellStyle name="Hyperlink" xfId="2454" builtinId="8" hidden="1"/>
    <cellStyle name="Hyperlink" xfId="3405" builtinId="8" hidden="1"/>
    <cellStyle name="Hyperlink" xfId="4351" builtinId="8" hidden="1"/>
    <cellStyle name="Hyperlink" xfId="3901" builtinId="8" hidden="1"/>
    <cellStyle name="Hyperlink" xfId="3210" builtinId="8" hidden="1"/>
    <cellStyle name="Hyperlink" xfId="52" builtinId="8" hidden="1"/>
    <cellStyle name="Hyperlink" xfId="4209" builtinId="8" hidden="1"/>
    <cellStyle name="Hyperlink" xfId="2746" builtinId="8" hidden="1"/>
    <cellStyle name="Hyperlink" xfId="2284" builtinId="8" hidden="1"/>
    <cellStyle name="Hyperlink" xfId="959" builtinId="8" hidden="1"/>
    <cellStyle name="Hyperlink" xfId="2157" builtinId="8" hidden="1"/>
    <cellStyle name="Hyperlink" xfId="545" builtinId="8" hidden="1"/>
    <cellStyle name="Hyperlink" xfId="3206" builtinId="8" hidden="1"/>
    <cellStyle name="Hyperlink" xfId="723" builtinId="8" hidden="1"/>
    <cellStyle name="Hyperlink" xfId="331" builtinId="8" hidden="1"/>
    <cellStyle name="Hyperlink" xfId="3797" builtinId="8" hidden="1"/>
    <cellStyle name="Hyperlink" xfId="311" builtinId="8" hidden="1"/>
    <cellStyle name="Hyperlink" xfId="2600" builtinId="8" hidden="1"/>
    <cellStyle name="Hyperlink" xfId="3745" builtinId="8" hidden="1"/>
    <cellStyle name="Hyperlink" xfId="1487" builtinId="8" hidden="1"/>
    <cellStyle name="Hyperlink" xfId="1433" builtinId="8" hidden="1"/>
    <cellStyle name="Hyperlink" xfId="967" builtinId="8" hidden="1"/>
    <cellStyle name="Hyperlink" xfId="1095" builtinId="8" hidden="1"/>
    <cellStyle name="Hyperlink" xfId="453" builtinId="8" hidden="1"/>
    <cellStyle name="Hyperlink" xfId="2934" builtinId="8" hidden="1"/>
    <cellStyle name="Hyperlink" xfId="447" builtinId="8" hidden="1"/>
    <cellStyle name="Hyperlink" xfId="1987" builtinId="8" hidden="1"/>
    <cellStyle name="Hyperlink" xfId="2798" builtinId="8" hidden="1"/>
    <cellStyle name="Hyperlink" xfId="1083" builtinId="8" hidden="1"/>
    <cellStyle name="Hyperlink" xfId="2169" builtinId="8" hidden="1"/>
    <cellStyle name="Hyperlink" xfId="1183" builtinId="8" hidden="1"/>
    <cellStyle name="Hyperlink" xfId="503" builtinId="8" hidden="1"/>
    <cellStyle name="Hyperlink" xfId="2472" builtinId="8" hidden="1"/>
    <cellStyle name="Hyperlink" xfId="189" builtinId="8" hidden="1"/>
    <cellStyle name="Hyperlink" xfId="3375" builtinId="8" hidden="1"/>
    <cellStyle name="Hyperlink" xfId="1531" builtinId="8" hidden="1"/>
    <cellStyle name="Hyperlink" xfId="1427" builtinId="8" hidden="1"/>
    <cellStyle name="Hyperlink" xfId="1087" builtinId="8" hidden="1"/>
    <cellStyle name="Hyperlink" xfId="455" builtinId="8" hidden="1"/>
    <cellStyle name="Hyperlink" xfId="413" builtinId="8" hidden="1"/>
    <cellStyle name="Hyperlink" xfId="155" builtinId="8" hidden="1"/>
    <cellStyle name="Hyperlink" xfId="3981" builtinId="8" hidden="1"/>
    <cellStyle name="Hyperlink" xfId="703" builtinId="8" hidden="1"/>
    <cellStyle name="Hyperlink" xfId="309" builtinId="8" hidden="1"/>
    <cellStyle name="Hyperlink" xfId="191" builtinId="8" hidden="1"/>
    <cellStyle name="Hyperlink" xfId="1331" builtinId="8" hidden="1"/>
    <cellStyle name="Hyperlink" xfId="285" builtinId="8" hidden="1"/>
    <cellStyle name="Hyperlink" xfId="3945" builtinId="8" hidden="1"/>
    <cellStyle name="Hyperlink" xfId="71" builtinId="8" hidden="1"/>
    <cellStyle name="Hyperlink" xfId="3327" builtinId="8" hidden="1"/>
    <cellStyle name="Hyperlink" xfId="167" builtinId="8" hidden="1"/>
    <cellStyle name="Hyperlink" xfId="1417" builtinId="8" hidden="1"/>
    <cellStyle name="Hyperlink" xfId="1049" builtinId="8" hidden="1"/>
    <cellStyle name="Hyperlink" xfId="157" builtinId="8" hidden="1"/>
    <cellStyle name="Hyperlink" xfId="1465" builtinId="8" hidden="1"/>
    <cellStyle name="Hyperlink" xfId="467" builtinId="8" hidden="1"/>
    <cellStyle name="Hyperlink" xfId="2958" builtinId="8" hidden="1"/>
    <cellStyle name="Hyperlink" xfId="20" builtinId="8" hidden="1"/>
    <cellStyle name="Hyperlink" xfId="193" builtinId="8" hidden="1"/>
    <cellStyle name="Hyperlink" xfId="2209" builtinId="8" hidden="1"/>
    <cellStyle name="Hyperlink" xfId="2698" builtinId="8" hidden="1"/>
    <cellStyle name="Hyperlink" xfId="219" builtinId="8" hidden="1"/>
    <cellStyle name="Hyperlink" xfId="283" builtinId="8" hidden="1"/>
    <cellStyle name="Hyperlink" xfId="443" builtinId="8" hidden="1"/>
    <cellStyle name="Hyperlink" xfId="2876" builtinId="8" hidden="1"/>
    <cellStyle name="Hyperlink" xfId="1685" builtinId="8" hidden="1"/>
    <cellStyle name="Hyperlink" xfId="291" builtinId="8" hidden="1"/>
    <cellStyle name="Hyperlink" xfId="2109" builtinId="8" hidden="1"/>
    <cellStyle name="Hyperlink" xfId="4157" builtinId="8" hidden="1"/>
    <cellStyle name="Hyperlink" xfId="2644" builtinId="8" hidden="1"/>
    <cellStyle name="Hyperlink" xfId="1025" builtinId="8" hidden="1"/>
    <cellStyle name="Hyperlink" xfId="3497" builtinId="8" hidden="1"/>
    <cellStyle name="Hyperlink" xfId="621" builtinId="8" hidden="1"/>
    <cellStyle name="Hyperlink" xfId="3028" builtinId="8" hidden="1"/>
    <cellStyle name="Hyperlink" xfId="2129" builtinId="8" hidden="1"/>
    <cellStyle name="Hyperlink" xfId="3000" builtinId="8" hidden="1"/>
    <cellStyle name="Hyperlink" xfId="4009" builtinId="8" hidden="1"/>
    <cellStyle name="Hyperlink" xfId="701" builtinId="8" hidden="1"/>
    <cellStyle name="Hyperlink" xfId="1270" builtinId="8" hidden="1"/>
    <cellStyle name="Hyperlink" xfId="1509" builtinId="8" hidden="1"/>
    <cellStyle name="Hyperlink" xfId="135" builtinId="8" hidden="1"/>
    <cellStyle name="Hyperlink" xfId="559" builtinId="8" hidden="1"/>
    <cellStyle name="Hyperlink" xfId="4469" builtinId="8" hidden="1"/>
    <cellStyle name="Hyperlink" xfId="1211" builtinId="8" hidden="1"/>
    <cellStyle name="Hyperlink" xfId="1165" builtinId="8" hidden="1"/>
    <cellStyle name="Hyperlink" xfId="3937" builtinId="8" hidden="1"/>
    <cellStyle name="Hyperlink" xfId="67" builtinId="8" hidden="1"/>
    <cellStyle name="Hyperlink" xfId="3805" builtinId="8" hidden="1"/>
    <cellStyle name="Hyperlink" xfId="3495" builtinId="8" hidden="1"/>
    <cellStyle name="Hyperlink" xfId="1643" builtinId="8" hidden="1"/>
    <cellStyle name="Hyperlink" xfId="2612" builtinId="8" hidden="1"/>
    <cellStyle name="Hyperlink" xfId="475" builtinId="8" hidden="1"/>
    <cellStyle name="Hyperlink" xfId="4515" builtinId="8" hidden="1"/>
    <cellStyle name="Hyperlink" xfId="3186" builtinId="8" hidden="1"/>
    <cellStyle name="Hyperlink" xfId="2418" builtinId="8" hidden="1"/>
    <cellStyle name="Hyperlink" xfId="421" builtinId="8" hidden="1"/>
    <cellStyle name="Hyperlink" xfId="3519" builtinId="8" hidden="1"/>
    <cellStyle name="Hyperlink" xfId="759" builtinId="8" hidden="1"/>
    <cellStyle name="Hyperlink" xfId="4229" builtinId="8" hidden="1"/>
    <cellStyle name="Hyperlink" xfId="4203" builtinId="8" hidden="1"/>
    <cellStyle name="Hyperlink" xfId="4517" builtinId="8" hidden="1"/>
    <cellStyle name="Hyperlink" xfId="4063" builtinId="8" hidden="1"/>
    <cellStyle name="Hyperlink" xfId="1230" builtinId="8" hidden="1"/>
    <cellStyle name="Hyperlink" xfId="3074" builtinId="8" hidden="1"/>
    <cellStyle name="Hyperlink" xfId="3951" builtinId="8" hidden="1"/>
    <cellStyle name="Hyperlink" xfId="1847" builtinId="8" hidden="1"/>
    <cellStyle name="Hyperlink" xfId="943" builtinId="8" hidden="1"/>
    <cellStyle name="Hyperlink" xfId="32" builtinId="8" hidden="1"/>
    <cellStyle name="Hyperlink" xfId="921" builtinId="8" hidden="1"/>
    <cellStyle name="Hyperlink" xfId="2944" builtinId="8" hidden="1"/>
    <cellStyle name="Hyperlink" xfId="1471" builtinId="8" hidden="1"/>
    <cellStyle name="Hyperlink" xfId="3288" builtinId="8" hidden="1"/>
    <cellStyle name="Hyperlink" xfId="781" builtinId="8" hidden="1"/>
    <cellStyle name="Hyperlink" xfId="2276" builtinId="8" hidden="1"/>
    <cellStyle name="Hyperlink" xfId="1957" builtinId="8" hidden="1"/>
    <cellStyle name="Hyperlink" xfId="1971" builtinId="8" hidden="1"/>
    <cellStyle name="Hyperlink" xfId="2103" builtinId="8" hidden="1"/>
    <cellStyle name="Hyperlink" xfId="1236" builtinId="8" hidden="1"/>
    <cellStyle name="Hyperlink" xfId="2996" builtinId="8" hidden="1"/>
    <cellStyle name="Hyperlink" xfId="951" builtinId="8" hidden="1"/>
    <cellStyle name="Hyperlink" xfId="2718" builtinId="8" hidden="1"/>
    <cellStyle name="Hyperlink" xfId="97" builtinId="8" hidden="1"/>
    <cellStyle name="Hyperlink" xfId="1053" builtinId="8" hidden="1"/>
    <cellStyle name="Hyperlink" xfId="10" builtinId="8" hidden="1"/>
    <cellStyle name="Hyperlink" xfId="63" builtinId="8" hidden="1"/>
    <cellStyle name="Hyperlink" xfId="2229" builtinId="8" hidden="1"/>
    <cellStyle name="Hyperlink" xfId="499" builtinId="8" hidden="1"/>
    <cellStyle name="Hyperlink" xfId="1373" builtinId="8" hidden="1"/>
    <cellStyle name="Hyperlink" xfId="3709" builtinId="8" hidden="1"/>
    <cellStyle name="Hyperlink" xfId="3076" builtinId="8" hidden="1"/>
    <cellStyle name="Hyperlink" xfId="2702" builtinId="8" hidden="1"/>
    <cellStyle name="Hyperlink" xfId="2534" builtinId="8" hidden="1"/>
    <cellStyle name="Hyperlink" xfId="1339" builtinId="8" hidden="1"/>
    <cellStyle name="Hyperlink" xfId="4113" builtinId="8" hidden="1"/>
    <cellStyle name="Hyperlink" xfId="2532" builtinId="8" hidden="1"/>
    <cellStyle name="Hyperlink" xfId="4303" builtinId="8" hidden="1"/>
    <cellStyle name="Hyperlink" xfId="391" builtinId="8" hidden="1"/>
    <cellStyle name="Hyperlink" xfId="2352" builtinId="8" hidden="1"/>
    <cellStyle name="Hyperlink" xfId="237" builtinId="8" hidden="1"/>
    <cellStyle name="Hyperlink" xfId="4073" builtinId="8" hidden="1"/>
    <cellStyle name="Hyperlink" xfId="635" builtinId="8" hidden="1"/>
    <cellStyle name="Hyperlink" xfId="3052" builtinId="8" hidden="1"/>
    <cellStyle name="Hyperlink" xfId="599" builtinId="8" hidden="1"/>
    <cellStyle name="Hyperlink" xfId="705" builtinId="8" hidden="1"/>
    <cellStyle name="Hyperlink" xfId="383" builtinId="8" hidden="1"/>
    <cellStyle name="Hyperlink" xfId="579" builtinId="8" hidden="1"/>
    <cellStyle name="Hyperlink" xfId="1565" builtinId="8" hidden="1"/>
    <cellStyle name="Hyperlink" xfId="827" builtinId="8" hidden="1"/>
    <cellStyle name="Hyperlink" xfId="1713" builtinId="8" hidden="1"/>
    <cellStyle name="Hyperlink" xfId="2099" builtinId="8" hidden="1"/>
    <cellStyle name="Hyperlink" xfId="1753" builtinId="8" hidden="1"/>
    <cellStyle name="Hyperlink" xfId="3537" builtinId="8" hidden="1"/>
    <cellStyle name="Hyperlink" xfId="4471" builtinId="8" hidden="1"/>
    <cellStyle name="Hyperlink" xfId="1897" builtinId="8" hidden="1"/>
    <cellStyle name="Hyperlink" xfId="1719" builtinId="8" hidden="1"/>
    <cellStyle name="Hyperlink" xfId="1755" builtinId="8" hidden="1"/>
    <cellStyle name="Hyperlink" xfId="2430" builtinId="8" hidden="1"/>
    <cellStyle name="Hyperlink" xfId="627" builtinId="8" hidden="1"/>
    <cellStyle name="Hyperlink" xfId="3795" builtinId="8" hidden="1"/>
    <cellStyle name="Hyperlink" xfId="2952" builtinId="8" hidden="1"/>
    <cellStyle name="Hyperlink" xfId="3533" builtinId="8" hidden="1"/>
    <cellStyle name="Hyperlink" xfId="2272" builtinId="8" hidden="1"/>
    <cellStyle name="Hyperlink" xfId="3226" builtinId="8" hidden="1"/>
    <cellStyle name="Hyperlink" xfId="4123" builtinId="8" hidden="1"/>
    <cellStyle name="Hyperlink" xfId="1307" builtinId="8" hidden="1"/>
    <cellStyle name="Hyperlink" xfId="3531" builtinId="8" hidden="1"/>
    <cellStyle name="Hyperlink" xfId="1765" builtinId="8" hidden="1"/>
    <cellStyle name="Hyperlink" xfId="691" builtinId="8" hidden="1"/>
    <cellStyle name="Hyperlink" xfId="1771" builtinId="8" hidden="1"/>
    <cellStyle name="Hyperlink" xfId="911" builtinId="8" hidden="1"/>
    <cellStyle name="Hyperlink" xfId="1659" builtinId="8" hidden="1"/>
    <cellStyle name="Hyperlink" xfId="1621" builtinId="8" hidden="1"/>
    <cellStyle name="Hyperlink" xfId="1871" builtinId="8" hidden="1"/>
    <cellStyle name="Hyperlink" xfId="3349" builtinId="8" hidden="1"/>
    <cellStyle name="Hyperlink" xfId="1867" builtinId="8" hidden="1"/>
    <cellStyle name="Hyperlink" xfId="3260" builtinId="8" hidden="1"/>
    <cellStyle name="Hyperlink" xfId="1389" builtinId="8" hidden="1"/>
    <cellStyle name="Hyperlink" xfId="991" builtinId="8" hidden="1"/>
    <cellStyle name="Hyperlink" xfId="2376" builtinId="8" hidden="1"/>
    <cellStyle name="Hyperlink" xfId="2059" builtinId="8" hidden="1"/>
    <cellStyle name="Hyperlink" xfId="1687" builtinId="8" hidden="1"/>
    <cellStyle name="Hyperlink" xfId="1617" builtinId="8" hidden="1"/>
    <cellStyle name="Hyperlink" xfId="1733" builtinId="8" hidden="1"/>
    <cellStyle name="Hyperlink" xfId="1843" builtinId="8" hidden="1"/>
    <cellStyle name="Hyperlink" xfId="2033" builtinId="8" hidden="1"/>
    <cellStyle name="Hyperlink" xfId="229" builtinId="8" hidden="1"/>
    <cellStyle name="Hyperlink" xfId="2324" builtinId="8" hidden="1"/>
    <cellStyle name="Hyperlink" xfId="1549" builtinId="8" hidden="1"/>
    <cellStyle name="Hyperlink" xfId="209" builtinId="8" hidden="1"/>
    <cellStyle name="Hyperlink" xfId="2227" builtinId="8" hidden="1"/>
    <cellStyle name="Hyperlink" xfId="2758" builtinId="8" hidden="1"/>
    <cellStyle name="Hyperlink" xfId="1611" builtinId="8" hidden="1"/>
    <cellStyle name="Hyperlink" xfId="1365" builtinId="8" hidden="1"/>
    <cellStyle name="Hyperlink" xfId="1881" builtinId="8" hidden="1"/>
    <cellStyle name="Hyperlink" xfId="3365" builtinId="8" hidden="1"/>
    <cellStyle name="Hyperlink" xfId="2251" builtinId="8" hidden="1"/>
    <cellStyle name="Hyperlink" xfId="2688" builtinId="8" hidden="1"/>
    <cellStyle name="Hyperlink" xfId="3194" builtinId="8" hidden="1"/>
    <cellStyle name="Hyperlink" xfId="2079" builtinId="8" hidden="1"/>
    <cellStyle name="Hyperlink" xfId="2390" builtinId="8" hidden="1"/>
    <cellStyle name="Hyperlink" xfId="4425" builtinId="8" hidden="1"/>
    <cellStyle name="Hyperlink" xfId="4001" builtinId="8" hidden="1"/>
    <cellStyle name="Hyperlink" xfId="329" builtinId="8" hidden="1"/>
    <cellStyle name="Hyperlink" xfId="903" builtinId="8" hidden="1"/>
    <cellStyle name="Hyperlink" xfId="3727" builtinId="8" hidden="1"/>
    <cellStyle name="Hyperlink" xfId="1983" builtinId="8" hidden="1"/>
    <cellStyle name="Hyperlink" xfId="3411" builtinId="8" hidden="1"/>
    <cellStyle name="Hyperlink" xfId="245" builtinId="8" hidden="1"/>
    <cellStyle name="Hyperlink" xfId="2636" builtinId="8" hidden="1"/>
    <cellStyle name="Hyperlink" xfId="1673" builtinId="8" hidden="1"/>
    <cellStyle name="Hyperlink" xfId="2191" builtinId="8" hidden="1"/>
    <cellStyle name="Hyperlink" xfId="1941" builtinId="8" hidden="1"/>
    <cellStyle name="Hyperlink" xfId="1473" builtinId="8" hidden="1"/>
    <cellStyle name="Hyperlink" xfId="1443" builtinId="8" hidden="1"/>
    <cellStyle name="Hyperlink" xfId="689" builtinId="8" hidden="1"/>
    <cellStyle name="Hyperlink" xfId="745" builtinId="8" hidden="1"/>
    <cellStyle name="Hyperlink" xfId="4393" builtinId="8" hidden="1"/>
    <cellStyle name="Hyperlink" xfId="1887" builtinId="8" hidden="1"/>
    <cellStyle name="Hyperlink" xfId="2836" builtinId="8" hidden="1"/>
    <cellStyle name="Hyperlink" xfId="3517" builtinId="8" hidden="1"/>
    <cellStyle name="Hyperlink" xfId="1849" builtinId="8" hidden="1"/>
    <cellStyle name="Hyperlink" xfId="1171" builtinId="8" hidden="1"/>
    <cellStyle name="Hyperlink" xfId="357" builtinId="8" hidden="1"/>
    <cellStyle name="Hyperlink" xfId="537" builtinId="8" hidden="1"/>
    <cellStyle name="Hyperlink" xfId="277" builtinId="8" hidden="1"/>
    <cellStyle name="Hyperlink" xfId="2742" builtinId="8" hidden="1"/>
    <cellStyle name="Hyperlink" xfId="213" builtinId="8" hidden="1"/>
    <cellStyle name="Hyperlink" xfId="4311" builtinId="8" hidden="1"/>
    <cellStyle name="Hyperlink" xfId="1281" builtinId="8" hidden="1"/>
    <cellStyle name="Hyperlink" xfId="3355" builtinId="8" hidden="1"/>
    <cellStyle name="Hyperlink" xfId="783" builtinId="8" hidden="1"/>
    <cellStyle name="Hyperlink" xfId="2614" builtinId="8" hidden="1"/>
    <cellStyle name="Hyperlink" xfId="4217" builtinId="8" hidden="1"/>
    <cellStyle name="Hyperlink" xfId="1029" builtinId="8" hidden="1"/>
    <cellStyle name="Hyperlink" xfId="3999" builtinId="8" hidden="1"/>
    <cellStyle name="Hyperlink" xfId="1301" builtinId="8" hidden="1"/>
    <cellStyle name="Hyperlink" xfId="889" builtinId="8" hidden="1"/>
    <cellStyle name="Hyperlink" xfId="2163" builtinId="8" hidden="1"/>
    <cellStyle name="Hyperlink" xfId="2255" builtinId="8" hidden="1"/>
    <cellStyle name="Hyperlink" xfId="2221" builtinId="8" hidden="1"/>
    <cellStyle name="Hyperlink" xfId="4085" builtinId="8" hidden="1"/>
    <cellStyle name="Hyperlink" xfId="2484" builtinId="8" hidden="1"/>
    <cellStyle name="Hyperlink" xfId="3443" builtinId="8" hidden="1"/>
    <cellStyle name="Hyperlink" xfId="3092" builtinId="8" hidden="1"/>
    <cellStyle name="Hyperlink" xfId="1555" builtinId="8" hidden="1"/>
    <cellStyle name="Hyperlink" xfId="631" builtinId="8" hidden="1"/>
    <cellStyle name="Hyperlink" xfId="595" builtinId="8" hidden="1"/>
    <cellStyle name="Hyperlink" xfId="2402" builtinId="8" hidden="1"/>
    <cellStyle name="Hyperlink" xfId="957" builtinId="8" hidden="1"/>
    <cellStyle name="Hyperlink" xfId="1993" builtinId="8" hidden="1"/>
    <cellStyle name="Hyperlink" xfId="3427" builtinId="8" hidden="1"/>
    <cellStyle name="Hyperlink" xfId="1135" builtinId="8" hidden="1"/>
    <cellStyle name="Hyperlink" xfId="2404" builtinId="8" hidden="1"/>
    <cellStyle name="Hyperlink" xfId="1955" builtinId="8" hidden="1"/>
    <cellStyle name="Hyperlink" xfId="2604" builtinId="8" hidden="1"/>
    <cellStyle name="Hyperlink" xfId="4445" builtinId="8" hidden="1"/>
    <cellStyle name="Hyperlink" xfId="3753" builtinId="8" hidden="1"/>
    <cellStyle name="Hyperlink" xfId="561" builtinId="8" hidden="1"/>
    <cellStyle name="Hyperlink" xfId="4387" builtinId="8" hidden="1"/>
    <cellStyle name="Hyperlink" xfId="4245" builtinId="8" hidden="1"/>
    <cellStyle name="Hyperlink" xfId="3024" builtinId="8" hidden="1"/>
    <cellStyle name="Hyperlink" xfId="2348" builtinId="8" hidden="1"/>
    <cellStyle name="Hyperlink" xfId="3361" builtinId="8" hidden="1"/>
    <cellStyle name="Hyperlink" xfId="2692" builtinId="8" hidden="1"/>
    <cellStyle name="Hyperlink" xfId="2910" builtinId="8" hidden="1"/>
    <cellStyle name="Hyperlink" xfId="1535" builtinId="8" hidden="1"/>
    <cellStyle name="Hyperlink" xfId="3751" builtinId="8" hidden="1"/>
    <cellStyle name="Hyperlink" xfId="2638" builtinId="8" hidden="1"/>
    <cellStyle name="Hyperlink" xfId="4257" builtinId="8" hidden="1"/>
    <cellStyle name="Hyperlink" xfId="1274" builtinId="8" hidden="1"/>
    <cellStyle name="Hyperlink" xfId="3783" builtinId="8" hidden="1"/>
    <cellStyle name="Hyperlink" xfId="3995" builtinId="8" hidden="1"/>
    <cellStyle name="Hyperlink" xfId="639" builtinId="8" hidden="1"/>
    <cellStyle name="Hyperlink" xfId="2986" builtinId="8" hidden="1"/>
    <cellStyle name="Hyperlink" xfId="2514" builtinId="8" hidden="1"/>
    <cellStyle name="Hyperlink" xfId="2239" builtinId="8" hidden="1"/>
    <cellStyle name="Hyperlink" xfId="2770" builtinId="8" hidden="1"/>
    <cellStyle name="Hyperlink" xfId="205" builtinId="8" hidden="1"/>
    <cellStyle name="Hyperlink" xfId="3395" builtinId="8" hidden="1"/>
    <cellStyle name="Hyperlink" xfId="861" builtinId="8" hidden="1"/>
    <cellStyle name="Hyperlink" xfId="2035" builtinId="8" hidden="1"/>
    <cellStyle name="Hyperlink" xfId="2143" builtinId="8" hidden="1"/>
    <cellStyle name="Hyperlink" xfId="935" builtinId="8" hidden="1"/>
    <cellStyle name="Hyperlink" xfId="1311" builtinId="8" hidden="1"/>
    <cellStyle name="Hyperlink" xfId="1931" builtinId="8" hidden="1"/>
    <cellStyle name="Hyperlink" xfId="3040" builtinId="8" hidden="1"/>
    <cellStyle name="Hyperlink" xfId="645" builtinId="8" hidden="1"/>
    <cellStyle name="Hyperlink" xfId="279" builtinId="8" hidden="1"/>
    <cellStyle name="Hyperlink" xfId="159" builtinId="8" hidden="1"/>
    <cellStyle name="Hyperlink" xfId="1276" builtinId="8" hidden="1"/>
    <cellStyle name="Hyperlink" xfId="3126" builtinId="8" hidden="1"/>
    <cellStyle name="Hyperlink" xfId="2764" builtinId="8" hidden="1"/>
    <cellStyle name="Hyperlink" xfId="4259" builtinId="8" hidden="1"/>
    <cellStyle name="Hyperlink" xfId="4035" builtinId="8" hidden="1"/>
    <cellStyle name="Hyperlink" xfId="3050" builtinId="8" hidden="1"/>
    <cellStyle name="Hyperlink" xfId="2346" builtinId="8" hidden="1"/>
    <cellStyle name="Hyperlink" xfId="539" builtinId="8" hidden="1"/>
    <cellStyle name="Hyperlink" xfId="3915" builtinId="8" hidden="1"/>
    <cellStyle name="Hyperlink" xfId="3929" builtinId="8" hidden="1"/>
    <cellStyle name="Hyperlink" xfId="577" builtinId="8" hidden="1"/>
    <cellStyle name="Hyperlink" xfId="3234" builtinId="8" hidden="1"/>
    <cellStyle name="Hyperlink" xfId="3923" builtinId="8" hidden="1"/>
    <cellStyle name="Hyperlink" xfId="2117" builtinId="8" hidden="1"/>
    <cellStyle name="Hyperlink" xfId="203" builtinId="8" hidden="1"/>
    <cellStyle name="Hyperlink" xfId="655" builtinId="8" hidden="1"/>
    <cellStyle name="Hyperlink" xfId="3587" builtinId="8" hidden="1"/>
    <cellStyle name="Hyperlink" xfId="519" builtinId="8" hidden="1"/>
    <cellStyle name="Hyperlink" xfId="843" builtinId="8" hidden="1"/>
    <cellStyle name="Hyperlink" xfId="1901" builtinId="8" hidden="1"/>
    <cellStyle name="Hyperlink" xfId="2231" builtinId="8" hidden="1"/>
    <cellStyle name="Hyperlink" xfId="2153" builtinId="8" hidden="1"/>
    <cellStyle name="Hyperlink" xfId="3807" builtinId="8" hidden="1"/>
    <cellStyle name="Hyperlink" xfId="1019" builtinId="8" hidden="1"/>
    <cellStyle name="Hyperlink" xfId="793" builtinId="8" hidden="1"/>
    <cellStyle name="Hyperlink" xfId="1041" builtinId="8" hidden="1"/>
    <cellStyle name="Hyperlink" xfId="1295" builtinId="8" hidden="1"/>
    <cellStyle name="Hyperlink" xfId="4409" builtinId="8" hidden="1"/>
    <cellStyle name="Hyperlink" xfId="395" builtinId="8" hidden="1"/>
    <cellStyle name="Hyperlink" xfId="3735" builtinId="8" hidden="1"/>
    <cellStyle name="Hyperlink" xfId="2233" builtinId="8" hidden="1"/>
    <cellStyle name="Hyperlink" xfId="1969" builtinId="8" hidden="1"/>
    <cellStyle name="Hyperlink" xfId="3469" builtinId="8" hidden="1"/>
    <cellStyle name="Hyperlink" xfId="1159" builtinId="8" hidden="1"/>
    <cellStyle name="Hyperlink" xfId="149" builtinId="8" hidden="1"/>
    <cellStyle name="Hyperlink" xfId="1287" builtinId="8" hidden="1"/>
    <cellStyle name="Hyperlink" xfId="1833" builtinId="8" hidden="1"/>
    <cellStyle name="Hyperlink" xfId="3487" builtinId="8" hidden="1"/>
    <cellStyle name="Hyperlink" xfId="775" builtinId="8" hidden="1"/>
    <cellStyle name="Hyperlink" xfId="933" builtinId="8" hidden="1"/>
    <cellStyle name="Hyperlink" xfId="807" builtinId="8" hidden="1"/>
    <cellStyle name="Hyperlink" xfId="2362" builtinId="8" hidden="1"/>
    <cellStyle name="Hyperlink" xfId="1911" builtinId="8" hidden="1"/>
    <cellStyle name="Hyperlink" xfId="1779" builtinId="8" hidden="1"/>
    <cellStyle name="Hyperlink" xfId="2185" builtinId="8" hidden="1"/>
    <cellStyle name="Hyperlink" xfId="1623" builtinId="8" hidden="1"/>
    <cellStyle name="Hyperlink" xfId="175" builtinId="8" hidden="1"/>
    <cellStyle name="Hyperlink" xfId="2215" builtinId="8" hidden="1"/>
    <cellStyle name="Hyperlink" xfId="1879" builtinId="8" hidden="1"/>
    <cellStyle name="Hyperlink" xfId="1189" builtinId="8" hidden="1"/>
    <cellStyle name="Hyperlink" xfId="1539" builtinId="8" hidden="1"/>
    <cellStyle name="Hyperlink" xfId="2147" builtinId="8" hidden="1"/>
    <cellStyle name="Hyperlink" xfId="2021" builtinId="8" hidden="1"/>
    <cellStyle name="Hyperlink" xfId="753" builtinId="8" hidden="1"/>
    <cellStyle name="Hyperlink" xfId="3088" builtinId="8" hidden="1"/>
    <cellStyle name="Hyperlink" xfId="3397" builtinId="8" hidden="1"/>
    <cellStyle name="Hyperlink" xfId="2077" builtinId="8" hidden="1"/>
    <cellStyle name="Hyperlink" xfId="1959" builtinId="8" hidden="1"/>
    <cellStyle name="Hyperlink" xfId="2053" builtinId="8" hidden="1"/>
    <cellStyle name="Hyperlink" xfId="2750" builtinId="8" hidden="1"/>
    <cellStyle name="Hyperlink" xfId="1951" builtinId="8" hidden="1"/>
    <cellStyle name="Hyperlink" xfId="1543" builtinId="8" hidden="1"/>
    <cellStyle name="Hyperlink" xfId="833" builtinId="8" hidden="1"/>
    <cellStyle name="Hyperlink" xfId="541" builtinId="8" hidden="1"/>
    <cellStyle name="Hyperlink" xfId="2796" builtinId="8" hidden="1"/>
    <cellStyle name="Hyperlink" xfId="763" builtinId="8" hidden="1"/>
    <cellStyle name="Hyperlink" xfId="3641" builtinId="8" hidden="1"/>
    <cellStyle name="Hyperlink" xfId="4443" builtinId="8" hidden="1"/>
    <cellStyle name="Hyperlink" xfId="1641" builtinId="8" hidden="1"/>
    <cellStyle name="Hyperlink" xfId="2496" builtinId="8" hidden="1"/>
    <cellStyle name="Hyperlink" xfId="2422" builtinId="8" hidden="1"/>
    <cellStyle name="Hyperlink" xfId="939" builtinId="8" hidden="1"/>
    <cellStyle name="Hyperlink" xfId="1681" builtinId="8" hidden="1"/>
    <cellStyle name="Hyperlink" xfId="2354" builtinId="8" hidden="1"/>
    <cellStyle name="Hyperlink" xfId="917" builtinId="8" hidden="1"/>
    <cellStyle name="Hyperlink" xfId="3284" builtinId="8" hidden="1"/>
    <cellStyle name="Hyperlink" xfId="3345" builtinId="8" hidden="1"/>
    <cellStyle name="Hyperlink" xfId="2510" builtinId="8" hidden="1"/>
    <cellStyle name="Hyperlink" xfId="3363" builtinId="8" hidden="1"/>
    <cellStyle name="Hyperlink" xfId="3653" builtinId="8" hidden="1"/>
    <cellStyle name="Hyperlink" xfId="761" builtinId="8" hidden="1"/>
    <cellStyle name="Hyperlink" xfId="1889" builtinId="8" hidden="1"/>
    <cellStyle name="Hyperlink" xfId="2259" builtinId="8" hidden="1"/>
    <cellStyle name="Hyperlink" xfId="2468" builtinId="8" hidden="1"/>
    <cellStyle name="Hyperlink" xfId="1991" builtinId="8" hidden="1"/>
    <cellStyle name="Hyperlink" xfId="2047" builtinId="8" hidden="1"/>
    <cellStyle name="Hyperlink" xfId="2181" builtinId="8" hidden="1"/>
    <cellStyle name="Hyperlink" xfId="2263" builtinId="8" hidden="1"/>
    <cellStyle name="Hyperlink" xfId="3449" builtinId="8" hidden="1"/>
    <cellStyle name="Hyperlink" xfId="3425" builtinId="8" hidden="1"/>
    <cellStyle name="Hyperlink" xfId="3317" builtinId="8" hidden="1"/>
    <cellStyle name="Hyperlink" xfId="3369" builtinId="8" hidden="1"/>
    <cellStyle name="Hyperlink" xfId="1893" builtinId="8" hidden="1"/>
    <cellStyle name="Hyperlink" xfId="2660" builtinId="8" hidden="1"/>
    <cellStyle name="Hyperlink" xfId="1197" builtinId="8" hidden="1"/>
    <cellStyle name="Hyperlink" xfId="2065" builtinId="8" hidden="1"/>
    <cellStyle name="Hyperlink" xfId="3162" builtinId="8" hidden="1"/>
    <cellStyle name="Hyperlink" xfId="3308" builtinId="8" hidden="1"/>
    <cellStyle name="Hyperlink" xfId="1455" builtinId="8" hidden="1"/>
    <cellStyle name="Hyperlink" xfId="1089" builtinId="8" hidden="1"/>
    <cellStyle name="Hyperlink" xfId="2596" builtinId="8" hidden="1"/>
    <cellStyle name="Hyperlink" xfId="1935" builtinId="8" hidden="1"/>
    <cellStyle name="Hyperlink" xfId="1761" builtinId="8" hidden="1"/>
    <cellStyle name="Hyperlink" xfId="3068" builtinId="8" hidden="1"/>
    <cellStyle name="Hyperlink" xfId="1411" builtinId="8" hidden="1"/>
    <cellStyle name="Hyperlink" xfId="769" builtinId="8" hidden="1"/>
    <cellStyle name="Hyperlink" xfId="1653" builtinId="8" hidden="1"/>
    <cellStyle name="Hyperlink" xfId="3339" builtinId="8" hidden="1"/>
    <cellStyle name="Hyperlink" xfId="3847" builtinId="8" hidden="1"/>
    <cellStyle name="Hyperlink" xfId="3323" builtinId="8" hidden="1"/>
    <cellStyle name="Hyperlink" xfId="1689" builtinId="8" hidden="1"/>
    <cellStyle name="Hyperlink" xfId="805" builtinId="8" hidden="1"/>
    <cellStyle name="Hyperlink" xfId="4187" builtinId="8" hidden="1"/>
    <cellStyle name="Hyperlink" xfId="1055" builtinId="8" hidden="1"/>
    <cellStyle name="Hyperlink" xfId="3743" builtinId="8" hidden="1"/>
    <cellStyle name="Hyperlink" xfId="2852" builtinId="8" hidden="1"/>
    <cellStyle name="Hyperlink" xfId="4295" builtinId="8" hidden="1"/>
    <cellStyle name="Hyperlink" xfId="2516" builtinId="8" hidden="1"/>
    <cellStyle name="Hyperlink" xfId="2732" builtinId="8" hidden="1"/>
    <cellStyle name="Hyperlink" xfId="3765" builtinId="8" hidden="1"/>
    <cellStyle name="Hyperlink" xfId="2001" builtinId="8" hidden="1"/>
    <cellStyle name="Hyperlink" xfId="1567" builtinId="8" hidden="1"/>
    <cellStyle name="Hyperlink" xfId="2772" builtinId="8" hidden="1"/>
    <cellStyle name="Hyperlink" xfId="451" builtinId="8" hidden="1"/>
    <cellStyle name="Hyperlink" xfId="1407" builtinId="8" hidden="1"/>
    <cellStyle name="Hyperlink" xfId="2334" builtinId="8" hidden="1"/>
    <cellStyle name="Hyperlink" xfId="4129" builtinId="8" hidden="1"/>
    <cellStyle name="Hyperlink" xfId="3359" builtinId="8" hidden="1"/>
    <cellStyle name="Hyperlink" xfId="1875" builtinId="8" hidden="1"/>
    <cellStyle name="Hyperlink" xfId="485" builtinId="8" hidden="1"/>
    <cellStyle name="Hyperlink" xfId="2696" builtinId="8" hidden="1"/>
    <cellStyle name="Hyperlink" xfId="1280" builtinId="8" hidden="1"/>
    <cellStyle name="Hyperlink" xfId="449" builtinId="8" hidden="1"/>
    <cellStyle name="Hyperlink" xfId="1501" builtinId="8" hidden="1"/>
    <cellStyle name="Hyperlink" xfId="1205" builtinId="8" hidden="1"/>
    <cellStyle name="Hyperlink" xfId="1238" builtinId="8" hidden="1"/>
    <cellStyle name="Hyperlink" xfId="4503" builtinId="8" hidden="1"/>
    <cellStyle name="Hyperlink" xfId="2025" builtinId="8" hidden="1"/>
    <cellStyle name="Hyperlink" xfId="2037" builtinId="8" hidden="1"/>
    <cellStyle name="Hyperlink" xfId="4345" builtinId="8" hidden="1"/>
    <cellStyle name="Hyperlink" xfId="1557" builtinId="8" hidden="1"/>
    <cellStyle name="Hyperlink" xfId="1591" builtinId="8" hidden="1"/>
    <cellStyle name="Hyperlink" xfId="2936" builtinId="8" hidden="1"/>
    <cellStyle name="Hyperlink" xfId="695" builtinId="8" hidden="1"/>
    <cellStyle name="Hyperlink" xfId="3066" builtinId="8" hidden="1"/>
    <cellStyle name="Hyperlink" xfId="2265" builtinId="8" hidden="1"/>
    <cellStyle name="Hyperlink" xfId="2340" builtinId="8" hidden="1"/>
    <cellStyle name="Hyperlink" xfId="965" builtinId="8" hidden="1"/>
    <cellStyle name="Hyperlink" xfId="2574" builtinId="8" hidden="1"/>
    <cellStyle name="Hyperlink" xfId="2826" builtinId="8" hidden="1"/>
    <cellStyle name="Hyperlink" xfId="3859" builtinId="8" hidden="1"/>
    <cellStyle name="Hyperlink" xfId="1337" builtinId="8" hidden="1"/>
    <cellStyle name="Hyperlink" xfId="3857" builtinId="8" hidden="1"/>
    <cellStyle name="Hyperlink" xfId="1661" builtinId="8" hidden="1"/>
    <cellStyle name="Hyperlink" xfId="4165" builtinId="8" hidden="1"/>
    <cellStyle name="Hyperlink" xfId="2776" builtinId="8" hidden="1"/>
    <cellStyle name="Hyperlink" xfId="2063" builtinId="8" hidden="1"/>
    <cellStyle name="Hyperlink" xfId="2988" builtinId="8" hidden="1"/>
    <cellStyle name="Hyperlink" xfId="813" builtinId="8" hidden="1"/>
    <cellStyle name="Hyperlink" xfId="1721" builtinId="8" hidden="1"/>
    <cellStyle name="Hyperlink" xfId="1035" builtinId="8" hidden="1"/>
    <cellStyle name="Hyperlink" xfId="1199" builtinId="8" hidden="1"/>
    <cellStyle name="Hyperlink" xfId="3647" builtinId="8" hidden="1"/>
    <cellStyle name="Hyperlink" xfId="837" builtinId="8" hidden="1"/>
    <cellStyle name="Hyperlink" xfId="3459" builtinId="8" hidden="1"/>
    <cellStyle name="Hyperlink" xfId="2115" builtinId="8" hidden="1"/>
    <cellStyle name="Hyperlink" xfId="2282" builtinId="8" hidden="1"/>
    <cellStyle name="Hyperlink" xfId="2211" builtinId="8" hidden="1"/>
    <cellStyle name="Hyperlink" xfId="1961" builtinId="8" hidden="1"/>
    <cellStyle name="Hyperlink" xfId="1645" builtinId="8" hidden="1"/>
    <cellStyle name="Hyperlink" xfId="153" builtinId="8" hidden="1"/>
    <cellStyle name="Hyperlink" xfId="1707" builtinId="8" hidden="1"/>
    <cellStyle name="Hyperlink" xfId="3441" builtinId="8" hidden="1"/>
    <cellStyle name="Hyperlink" xfId="2286" builtinId="8" hidden="1"/>
    <cellStyle name="Hyperlink" xfId="677" builtinId="8" hidden="1"/>
    <cellStyle name="Hyperlink" xfId="2219" builtinId="8" hidden="1"/>
    <cellStyle name="Hyperlink" xfId="1291" builtinId="8" hidden="1"/>
    <cellStyle name="Hyperlink" xfId="3413" builtinId="8" hidden="1"/>
    <cellStyle name="Hyperlink" xfId="1609" builtinId="8" hidden="1"/>
    <cellStyle name="Hyperlink" xfId="2151" builtinId="8" hidden="1"/>
    <cellStyle name="Hyperlink" xfId="1859" builtinId="8" hidden="1"/>
    <cellStyle name="Hyperlink" xfId="687" builtinId="8" hidden="1"/>
    <cellStyle name="Hyperlink" xfId="2572" builtinId="8" hidden="1"/>
    <cellStyle name="Hyperlink" xfId="3282" builtinId="8" hidden="1"/>
    <cellStyle name="Hyperlink" xfId="1811" builtinId="8" hidden="1"/>
    <cellStyle name="Hyperlink" xfId="2784" builtinId="8" hidden="1"/>
    <cellStyle name="Hyperlink" xfId="643" builtinId="8" hidden="1"/>
    <cellStyle name="Hyperlink" xfId="2235" builtinId="8" hidden="1"/>
    <cellStyle name="Hyperlink" xfId="1161" builtinId="8" hidden="1"/>
    <cellStyle name="Hyperlink" xfId="2964" builtinId="8" hidden="1"/>
    <cellStyle name="Hyperlink" xfId="3463" builtinId="8" hidden="1"/>
    <cellStyle name="Hyperlink" xfId="2137" builtinId="8" hidden="1"/>
    <cellStyle name="Hyperlink" xfId="1553" builtinId="8" hidden="1"/>
    <cellStyle name="Hyperlink" xfId="1615" builtinId="8" hidden="1"/>
    <cellStyle name="Hyperlink" xfId="1823" builtinId="8" hidden="1"/>
    <cellStyle name="Hyperlink" xfId="2306" builtinId="8" hidden="1"/>
    <cellStyle name="Hyperlink" xfId="1985" builtinId="8" hidden="1"/>
    <cellStyle name="Hyperlink" xfId="819" builtinId="8" hidden="1"/>
    <cellStyle name="Hyperlink" xfId="1777" builtinId="8" hidden="1"/>
    <cellStyle name="Hyperlink" xfId="879" builtinId="8" hidden="1"/>
    <cellStyle name="Hyperlink" xfId="2290" builtinId="8" hidden="1"/>
    <cellStyle name="Hyperlink" xfId="1683" builtinId="8" hidden="1"/>
    <cellStyle name="Hyperlink" xfId="1405" builtinId="8" hidden="1"/>
    <cellStyle name="Hyperlink" xfId="3290" builtinId="8" hidden="1"/>
    <cellStyle name="Hyperlink" xfId="1333" builtinId="8" hidden="1"/>
    <cellStyle name="Hyperlink" xfId="3343" builtinId="8" hidden="1"/>
    <cellStyle name="Hyperlink" xfId="683" builtinId="8" hidden="1"/>
    <cellStyle name="Hyperlink" xfId="2278" builtinId="8" hidden="1"/>
    <cellStyle name="Hyperlink" xfId="14" builtinId="8" hidden="1"/>
    <cellStyle name="Hyperlink" xfId="733" builtinId="8" hidden="1"/>
    <cellStyle name="Hyperlink" xfId="401" builtinId="8" hidden="1"/>
    <cellStyle name="Hyperlink" xfId="1107" builtinId="8" hidden="1"/>
    <cellStyle name="Hyperlink" xfId="3505" builtinId="8" hidden="1"/>
    <cellStyle name="Hyperlink" xfId="3341" builtinId="8" hidden="1"/>
    <cellStyle name="Hyperlink" xfId="1077" builtinId="8" hidden="1"/>
    <cellStyle name="Hyperlink" xfId="3803" builtinId="8" hidden="1"/>
    <cellStyle name="Hyperlink" xfId="3475" builtinId="8" hidden="1"/>
    <cellStyle name="Hyperlink" xfId="993" builtinId="8" hidden="1"/>
    <cellStyle name="Hyperlink" xfId="221" builtinId="8" hidden="1"/>
    <cellStyle name="Hyperlink" xfId="3286" builtinId="8" hidden="1"/>
    <cellStyle name="Hyperlink" xfId="2446" builtinId="8" hidden="1"/>
    <cellStyle name="Hyperlink" xfId="2846" builtinId="8" hidden="1"/>
    <cellStyle name="Hyperlink" xfId="3781" builtinId="8" hidden="1"/>
    <cellStyle name="Hyperlink" xfId="3465" builtinId="8" hidden="1"/>
    <cellStyle name="Hyperlink" xfId="3557" builtinId="8" hidden="1"/>
    <cellStyle name="Hyperlink" xfId="3483" builtinId="8" hidden="1"/>
    <cellStyle name="Hyperlink" xfId="2326" builtinId="8" hidden="1"/>
    <cellStyle name="Hyperlink" xfId="3296" builtinId="8" hidden="1"/>
    <cellStyle name="Hyperlink" xfId="2814" builtinId="8" hidden="1"/>
    <cellStyle name="Hyperlink" xfId="2308" builtinId="8" hidden="1"/>
    <cellStyle name="Hyperlink" xfId="2257" builtinId="8" hidden="1"/>
    <cellStyle name="Hyperlink" xfId="1877" builtinId="8" hidden="1"/>
    <cellStyle name="Hyperlink" xfId="1725" builtinId="8" hidden="1"/>
    <cellStyle name="Hyperlink" xfId="1601" builtinId="8" hidden="1"/>
    <cellStyle name="Hyperlink" xfId="1839" builtinId="8" hidden="1"/>
    <cellStyle name="Hyperlink" xfId="3202" builtinId="8" hidden="1"/>
    <cellStyle name="Hyperlink" xfId="1773" builtinId="8" hidden="1"/>
    <cellStyle name="Hyperlink" xfId="3196" builtinId="8" hidden="1"/>
    <cellStyle name="Hyperlink" xfId="1099" builtinId="8" hidden="1"/>
    <cellStyle name="Hyperlink" xfId="4055" builtinId="8" hidden="1"/>
    <cellStyle name="Hyperlink" xfId="1115" builtinId="8" hidden="1"/>
    <cellStyle name="Hyperlink" xfId="3561" builtinId="8" hidden="1"/>
    <cellStyle name="Hyperlink" xfId="2171" builtinId="8" hidden="1"/>
    <cellStyle name="Hyperlink" xfId="1541" builtinId="8" hidden="1"/>
    <cellStyle name="Hyperlink" xfId="1571" builtinId="8" hidden="1"/>
    <cellStyle name="Hyperlink" xfId="1705" builtinId="8" hidden="1"/>
    <cellStyle name="Hyperlink" xfId="3457" builtinId="8" hidden="1"/>
    <cellStyle name="Hyperlink" xfId="2366" builtinId="8" hidden="1"/>
    <cellStyle name="Hyperlink" xfId="1767" builtinId="8" hidden="1"/>
    <cellStyle name="Hyperlink" xfId="1895" builtinId="8" hidden="1"/>
    <cellStyle name="Hyperlink" xfId="1937" builtinId="8" hidden="1"/>
    <cellStyle name="Hyperlink" xfId="1699" builtinId="8" hidden="1"/>
    <cellStyle name="Hyperlink" xfId="1587" builtinId="8" hidden="1"/>
    <cellStyle name="Hyperlink" xfId="853" builtinId="8" hidden="1"/>
    <cellStyle name="Hyperlink" xfId="747" builtinId="8" hidden="1"/>
    <cellStyle name="Hyperlink" xfId="1481" builtinId="8" hidden="1"/>
    <cellStyle name="Hyperlink" xfId="528" builtinId="8" hidden="1"/>
    <cellStyle name="Hyperlink" xfId="765" builtinId="8" hidden="1"/>
    <cellStyle name="Hyperlink" xfId="2043" builtinId="8" hidden="1"/>
    <cellStyle name="Hyperlink" xfId="1727" builtinId="8" hidden="1"/>
    <cellStyle name="Hyperlink" xfId="713" builtinId="8" hidden="1"/>
    <cellStyle name="Hyperlink" xfId="1569" builtinId="8" hidden="1"/>
    <cellStyle name="Hyperlink" xfId="1071" builtinId="8" hidden="1"/>
    <cellStyle name="Hyperlink" xfId="2175" builtinId="8" hidden="1"/>
    <cellStyle name="Hyperlink" xfId="3921" builtinId="8" hidden="1"/>
    <cellStyle name="Hyperlink" xfId="1085" builtinId="8" hidden="1"/>
    <cellStyle name="Hyperlink" xfId="895" builtinId="8" hidden="1"/>
    <cellStyle name="Hyperlink" xfId="2588" builtinId="8" hidden="1"/>
    <cellStyle name="Hyperlink" xfId="1799" builtinId="8" hidden="1"/>
    <cellStyle name="Hyperlink" xfId="649" builtinId="8" hidden="1"/>
    <cellStyle name="Hyperlink" xfId="2994" builtinId="8" hidden="1"/>
    <cellStyle name="Hyperlink" xfId="955" builtinId="8" hidden="1"/>
    <cellStyle name="Hyperlink" xfId="2105" builtinId="8" hidden="1"/>
    <cellStyle name="Hyperlink" xfId="2594" builtinId="8" hidden="1"/>
    <cellStyle name="Hyperlink" xfId="3112" builtinId="8" hidden="1"/>
    <cellStyle name="Hyperlink" xfId="3721" builtinId="8" hidden="1"/>
    <cellStyle name="Hyperlink" xfId="3785" builtinId="8" hidden="1"/>
    <cellStyle name="Hyperlink" xfId="4111" builtinId="8" hidden="1"/>
    <cellStyle name="Hyperlink" xfId="2682" builtinId="8" hidden="1"/>
    <cellStyle name="Hyperlink" xfId="2261" builtinId="8" hidden="1"/>
    <cellStyle name="Hyperlink" xfId="2554" builtinId="8" hidden="1"/>
    <cellStyle name="Hyperlink" xfId="3150" builtinId="8" hidden="1"/>
    <cellStyle name="Hyperlink" xfId="1977" builtinId="8" hidden="1"/>
    <cellStyle name="Hyperlink" xfId="3575" builtinId="8" hidden="1"/>
    <cellStyle name="Hyperlink" xfId="3022" builtinId="8" hidden="1"/>
    <cellStyle name="Hyperlink" xfId="725" builtinId="8" hidden="1"/>
    <cellStyle name="Hyperlink" xfId="1069" builtinId="8" hidden="1"/>
    <cellStyle name="Hyperlink" xfId="3038" builtinId="8" hidden="1"/>
    <cellStyle name="Hyperlink" xfId="3499" builtinId="8" hidden="1"/>
    <cellStyle name="Hyperlink" xfId="799" builtinId="8" hidden="1"/>
    <cellStyle name="Hyperlink" xfId="1885" builtinId="8" hidden="1"/>
    <cellStyle name="Hyperlink" xfId="1917" builtinId="8" hidden="1"/>
    <cellStyle name="Hyperlink" xfId="1145" builtinId="8" hidden="1"/>
    <cellStyle name="Hyperlink" xfId="1445" builtinId="8" hidden="1"/>
    <cellStyle name="Hyperlink" xfId="2249" builtinId="8" hidden="1"/>
    <cellStyle name="Hyperlink" xfId="2011" builtinId="8" hidden="1"/>
    <cellStyle name="Hyperlink" xfId="3571" builtinId="8" hidden="1"/>
    <cellStyle name="Hyperlink" xfId="1795" builtinId="8" hidden="1"/>
    <cellStyle name="Hyperlink" xfId="2015" builtinId="8" hidden="1"/>
    <cellStyle name="Hyperlink" xfId="855" builtinId="8" hidden="1"/>
    <cellStyle name="Hyperlink" xfId="4057" builtinId="8" hidden="1"/>
    <cellStyle name="Hyperlink" xfId="307" builtinId="8" hidden="1"/>
    <cellStyle name="Hyperlink" xfId="3953" builtinId="8" hidden="1"/>
    <cellStyle name="Hyperlink" xfId="1729" builtinId="8" hidden="1"/>
    <cellStyle name="Hyperlink" xfId="1246" builtinId="8" hidden="1"/>
    <cellStyle name="Hyperlink" xfId="1355" builtinId="8" hidden="1"/>
    <cellStyle name="Hyperlink" xfId="115" builtinId="8" hidden="1"/>
    <cellStyle name="Hyperlink" xfId="3959" builtinId="8" hidden="1"/>
    <cellStyle name="Hyperlink" xfId="3759" builtinId="8" hidden="1"/>
    <cellStyle name="Hyperlink" xfId="4199" builtinId="8" hidden="1"/>
    <cellStyle name="Hyperlink" xfId="3164" builtinId="8" hidden="1"/>
    <cellStyle name="Hyperlink" xfId="1576" builtinId="8" hidden="1"/>
    <cellStyle name="Hyperlink" xfId="1285" builtinId="8" hidden="1"/>
    <cellStyle name="Hyperlink" xfId="3515" builtinId="8" hidden="1"/>
    <cellStyle name="Hyperlink" xfId="3319" builtinId="8" hidden="1"/>
    <cellStyle name="Hyperlink" xfId="2386" builtinId="8" hidden="1"/>
    <cellStyle name="Hyperlink" xfId="3337" builtinId="8" hidden="1"/>
    <cellStyle name="Hyperlink" xfId="1421" builtinId="8" hidden="1"/>
    <cellStyle name="Hyperlink" xfId="2866" builtinId="8" hidden="1"/>
    <cellStyle name="Hyperlink" xfId="3761" builtinId="8" hidden="1"/>
    <cellStyle name="Hyperlink" xfId="1283" builtinId="8" hidden="1"/>
    <cellStyle name="Hyperlink" xfId="2678" builtinId="8" hidden="1"/>
    <cellStyle name="Hyperlink" xfId="295" builtinId="8" hidden="1"/>
    <cellStyle name="Hyperlink" xfId="3014" builtinId="8" hidden="1"/>
    <cellStyle name="Hyperlink" xfId="1517" builtinId="8" hidden="1"/>
    <cellStyle name="Hyperlink" xfId="3012" builtinId="8" hidden="1"/>
    <cellStyle name="Hyperlink" xfId="1981" builtinId="8" hidden="1"/>
    <cellStyle name="Hyperlink" xfId="4399" builtinId="8" hidden="1"/>
    <cellStyle name="Hyperlink" xfId="1789" builtinId="8" hidden="1"/>
    <cellStyle name="Hyperlink" xfId="2872" builtinId="8" hidden="1"/>
    <cellStyle name="Hyperlink" xfId="2288" builtinId="8" hidden="1"/>
    <cellStyle name="Hyperlink" xfId="2141" builtinId="8" hidden="1"/>
    <cellStyle name="Hyperlink" xfId="119" builtinId="8" hidden="1"/>
    <cellStyle name="Hyperlink" xfId="823" builtinId="8" hidden="1"/>
    <cellStyle name="Hyperlink" xfId="4223" builtinId="8" hidden="1"/>
    <cellStyle name="Hyperlink" xfId="2111" builtinId="8" hidden="1"/>
    <cellStyle name="Hyperlink" xfId="2091" builtinId="8" hidden="1"/>
    <cellStyle name="Hyperlink" xfId="2766" builtinId="8" hidden="1"/>
    <cellStyle name="Hyperlink" xfId="293" builtinId="8" hidden="1"/>
    <cellStyle name="Hyperlink" xfId="3204" builtinId="8" hidden="1"/>
    <cellStyle name="Hyperlink" xfId="4145" builtinId="8" hidden="1"/>
    <cellStyle name="Hyperlink" xfId="133" builtinId="8" hidden="1"/>
    <cellStyle name="Hyperlink" xfId="2606" builtinId="8" hidden="1"/>
    <cellStyle name="Hyperlink" xfId="2674" builtinId="8" hidden="1"/>
    <cellStyle name="Hyperlink" xfId="3611" builtinId="8" hidden="1"/>
    <cellStyle name="Hyperlink" xfId="2816" builtinId="8" hidden="1"/>
    <cellStyle name="Hyperlink" xfId="1919" builtinId="8" hidden="1"/>
    <cellStyle name="Hyperlink" xfId="2217" builtinId="8" hidden="1"/>
    <cellStyle name="Hyperlink" xfId="2107" builtinId="8" hidden="1"/>
    <cellStyle name="Hyperlink" xfId="1929" builtinId="8" hidden="1"/>
    <cellStyle name="Hyperlink" xfId="1574" builtinId="8" hidden="1"/>
    <cellStyle name="Hyperlink" xfId="2005" builtinId="8" hidden="1"/>
    <cellStyle name="Hyperlink" xfId="4045" builtinId="8" hidden="1"/>
    <cellStyle name="Hyperlink" xfId="4319" builtinId="8" hidden="1"/>
    <cellStyle name="Hyperlink" xfId="3315" builtinId="8" hidden="1"/>
    <cellStyle name="Hyperlink" xfId="3377" builtinId="8" hidden="1"/>
    <cellStyle name="Hyperlink" xfId="2089" builtinId="8" hidden="1"/>
    <cellStyle name="Hyperlink" xfId="2406" builtinId="8" hidden="1"/>
    <cellStyle name="Hyperlink" xfId="415" builtinId="8" hidden="1"/>
    <cellStyle name="Hyperlink" xfId="1529" builtinId="8" hidden="1"/>
    <cellStyle name="Hyperlink" xfId="3591" builtinId="8" hidden="1"/>
    <cellStyle name="Hyperlink" xfId="1577" builtinId="8" hidden="1"/>
    <cellStyle name="Hyperlink" xfId="2101" builtinId="8" hidden="1"/>
    <cellStyle name="Komma" xfId="1" builtinId="3"/>
    <cellStyle name="Normaal 2" xfId="60" xr:uid="{00000000-0005-0000-0000-0000B8110000}"/>
    <cellStyle name="Standaard" xfId="0" builtinId="0"/>
    <cellStyle name="Standaard 2" xfId="3" xr:uid="{00000000-0005-0000-0000-0000BA110000}"/>
    <cellStyle name="Valuta" xfId="4531" builtinId="4"/>
  </cellStyles>
  <dxfs count="0"/>
  <tableStyles count="0" defaultTableStyle="TableStyleMedium2" defaultPivotStyle="PivotStyleLight16"/>
  <colors>
    <mruColors>
      <color rgb="FFFFFF99"/>
      <color rgb="FFC0C0C0"/>
      <color rgb="FFEBF2DE"/>
      <color rgb="FF00FF00"/>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453293</xdr:colOff>
      <xdr:row>0</xdr:row>
      <xdr:rowOff>101599</xdr:rowOff>
    </xdr:from>
    <xdr:to>
      <xdr:col>7</xdr:col>
      <xdr:colOff>168033</xdr:colOff>
      <xdr:row>1</xdr:row>
      <xdr:rowOff>217643</xdr:rowOff>
    </xdr:to>
    <xdr:pic>
      <xdr:nvPicPr>
        <xdr:cNvPr id="3" name="Afbeelding 2">
          <a:extLst>
            <a:ext uri="{FF2B5EF4-FFF2-40B4-BE49-F238E27FC236}">
              <a16:creationId xmlns:a16="http://schemas.microsoft.com/office/drawing/2014/main" id="{5EECFF9B-9B75-9447-A1AE-B09280C0B064}"/>
            </a:ext>
          </a:extLst>
        </xdr:cNvPr>
        <xdr:cNvPicPr>
          <a:picLocks noChangeAspect="1"/>
        </xdr:cNvPicPr>
      </xdr:nvPicPr>
      <xdr:blipFill>
        <a:blip xmlns:r="http://schemas.openxmlformats.org/officeDocument/2006/relationships" r:embed="rId1"/>
        <a:stretch>
          <a:fillRect/>
        </a:stretch>
      </xdr:blipFill>
      <xdr:spPr>
        <a:xfrm>
          <a:off x="10681678" y="101599"/>
          <a:ext cx="1473201" cy="624044"/>
        </a:xfrm>
        <a:prstGeom prst="rect">
          <a:avLst/>
        </a:prstGeom>
      </xdr:spPr>
    </xdr:pic>
    <xdr:clientData/>
  </xdr:twoCellAnchor>
  <xdr:twoCellAnchor editAs="oneCell">
    <xdr:from>
      <xdr:col>4</xdr:col>
      <xdr:colOff>136769</xdr:colOff>
      <xdr:row>0</xdr:row>
      <xdr:rowOff>97692</xdr:rowOff>
    </xdr:from>
    <xdr:to>
      <xdr:col>5</xdr:col>
      <xdr:colOff>337037</xdr:colOff>
      <xdr:row>2</xdr:row>
      <xdr:rowOff>8870</xdr:rowOff>
    </xdr:to>
    <xdr:pic>
      <xdr:nvPicPr>
        <xdr:cNvPr id="4" name="Afbeelding 3" descr="Gemeente Tilburg - Stichting Warmtenetwerk">
          <a:extLst>
            <a:ext uri="{FF2B5EF4-FFF2-40B4-BE49-F238E27FC236}">
              <a16:creationId xmlns:a16="http://schemas.microsoft.com/office/drawing/2014/main" id="{C27940DF-3B21-634C-960A-B612E2316C7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85923" y="97692"/>
          <a:ext cx="1079499" cy="7122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531445</xdr:colOff>
      <xdr:row>0</xdr:row>
      <xdr:rowOff>111369</xdr:rowOff>
    </xdr:from>
    <xdr:to>
      <xdr:col>11</xdr:col>
      <xdr:colOff>246184</xdr:colOff>
      <xdr:row>1</xdr:row>
      <xdr:rowOff>227413</xdr:rowOff>
    </xdr:to>
    <xdr:pic>
      <xdr:nvPicPr>
        <xdr:cNvPr id="4" name="Afbeelding 3">
          <a:extLst>
            <a:ext uri="{FF2B5EF4-FFF2-40B4-BE49-F238E27FC236}">
              <a16:creationId xmlns:a16="http://schemas.microsoft.com/office/drawing/2014/main" id="{1405D0A0-6B8F-3D4C-95F2-977775B6F217}"/>
            </a:ext>
          </a:extLst>
        </xdr:cNvPr>
        <xdr:cNvPicPr>
          <a:picLocks noChangeAspect="1"/>
        </xdr:cNvPicPr>
      </xdr:nvPicPr>
      <xdr:blipFill>
        <a:blip xmlns:r="http://schemas.openxmlformats.org/officeDocument/2006/relationships" r:embed="rId1"/>
        <a:stretch>
          <a:fillRect/>
        </a:stretch>
      </xdr:blipFill>
      <xdr:spPr>
        <a:xfrm>
          <a:off x="20050368" y="111369"/>
          <a:ext cx="1473201" cy="624044"/>
        </a:xfrm>
        <a:prstGeom prst="rect">
          <a:avLst/>
        </a:prstGeom>
      </xdr:spPr>
    </xdr:pic>
    <xdr:clientData/>
  </xdr:twoCellAnchor>
  <xdr:twoCellAnchor editAs="oneCell">
    <xdr:from>
      <xdr:col>8</xdr:col>
      <xdr:colOff>175846</xdr:colOff>
      <xdr:row>0</xdr:row>
      <xdr:rowOff>107461</xdr:rowOff>
    </xdr:from>
    <xdr:to>
      <xdr:col>9</xdr:col>
      <xdr:colOff>376114</xdr:colOff>
      <xdr:row>2</xdr:row>
      <xdr:rowOff>18639</xdr:rowOff>
    </xdr:to>
    <xdr:pic>
      <xdr:nvPicPr>
        <xdr:cNvPr id="5" name="Afbeelding 4" descr="Gemeente Tilburg - Stichting Warmtenetwerk">
          <a:extLst>
            <a:ext uri="{FF2B5EF4-FFF2-40B4-BE49-F238E27FC236}">
              <a16:creationId xmlns:a16="http://schemas.microsoft.com/office/drawing/2014/main" id="{270B3242-49F6-F04E-A547-7ED6D05F0C8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815538" y="107461"/>
          <a:ext cx="1079499" cy="71225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1537675</xdr:colOff>
      <xdr:row>0</xdr:row>
      <xdr:rowOff>160215</xdr:rowOff>
    </xdr:from>
    <xdr:to>
      <xdr:col>4</xdr:col>
      <xdr:colOff>3005991</xdr:colOff>
      <xdr:row>1</xdr:row>
      <xdr:rowOff>276259</xdr:rowOff>
    </xdr:to>
    <xdr:pic>
      <xdr:nvPicPr>
        <xdr:cNvPr id="2" name="Afbeelding 1">
          <a:extLst>
            <a:ext uri="{FF2B5EF4-FFF2-40B4-BE49-F238E27FC236}">
              <a16:creationId xmlns:a16="http://schemas.microsoft.com/office/drawing/2014/main" id="{93128680-4713-2748-8018-1315A676AEDC}"/>
            </a:ext>
          </a:extLst>
        </xdr:cNvPr>
        <xdr:cNvPicPr>
          <a:picLocks noChangeAspect="1"/>
        </xdr:cNvPicPr>
      </xdr:nvPicPr>
      <xdr:blipFill>
        <a:blip xmlns:r="http://schemas.openxmlformats.org/officeDocument/2006/relationships" r:embed="rId1"/>
        <a:stretch>
          <a:fillRect/>
        </a:stretch>
      </xdr:blipFill>
      <xdr:spPr>
        <a:xfrm>
          <a:off x="15322060" y="160215"/>
          <a:ext cx="1468316" cy="624044"/>
        </a:xfrm>
        <a:prstGeom prst="rect">
          <a:avLst/>
        </a:prstGeom>
      </xdr:spPr>
    </xdr:pic>
    <xdr:clientData/>
  </xdr:twoCellAnchor>
  <xdr:twoCellAnchor editAs="oneCell">
    <xdr:from>
      <xdr:col>4</xdr:col>
      <xdr:colOff>175846</xdr:colOff>
      <xdr:row>0</xdr:row>
      <xdr:rowOff>107461</xdr:rowOff>
    </xdr:from>
    <xdr:to>
      <xdr:col>4</xdr:col>
      <xdr:colOff>1252414</xdr:colOff>
      <xdr:row>2</xdr:row>
      <xdr:rowOff>18639</xdr:rowOff>
    </xdr:to>
    <xdr:pic>
      <xdr:nvPicPr>
        <xdr:cNvPr id="3" name="Afbeelding 2" descr="Gemeente Tilburg - Stichting Warmtenetwerk">
          <a:extLst>
            <a:ext uri="{FF2B5EF4-FFF2-40B4-BE49-F238E27FC236}">
              <a16:creationId xmlns:a16="http://schemas.microsoft.com/office/drawing/2014/main" id="{A8F61062-C7CB-2045-92EE-BA75119ABD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94046" y="107461"/>
          <a:ext cx="1076568" cy="71127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582245</xdr:colOff>
      <xdr:row>0</xdr:row>
      <xdr:rowOff>136769</xdr:rowOff>
    </xdr:from>
    <xdr:to>
      <xdr:col>8</xdr:col>
      <xdr:colOff>398584</xdr:colOff>
      <xdr:row>1</xdr:row>
      <xdr:rowOff>252813</xdr:rowOff>
    </xdr:to>
    <xdr:pic>
      <xdr:nvPicPr>
        <xdr:cNvPr id="2" name="Afbeelding 1">
          <a:extLst>
            <a:ext uri="{FF2B5EF4-FFF2-40B4-BE49-F238E27FC236}">
              <a16:creationId xmlns:a16="http://schemas.microsoft.com/office/drawing/2014/main" id="{CF6DC287-788D-2F4D-996E-AED95BACD895}"/>
            </a:ext>
          </a:extLst>
        </xdr:cNvPr>
        <xdr:cNvPicPr>
          <a:picLocks noChangeAspect="1"/>
        </xdr:cNvPicPr>
      </xdr:nvPicPr>
      <xdr:blipFill>
        <a:blip xmlns:r="http://schemas.openxmlformats.org/officeDocument/2006/relationships" r:embed="rId1"/>
        <a:stretch>
          <a:fillRect/>
        </a:stretch>
      </xdr:blipFill>
      <xdr:spPr>
        <a:xfrm>
          <a:off x="14323645" y="136769"/>
          <a:ext cx="1467339" cy="624044"/>
        </a:xfrm>
        <a:prstGeom prst="rect">
          <a:avLst/>
        </a:prstGeom>
      </xdr:spPr>
    </xdr:pic>
    <xdr:clientData/>
  </xdr:twoCellAnchor>
  <xdr:twoCellAnchor editAs="oneCell">
    <xdr:from>
      <xdr:col>5</xdr:col>
      <xdr:colOff>175846</xdr:colOff>
      <xdr:row>0</xdr:row>
      <xdr:rowOff>107461</xdr:rowOff>
    </xdr:from>
    <xdr:to>
      <xdr:col>5</xdr:col>
      <xdr:colOff>1306145</xdr:colOff>
      <xdr:row>2</xdr:row>
      <xdr:rowOff>15464</xdr:rowOff>
    </xdr:to>
    <xdr:pic>
      <xdr:nvPicPr>
        <xdr:cNvPr id="3" name="Afbeelding 2" descr="Gemeente Tilburg - Stichting Warmtenetwerk">
          <a:extLst>
            <a:ext uri="{FF2B5EF4-FFF2-40B4-BE49-F238E27FC236}">
              <a16:creationId xmlns:a16="http://schemas.microsoft.com/office/drawing/2014/main" id="{C93E7164-B9E5-1F49-AD66-AE0E01005C6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94046" y="107461"/>
          <a:ext cx="1076568" cy="71127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627743</xdr:colOff>
      <xdr:row>0</xdr:row>
      <xdr:rowOff>101600</xdr:rowOff>
    </xdr:from>
    <xdr:to>
      <xdr:col>5</xdr:col>
      <xdr:colOff>341087</xdr:colOff>
      <xdr:row>2</xdr:row>
      <xdr:rowOff>145073</xdr:rowOff>
    </xdr:to>
    <xdr:pic>
      <xdr:nvPicPr>
        <xdr:cNvPr id="4" name="Afbeelding 3">
          <a:extLst>
            <a:ext uri="{FF2B5EF4-FFF2-40B4-BE49-F238E27FC236}">
              <a16:creationId xmlns:a16="http://schemas.microsoft.com/office/drawing/2014/main" id="{068D85E2-1172-764F-B6EE-F0237C391FBA}"/>
            </a:ext>
          </a:extLst>
        </xdr:cNvPr>
        <xdr:cNvPicPr>
          <a:picLocks noChangeAspect="1"/>
        </xdr:cNvPicPr>
      </xdr:nvPicPr>
      <xdr:blipFill>
        <a:blip xmlns:r="http://schemas.openxmlformats.org/officeDocument/2006/relationships" r:embed="rId1"/>
        <a:stretch>
          <a:fillRect/>
        </a:stretch>
      </xdr:blipFill>
      <xdr:spPr>
        <a:xfrm>
          <a:off x="13246100" y="101600"/>
          <a:ext cx="1473201" cy="624044"/>
        </a:xfrm>
        <a:prstGeom prst="rect">
          <a:avLst/>
        </a:prstGeom>
      </xdr:spPr>
    </xdr:pic>
    <xdr:clientData/>
  </xdr:twoCellAnchor>
  <xdr:twoCellAnchor editAs="oneCell">
    <xdr:from>
      <xdr:col>2</xdr:col>
      <xdr:colOff>244929</xdr:colOff>
      <xdr:row>0</xdr:row>
      <xdr:rowOff>81642</xdr:rowOff>
    </xdr:from>
    <xdr:to>
      <xdr:col>3</xdr:col>
      <xdr:colOff>444500</xdr:colOff>
      <xdr:row>2</xdr:row>
      <xdr:rowOff>213326</xdr:rowOff>
    </xdr:to>
    <xdr:pic>
      <xdr:nvPicPr>
        <xdr:cNvPr id="3" name="Afbeelding 2" descr="Gemeente Tilburg - Stichting Warmtenetwerk">
          <a:extLst>
            <a:ext uri="{FF2B5EF4-FFF2-40B4-BE49-F238E27FC236}">
              <a16:creationId xmlns:a16="http://schemas.microsoft.com/office/drawing/2014/main" id="{9F3F334D-908D-8DB7-2A25-355FB317F5B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83358" y="81642"/>
          <a:ext cx="1079499" cy="712255"/>
        </a:xfrm>
        <a:prstGeom prst="rect">
          <a:avLst/>
        </a:prstGeom>
        <a:noFill/>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A1:D116"/>
  <sheetViews>
    <sheetView showGridLines="0" zoomScale="120" zoomScaleNormal="120" workbookViewId="0">
      <selection activeCell="D116" sqref="D116"/>
    </sheetView>
  </sheetViews>
  <sheetFormatPr defaultColWidth="11.42578125" defaultRowHeight="15"/>
  <cols>
    <col min="1" max="1" width="23.85546875" customWidth="1"/>
    <col min="2" max="2" width="10.140625" style="2" customWidth="1"/>
    <col min="3" max="3" width="67.85546875" style="24" customWidth="1"/>
    <col min="4" max="4" width="20.85546875" style="24" customWidth="1"/>
  </cols>
  <sheetData>
    <row r="1" spans="1:4" ht="39.950000000000003" customHeight="1" thickBot="1">
      <c r="A1" s="135" t="s">
        <v>0</v>
      </c>
      <c r="B1" s="136"/>
      <c r="C1" s="136"/>
      <c r="D1" s="137"/>
    </row>
    <row r="2" spans="1:4" ht="23.25" customHeight="1">
      <c r="A2" s="138" t="s">
        <v>1</v>
      </c>
      <c r="B2" s="139"/>
      <c r="C2" s="139"/>
      <c r="D2" s="140"/>
    </row>
    <row r="3" spans="1:4" ht="15.95" customHeight="1">
      <c r="A3" s="200" t="s">
        <v>2</v>
      </c>
      <c r="B3" s="201"/>
      <c r="C3" s="201"/>
      <c r="D3" s="202"/>
    </row>
    <row r="4" spans="1:4">
      <c r="A4" s="162" t="s">
        <v>3</v>
      </c>
      <c r="B4" s="163"/>
      <c r="C4" s="33" t="s">
        <v>4</v>
      </c>
      <c r="D4" s="99"/>
    </row>
    <row r="5" spans="1:4">
      <c r="A5" s="147" t="s">
        <v>5</v>
      </c>
      <c r="B5" s="148"/>
      <c r="C5" s="164" t="s">
        <v>6</v>
      </c>
      <c r="D5" s="165"/>
    </row>
    <row r="6" spans="1:4" ht="15.95" customHeight="1">
      <c r="A6" s="171" t="s">
        <v>7</v>
      </c>
      <c r="B6" s="172"/>
      <c r="C6" s="164" t="s">
        <v>8</v>
      </c>
      <c r="D6" s="165"/>
    </row>
    <row r="7" spans="1:4" ht="15.95" customHeight="1">
      <c r="A7" s="147" t="s">
        <v>9</v>
      </c>
      <c r="B7" s="148"/>
      <c r="C7" s="194" t="s">
        <v>10</v>
      </c>
      <c r="D7" s="195"/>
    </row>
    <row r="8" spans="1:4" ht="15.95" customHeight="1">
      <c r="A8" s="171" t="s">
        <v>11</v>
      </c>
      <c r="B8" s="172"/>
      <c r="C8" s="194" t="s">
        <v>12</v>
      </c>
      <c r="D8" s="195"/>
    </row>
    <row r="9" spans="1:4" ht="15.95" customHeight="1">
      <c r="A9" s="173"/>
      <c r="B9" s="174"/>
      <c r="C9" s="194" t="s">
        <v>13</v>
      </c>
      <c r="D9" s="195"/>
    </row>
    <row r="10" spans="1:4" ht="15.75" thickBot="1">
      <c r="A10" s="147" t="s">
        <v>14</v>
      </c>
      <c r="B10" s="148"/>
      <c r="C10" s="29" t="s">
        <v>15</v>
      </c>
      <c r="D10" s="18" t="s">
        <v>16</v>
      </c>
    </row>
    <row r="11" spans="1:4">
      <c r="A11" s="166" t="s">
        <v>17</v>
      </c>
      <c r="B11" s="16">
        <v>1</v>
      </c>
      <c r="C11" s="31" t="s">
        <v>18</v>
      </c>
      <c r="D11" s="37">
        <v>0</v>
      </c>
    </row>
    <row r="12" spans="1:4">
      <c r="A12" s="167"/>
      <c r="B12" s="16">
        <v>2</v>
      </c>
      <c r="C12" s="31" t="s">
        <v>19</v>
      </c>
      <c r="D12" s="37">
        <v>0</v>
      </c>
    </row>
    <row r="13" spans="1:4">
      <c r="A13" s="167"/>
      <c r="B13" s="16">
        <v>3</v>
      </c>
      <c r="C13" s="31" t="s">
        <v>20</v>
      </c>
      <c r="D13" s="37">
        <v>0</v>
      </c>
    </row>
    <row r="14" spans="1:4">
      <c r="A14" s="168"/>
      <c r="B14" s="16"/>
      <c r="C14" s="31" t="s">
        <v>21</v>
      </c>
      <c r="D14" s="37">
        <v>0</v>
      </c>
    </row>
    <row r="15" spans="1:4">
      <c r="A15" s="153"/>
      <c r="B15" s="154"/>
      <c r="C15" s="34" t="s">
        <v>22</v>
      </c>
      <c r="D15" s="35">
        <f>AVERAGE(D11:D12:D13)+D14</f>
        <v>0</v>
      </c>
    </row>
    <row r="16" spans="1:4" ht="15.75" thickBot="1">
      <c r="A16" s="155"/>
      <c r="B16" s="156"/>
      <c r="C16" s="156"/>
      <c r="D16" s="157"/>
    </row>
    <row r="17" spans="1:4" ht="15.75" thickBot="1">
      <c r="A17" s="162" t="s">
        <v>3</v>
      </c>
      <c r="B17" s="163"/>
      <c r="C17" s="33" t="s">
        <v>23</v>
      </c>
      <c r="D17" s="99"/>
    </row>
    <row r="18" spans="1:4" ht="15.75" thickBot="1">
      <c r="A18" s="149" t="s">
        <v>5</v>
      </c>
      <c r="B18" s="150"/>
      <c r="C18" s="183" t="s">
        <v>6</v>
      </c>
      <c r="D18" s="192"/>
    </row>
    <row r="19" spans="1:4" ht="15" customHeight="1" thickBot="1">
      <c r="A19" s="177" t="s">
        <v>7</v>
      </c>
      <c r="B19" s="178"/>
      <c r="C19" s="196" t="s">
        <v>24</v>
      </c>
      <c r="D19" s="197"/>
    </row>
    <row r="20" spans="1:4">
      <c r="A20" s="177" t="s">
        <v>25</v>
      </c>
      <c r="B20" s="178"/>
      <c r="C20" s="196" t="s">
        <v>26</v>
      </c>
      <c r="D20" s="197"/>
    </row>
    <row r="21" spans="1:4" ht="15.75" thickBot="1">
      <c r="A21" s="179" t="s">
        <v>25</v>
      </c>
      <c r="B21" s="180"/>
      <c r="C21" s="198" t="s">
        <v>27</v>
      </c>
      <c r="D21" s="199"/>
    </row>
    <row r="22" spans="1:4" ht="15.95" customHeight="1" thickBot="1">
      <c r="A22" s="177" t="s">
        <v>9</v>
      </c>
      <c r="B22" s="178"/>
      <c r="C22" s="169" t="s">
        <v>28</v>
      </c>
      <c r="D22" s="170"/>
    </row>
    <row r="23" spans="1:4" ht="15.95" customHeight="1" thickBot="1">
      <c r="A23" s="179"/>
      <c r="B23" s="180"/>
      <c r="C23" s="100" t="s">
        <v>29</v>
      </c>
      <c r="D23" s="101"/>
    </row>
    <row r="24" spans="1:4" ht="15.95" customHeight="1" thickBot="1">
      <c r="A24" s="149" t="s">
        <v>11</v>
      </c>
      <c r="B24" s="150"/>
      <c r="C24" s="175" t="s">
        <v>30</v>
      </c>
      <c r="D24" s="176"/>
    </row>
    <row r="25" spans="1:4" ht="15.95" customHeight="1" thickBot="1">
      <c r="A25" s="149" t="s">
        <v>31</v>
      </c>
      <c r="B25" s="150"/>
      <c r="C25" s="25" t="s">
        <v>32</v>
      </c>
      <c r="D25" s="36"/>
    </row>
    <row r="26" spans="1:4" ht="15.75" thickBot="1">
      <c r="A26" s="149" t="s">
        <v>14</v>
      </c>
      <c r="B26" s="150"/>
      <c r="C26" s="25" t="s">
        <v>15</v>
      </c>
      <c r="D26" s="18" t="s">
        <v>16</v>
      </c>
    </row>
    <row r="27" spans="1:4">
      <c r="A27" s="151" t="s">
        <v>17</v>
      </c>
      <c r="B27" s="19">
        <v>1</v>
      </c>
      <c r="C27" s="31" t="s">
        <v>33</v>
      </c>
      <c r="D27" s="37">
        <v>0</v>
      </c>
    </row>
    <row r="28" spans="1:4">
      <c r="A28" s="152"/>
      <c r="B28" s="19">
        <v>2</v>
      </c>
      <c r="C28" s="31" t="s">
        <v>34</v>
      </c>
      <c r="D28" s="37">
        <v>0</v>
      </c>
    </row>
    <row r="29" spans="1:4">
      <c r="A29" s="152"/>
      <c r="B29" s="19">
        <v>3</v>
      </c>
      <c r="C29" s="31" t="s">
        <v>35</v>
      </c>
      <c r="D29" s="37">
        <v>0</v>
      </c>
    </row>
    <row r="30" spans="1:4">
      <c r="A30" s="152"/>
      <c r="B30" s="19"/>
      <c r="C30" s="31" t="s">
        <v>36</v>
      </c>
      <c r="D30" s="37">
        <v>0</v>
      </c>
    </row>
    <row r="31" spans="1:4">
      <c r="A31" s="193"/>
      <c r="B31" s="19"/>
      <c r="C31" s="32" t="s">
        <v>37</v>
      </c>
      <c r="D31" s="37">
        <v>0</v>
      </c>
    </row>
    <row r="32" spans="1:4">
      <c r="A32" s="153"/>
      <c r="B32" s="154"/>
      <c r="C32" s="34" t="s">
        <v>38</v>
      </c>
      <c r="D32" s="35">
        <f>AVERAGE(D27:D28:D29)+((D31+D30)/2)</f>
        <v>0</v>
      </c>
    </row>
    <row r="33" spans="1:4" ht="15.75" thickBot="1">
      <c r="A33" s="155"/>
      <c r="B33" s="156"/>
      <c r="C33" s="156"/>
      <c r="D33" s="157"/>
    </row>
    <row r="34" spans="1:4">
      <c r="A34" s="162" t="s">
        <v>3</v>
      </c>
      <c r="B34" s="163"/>
      <c r="C34" s="33" t="s">
        <v>39</v>
      </c>
      <c r="D34" s="99"/>
    </row>
    <row r="35" spans="1:4" ht="15.75" thickBot="1">
      <c r="A35" s="149" t="s">
        <v>5</v>
      </c>
      <c r="B35" s="150"/>
      <c r="C35" s="183" t="s">
        <v>6</v>
      </c>
      <c r="D35" s="192"/>
    </row>
    <row r="36" spans="1:4" ht="15.75" thickBot="1">
      <c r="A36" s="171" t="s">
        <v>7</v>
      </c>
      <c r="B36" s="172"/>
      <c r="C36" s="119" t="s">
        <v>40</v>
      </c>
      <c r="D36" s="120"/>
    </row>
    <row r="37" spans="1:4" ht="15.75" thickBot="1">
      <c r="C37" s="147" t="s">
        <v>41</v>
      </c>
      <c r="D37" s="148"/>
    </row>
    <row r="38" spans="1:4" ht="15.75" thickBot="1">
      <c r="A38" s="149" t="s">
        <v>9</v>
      </c>
      <c r="B38" s="150"/>
      <c r="C38" s="194" t="s">
        <v>42</v>
      </c>
      <c r="D38" s="195"/>
    </row>
    <row r="39" spans="1:4" ht="15.95" customHeight="1" thickBot="1">
      <c r="A39" s="149" t="s">
        <v>11</v>
      </c>
      <c r="B39" s="150"/>
      <c r="C39" s="147" t="s">
        <v>30</v>
      </c>
      <c r="D39" s="148"/>
    </row>
    <row r="40" spans="1:4" ht="15.75" thickBot="1">
      <c r="A40" s="149" t="s">
        <v>14</v>
      </c>
      <c r="B40" s="150"/>
      <c r="C40" s="25" t="s">
        <v>15</v>
      </c>
      <c r="D40" s="18" t="s">
        <v>16</v>
      </c>
    </row>
    <row r="41" spans="1:4">
      <c r="A41" s="151" t="s">
        <v>17</v>
      </c>
      <c r="B41" s="19">
        <v>1</v>
      </c>
      <c r="C41" s="31" t="s">
        <v>43</v>
      </c>
      <c r="D41" s="37">
        <v>0</v>
      </c>
    </row>
    <row r="42" spans="1:4">
      <c r="A42" s="152"/>
      <c r="B42" s="19">
        <v>2</v>
      </c>
      <c r="C42" s="31" t="s">
        <v>44</v>
      </c>
      <c r="D42" s="37">
        <v>0</v>
      </c>
    </row>
    <row r="43" spans="1:4">
      <c r="A43" s="152"/>
      <c r="B43" s="19">
        <v>3</v>
      </c>
      <c r="C43" s="31" t="s">
        <v>45</v>
      </c>
      <c r="D43" s="37">
        <v>0</v>
      </c>
    </row>
    <row r="44" spans="1:4">
      <c r="A44" s="153"/>
      <c r="B44" s="154"/>
      <c r="C44" s="34" t="s">
        <v>46</v>
      </c>
      <c r="D44" s="35">
        <f>AVERAGE(D41:D42:D43)</f>
        <v>0</v>
      </c>
    </row>
    <row r="45" spans="1:4" ht="15.75" thickBot="1">
      <c r="A45" s="155"/>
      <c r="B45" s="156"/>
      <c r="C45" s="156"/>
      <c r="D45" s="157"/>
    </row>
    <row r="46" spans="1:4">
      <c r="A46" s="162" t="s">
        <v>3</v>
      </c>
      <c r="B46" s="163"/>
      <c r="C46" s="33" t="s">
        <v>47</v>
      </c>
      <c r="D46" s="99"/>
    </row>
    <row r="47" spans="1:4" ht="15.75" thickBot="1">
      <c r="A47" s="149" t="s">
        <v>5</v>
      </c>
      <c r="B47" s="150"/>
      <c r="C47" s="183" t="s">
        <v>6</v>
      </c>
      <c r="D47" s="192"/>
    </row>
    <row r="48" spans="1:4" ht="15.95" customHeight="1" thickBot="1">
      <c r="A48" s="171" t="s">
        <v>7</v>
      </c>
      <c r="B48" s="172"/>
      <c r="C48" s="198" t="s">
        <v>48</v>
      </c>
      <c r="D48" s="199"/>
    </row>
    <row r="49" spans="1:4" ht="15.95" customHeight="1" thickBot="1">
      <c r="A49" s="149" t="s">
        <v>9</v>
      </c>
      <c r="B49" s="150"/>
      <c r="C49" s="194" t="s">
        <v>49</v>
      </c>
      <c r="D49" s="195"/>
    </row>
    <row r="50" spans="1:4" ht="15.95" customHeight="1" thickBot="1">
      <c r="A50" s="149" t="s">
        <v>11</v>
      </c>
      <c r="B50" s="150"/>
      <c r="C50" s="147" t="s">
        <v>50</v>
      </c>
      <c r="D50" s="148"/>
    </row>
    <row r="51" spans="1:4" ht="15.75" thickBot="1">
      <c r="A51" s="149" t="s">
        <v>14</v>
      </c>
      <c r="B51" s="150"/>
      <c r="C51" s="25" t="s">
        <v>51</v>
      </c>
      <c r="D51" s="18" t="s">
        <v>16</v>
      </c>
    </row>
    <row r="52" spans="1:4">
      <c r="A52" s="151" t="s">
        <v>17</v>
      </c>
      <c r="B52" s="19">
        <v>1</v>
      </c>
      <c r="C52" s="31" t="s">
        <v>52</v>
      </c>
      <c r="D52" s="37">
        <v>0</v>
      </c>
    </row>
    <row r="53" spans="1:4">
      <c r="A53" s="152"/>
      <c r="B53" s="19">
        <v>2</v>
      </c>
      <c r="C53" s="31" t="s">
        <v>53</v>
      </c>
      <c r="D53" s="37">
        <v>0</v>
      </c>
    </row>
    <row r="54" spans="1:4">
      <c r="A54" s="152"/>
      <c r="B54" s="19">
        <v>3</v>
      </c>
      <c r="C54" s="31" t="s">
        <v>54</v>
      </c>
      <c r="D54" s="37">
        <v>0</v>
      </c>
    </row>
    <row r="55" spans="1:4">
      <c r="A55" s="153"/>
      <c r="B55" s="154"/>
      <c r="C55" s="34" t="s">
        <v>46</v>
      </c>
      <c r="D55" s="35">
        <f>AVERAGE(D52:D53:D54)</f>
        <v>0</v>
      </c>
    </row>
    <row r="56" spans="1:4" ht="15.75" thickBot="1">
      <c r="A56" s="155"/>
      <c r="B56" s="156"/>
      <c r="C56" s="156"/>
      <c r="D56" s="157"/>
    </row>
    <row r="57" spans="1:4">
      <c r="A57" s="162" t="s">
        <v>3</v>
      </c>
      <c r="B57" s="163"/>
      <c r="C57" s="33" t="s">
        <v>55</v>
      </c>
      <c r="D57" s="99"/>
    </row>
    <row r="58" spans="1:4" ht="15.75" thickBot="1">
      <c r="A58" s="147" t="s">
        <v>5</v>
      </c>
      <c r="B58" s="148"/>
      <c r="C58" s="164" t="s">
        <v>56</v>
      </c>
      <c r="D58" s="165"/>
    </row>
    <row r="59" spans="1:4" ht="15" customHeight="1" thickBot="1">
      <c r="A59" s="177" t="s">
        <v>7</v>
      </c>
      <c r="B59" s="178"/>
      <c r="C59" s="196" t="s">
        <v>57</v>
      </c>
      <c r="D59" s="197"/>
    </row>
    <row r="60" spans="1:4" ht="15.95" customHeight="1" thickBot="1">
      <c r="A60" s="177" t="s">
        <v>58</v>
      </c>
      <c r="B60" s="178"/>
      <c r="C60" s="194" t="s">
        <v>59</v>
      </c>
      <c r="D60" s="195"/>
    </row>
    <row r="61" spans="1:4" ht="15.95" customHeight="1" thickBot="1">
      <c r="A61" s="149" t="s">
        <v>60</v>
      </c>
      <c r="B61" s="150"/>
      <c r="C61" s="147" t="s">
        <v>61</v>
      </c>
      <c r="D61" s="148"/>
    </row>
    <row r="62" spans="1:4" ht="15.75" thickBot="1">
      <c r="A62" s="149" t="s">
        <v>14</v>
      </c>
      <c r="B62" s="150"/>
      <c r="C62" s="25" t="s">
        <v>15</v>
      </c>
      <c r="D62" s="18" t="s">
        <v>16</v>
      </c>
    </row>
    <row r="63" spans="1:4">
      <c r="A63" s="151" t="s">
        <v>17</v>
      </c>
      <c r="B63" s="19">
        <v>1</v>
      </c>
      <c r="C63" s="31" t="s">
        <v>62</v>
      </c>
      <c r="D63" s="37">
        <v>0</v>
      </c>
    </row>
    <row r="64" spans="1:4">
      <c r="A64" s="152"/>
      <c r="B64" s="19">
        <v>2</v>
      </c>
      <c r="C64" s="31" t="s">
        <v>43</v>
      </c>
      <c r="D64" s="37">
        <v>0</v>
      </c>
    </row>
    <row r="65" spans="1:4">
      <c r="A65" s="152"/>
      <c r="B65" s="19">
        <v>3</v>
      </c>
      <c r="C65" s="31" t="s">
        <v>63</v>
      </c>
      <c r="D65" s="37">
        <v>0</v>
      </c>
    </row>
    <row r="66" spans="1:4">
      <c r="A66" s="152"/>
      <c r="B66" s="19"/>
      <c r="C66" s="31" t="s">
        <v>64</v>
      </c>
      <c r="D66" s="37">
        <v>0</v>
      </c>
    </row>
    <row r="67" spans="1:4">
      <c r="A67" s="193"/>
      <c r="B67" s="19"/>
      <c r="C67" s="32" t="s">
        <v>65</v>
      </c>
      <c r="D67" s="37">
        <v>0</v>
      </c>
    </row>
    <row r="68" spans="1:4">
      <c r="A68" s="153"/>
      <c r="B68" s="154"/>
      <c r="C68" s="34" t="s">
        <v>66</v>
      </c>
      <c r="D68" s="35">
        <f>AVERAGE(D63:D64:D65)+D67+D66</f>
        <v>0</v>
      </c>
    </row>
    <row r="69" spans="1:4" ht="15.75" thickBot="1">
      <c r="A69" s="155"/>
      <c r="B69" s="156"/>
      <c r="C69" s="156"/>
      <c r="D69" s="157"/>
    </row>
    <row r="70" spans="1:4">
      <c r="A70" s="162" t="s">
        <v>3</v>
      </c>
      <c r="B70" s="163"/>
      <c r="C70" s="33" t="s">
        <v>67</v>
      </c>
      <c r="D70" s="99"/>
    </row>
    <row r="71" spans="1:4" ht="15.75" thickBot="1">
      <c r="A71" s="149" t="s">
        <v>5</v>
      </c>
      <c r="B71" s="150"/>
      <c r="C71" s="183" t="s">
        <v>56</v>
      </c>
      <c r="D71" s="192"/>
    </row>
    <row r="72" spans="1:4" ht="15.95" customHeight="1" thickBot="1">
      <c r="A72" s="177" t="s">
        <v>7</v>
      </c>
      <c r="B72" s="178"/>
      <c r="C72" s="185" t="s">
        <v>68</v>
      </c>
      <c r="D72" s="186"/>
    </row>
    <row r="73" spans="1:4" ht="15.95" customHeight="1" thickBot="1">
      <c r="A73" s="121" t="s">
        <v>69</v>
      </c>
      <c r="B73" s="122"/>
      <c r="C73" s="123" t="s">
        <v>70</v>
      </c>
      <c r="D73" s="115"/>
    </row>
    <row r="74" spans="1:4" ht="15.95" customHeight="1" thickBot="1">
      <c r="A74" s="149" t="s">
        <v>60</v>
      </c>
      <c r="B74" s="150"/>
      <c r="C74" s="149" t="s">
        <v>71</v>
      </c>
      <c r="D74" s="150"/>
    </row>
    <row r="75" spans="1:4" ht="15.75" thickBot="1">
      <c r="A75" s="149" t="s">
        <v>14</v>
      </c>
      <c r="B75" s="150"/>
      <c r="C75" s="25" t="s">
        <v>15</v>
      </c>
      <c r="D75" s="18" t="s">
        <v>16</v>
      </c>
    </row>
    <row r="76" spans="1:4" ht="15.75" thickBot="1">
      <c r="A76" s="151" t="s">
        <v>17</v>
      </c>
      <c r="B76" s="19">
        <v>1</v>
      </c>
      <c r="C76" s="31" t="s">
        <v>72</v>
      </c>
      <c r="D76" s="37">
        <v>0</v>
      </c>
    </row>
    <row r="77" spans="1:4" ht="15.75" thickBot="1">
      <c r="A77" s="152"/>
      <c r="B77" s="19">
        <v>2</v>
      </c>
      <c r="C77" s="31" t="s">
        <v>62</v>
      </c>
      <c r="D77" s="37">
        <v>0</v>
      </c>
    </row>
    <row r="78" spans="1:4" ht="15.75" thickBot="1">
      <c r="A78" s="152"/>
      <c r="B78" s="19">
        <v>3</v>
      </c>
      <c r="C78" s="31" t="s">
        <v>43</v>
      </c>
      <c r="D78" s="37">
        <v>0</v>
      </c>
    </row>
    <row r="79" spans="1:4" ht="15.75" thickBot="1">
      <c r="A79" s="193"/>
      <c r="B79" s="19"/>
      <c r="C79" s="32" t="s">
        <v>65</v>
      </c>
      <c r="D79" s="37">
        <v>0</v>
      </c>
    </row>
    <row r="80" spans="1:4" ht="15.75" thickBot="1">
      <c r="A80" s="153"/>
      <c r="B80" s="154"/>
      <c r="C80" s="34" t="s">
        <v>73</v>
      </c>
      <c r="D80" s="35">
        <f>AVERAGE(D76:D77:D78)+D79</f>
        <v>0</v>
      </c>
    </row>
    <row r="81" spans="1:4" ht="15.75" thickBot="1">
      <c r="A81" s="155"/>
      <c r="B81" s="156"/>
      <c r="C81" s="156"/>
      <c r="D81" s="157"/>
    </row>
    <row r="82" spans="1:4">
      <c r="A82" s="181" t="s">
        <v>3</v>
      </c>
      <c r="B82" s="182"/>
      <c r="C82" s="33" t="s">
        <v>74</v>
      </c>
      <c r="D82" s="99"/>
    </row>
    <row r="83" spans="1:4" ht="15.75" thickBot="1">
      <c r="A83" s="149" t="s">
        <v>5</v>
      </c>
      <c r="B83" s="150"/>
      <c r="C83" s="183" t="s">
        <v>56</v>
      </c>
      <c r="D83" s="184"/>
    </row>
    <row r="84" spans="1:4" ht="15" customHeight="1">
      <c r="A84" s="177" t="s">
        <v>7</v>
      </c>
      <c r="B84" s="178"/>
      <c r="C84" s="185" t="s">
        <v>75</v>
      </c>
      <c r="D84" s="186"/>
    </row>
    <row r="85" spans="1:4" ht="15.95" customHeight="1" thickBot="1">
      <c r="A85" s="179"/>
      <c r="B85" s="180"/>
      <c r="C85" s="187" t="s">
        <v>76</v>
      </c>
      <c r="D85" s="146"/>
    </row>
    <row r="86" spans="1:4" ht="15.95" customHeight="1" thickBot="1">
      <c r="A86" s="158" t="s">
        <v>9</v>
      </c>
      <c r="B86" s="159"/>
      <c r="C86" s="145" t="s">
        <v>77</v>
      </c>
      <c r="D86" s="146"/>
    </row>
    <row r="87" spans="1:4" ht="15.95" customHeight="1" thickBot="1">
      <c r="A87" s="160"/>
      <c r="B87" s="161"/>
      <c r="C87" s="145" t="s">
        <v>78</v>
      </c>
      <c r="D87" s="146"/>
    </row>
    <row r="88" spans="1:4" ht="15.95" customHeight="1" thickBot="1">
      <c r="A88" s="17" t="s">
        <v>11</v>
      </c>
      <c r="B88" s="20"/>
      <c r="C88" s="147" t="s">
        <v>79</v>
      </c>
      <c r="D88" s="148"/>
    </row>
    <row r="89" spans="1:4" ht="15.95" customHeight="1" thickBot="1">
      <c r="A89" s="149" t="s">
        <v>31</v>
      </c>
      <c r="B89" s="150"/>
      <c r="C89" s="149" t="s">
        <v>80</v>
      </c>
      <c r="D89" s="150"/>
    </row>
    <row r="90" spans="1:4" ht="15.75" thickBot="1">
      <c r="A90" s="149" t="s">
        <v>14</v>
      </c>
      <c r="B90" s="150"/>
      <c r="C90" s="25" t="s">
        <v>15</v>
      </c>
      <c r="D90" s="18" t="s">
        <v>16</v>
      </c>
    </row>
    <row r="91" spans="1:4" ht="15.75" thickBot="1">
      <c r="A91" s="151" t="s">
        <v>17</v>
      </c>
      <c r="B91" s="19">
        <v>1</v>
      </c>
      <c r="C91" s="31" t="s">
        <v>81</v>
      </c>
      <c r="D91" s="37">
        <v>0</v>
      </c>
    </row>
    <row r="92" spans="1:4" ht="15.75" thickBot="1">
      <c r="A92" s="152"/>
      <c r="B92" s="19">
        <v>2</v>
      </c>
      <c r="C92" s="31" t="s">
        <v>44</v>
      </c>
      <c r="D92" s="37">
        <v>0</v>
      </c>
    </row>
    <row r="93" spans="1:4" ht="15.75" thickBot="1">
      <c r="A93" s="152"/>
      <c r="B93" s="19">
        <v>3</v>
      </c>
      <c r="C93" s="31" t="s">
        <v>63</v>
      </c>
      <c r="D93" s="37">
        <v>0</v>
      </c>
    </row>
    <row r="94" spans="1:4">
      <c r="A94" s="153"/>
      <c r="B94" s="154"/>
      <c r="C94" s="34" t="s">
        <v>46</v>
      </c>
      <c r="D94" s="35">
        <f>AVERAGE(D91:D92:D93)</f>
        <v>0</v>
      </c>
    </row>
    <row r="95" spans="1:4" ht="15.75" thickBot="1">
      <c r="A95" s="155"/>
      <c r="B95" s="156"/>
      <c r="C95" s="156"/>
      <c r="D95" s="157"/>
    </row>
    <row r="96" spans="1:4">
      <c r="A96" s="162" t="s">
        <v>3</v>
      </c>
      <c r="B96" s="163"/>
      <c r="C96" s="33" t="s">
        <v>82</v>
      </c>
      <c r="D96" s="99"/>
    </row>
    <row r="97" spans="1:4">
      <c r="A97" s="147" t="s">
        <v>5</v>
      </c>
      <c r="B97" s="148"/>
      <c r="C97" s="164" t="s">
        <v>6</v>
      </c>
      <c r="D97" s="165"/>
    </row>
    <row r="98" spans="1:4">
      <c r="A98" s="147" t="s">
        <v>7</v>
      </c>
      <c r="B98" s="148"/>
      <c r="C98" s="164" t="s">
        <v>83</v>
      </c>
      <c r="D98" s="165"/>
    </row>
    <row r="99" spans="1:4">
      <c r="A99" s="177" t="s">
        <v>25</v>
      </c>
      <c r="B99" s="178"/>
      <c r="C99" s="171" t="s">
        <v>26</v>
      </c>
      <c r="D99" s="172"/>
    </row>
    <row r="100" spans="1:4" ht="15.75" thickBot="1">
      <c r="A100" s="179"/>
      <c r="B100" s="180"/>
      <c r="C100" s="190" t="s">
        <v>84</v>
      </c>
      <c r="D100" s="191"/>
    </row>
    <row r="101" spans="1:4" ht="15.75" thickBot="1">
      <c r="A101" s="179" t="s">
        <v>25</v>
      </c>
      <c r="B101" s="180"/>
      <c r="C101" s="190" t="s">
        <v>85</v>
      </c>
      <c r="D101" s="191"/>
    </row>
    <row r="102" spans="1:4" ht="15.75" thickBot="1">
      <c r="A102" s="177" t="s">
        <v>9</v>
      </c>
      <c r="B102" s="178"/>
      <c r="C102" s="169" t="s">
        <v>86</v>
      </c>
      <c r="D102" s="170"/>
    </row>
    <row r="103" spans="1:4" ht="15.75" thickBot="1">
      <c r="A103" s="179"/>
      <c r="B103" s="180"/>
      <c r="C103" s="124" t="s">
        <v>87</v>
      </c>
      <c r="D103" s="125"/>
    </row>
    <row r="104" spans="1:4" ht="15.75" thickBot="1">
      <c r="A104" s="179"/>
      <c r="B104" s="180"/>
      <c r="C104" s="100" t="s">
        <v>88</v>
      </c>
      <c r="D104" s="101"/>
    </row>
    <row r="105" spans="1:4" ht="15.75" thickBot="1">
      <c r="A105" s="171" t="s">
        <v>11</v>
      </c>
      <c r="B105" s="172"/>
      <c r="C105" s="175" t="s">
        <v>89</v>
      </c>
      <c r="D105" s="176"/>
    </row>
    <row r="106" spans="1:4" ht="15.75" thickBot="1">
      <c r="A106" s="173"/>
      <c r="B106" s="174"/>
      <c r="C106" s="188" t="s">
        <v>87</v>
      </c>
      <c r="D106" s="189"/>
    </row>
    <row r="107" spans="1:4" ht="15.75" thickBot="1">
      <c r="A107" s="173"/>
      <c r="B107" s="174"/>
      <c r="C107" s="29" t="s">
        <v>90</v>
      </c>
      <c r="D107" s="30"/>
    </row>
    <row r="108" spans="1:4" ht="15.75" thickBot="1">
      <c r="A108" s="147" t="s">
        <v>14</v>
      </c>
      <c r="B108" s="148"/>
      <c r="C108" s="29" t="s">
        <v>15</v>
      </c>
      <c r="D108" s="18" t="s">
        <v>16</v>
      </c>
    </row>
    <row r="109" spans="1:4">
      <c r="A109" s="166" t="s">
        <v>17</v>
      </c>
      <c r="B109" s="16">
        <v>1</v>
      </c>
      <c r="C109" s="31" t="s">
        <v>91</v>
      </c>
      <c r="D109" s="37">
        <v>0</v>
      </c>
    </row>
    <row r="110" spans="1:4">
      <c r="A110" s="167"/>
      <c r="B110" s="16">
        <v>2</v>
      </c>
      <c r="C110" s="31" t="s">
        <v>18</v>
      </c>
      <c r="D110" s="37">
        <v>0</v>
      </c>
    </row>
    <row r="111" spans="1:4">
      <c r="A111" s="167"/>
      <c r="B111" s="16">
        <v>3</v>
      </c>
      <c r="C111" s="31" t="s">
        <v>34</v>
      </c>
      <c r="D111" s="37">
        <v>0</v>
      </c>
    </row>
    <row r="112" spans="1:4">
      <c r="A112" s="168"/>
      <c r="B112" s="16"/>
      <c r="C112" s="32" t="s">
        <v>92</v>
      </c>
      <c r="D112" s="37">
        <v>0</v>
      </c>
    </row>
    <row r="113" spans="1:4">
      <c r="A113" s="153"/>
      <c r="B113" s="154"/>
      <c r="C113" s="34" t="s">
        <v>93</v>
      </c>
      <c r="D113" s="35">
        <f>AVERAGE(D109:D110:D111)+D112</f>
        <v>0</v>
      </c>
    </row>
    <row r="114" spans="1:4" ht="15.75" thickBot="1">
      <c r="A114" s="155"/>
      <c r="B114" s="156"/>
      <c r="C114" s="156"/>
      <c r="D114" s="157"/>
    </row>
    <row r="115" spans="1:4" ht="20.25" customHeight="1" thickBot="1"/>
    <row r="116" spans="1:4" s="1" customFormat="1" ht="20.25" customHeight="1" thickBot="1">
      <c r="A116" s="144" t="s">
        <v>94</v>
      </c>
      <c r="B116" s="144"/>
      <c r="C116" s="144"/>
      <c r="D116" s="21">
        <f>D15+D32+D55+D68+D80+D94+D44+D113</f>
        <v>0</v>
      </c>
    </row>
  </sheetData>
  <mergeCells count="119">
    <mergeCell ref="C9:D9"/>
    <mergeCell ref="A1:D1"/>
    <mergeCell ref="A2:D2"/>
    <mergeCell ref="A4:B4"/>
    <mergeCell ref="A5:B5"/>
    <mergeCell ref="C5:D5"/>
    <mergeCell ref="A6:B6"/>
    <mergeCell ref="C8:D8"/>
    <mergeCell ref="A22:B23"/>
    <mergeCell ref="A11:A14"/>
    <mergeCell ref="A15:B15"/>
    <mergeCell ref="A17:B17"/>
    <mergeCell ref="A18:B18"/>
    <mergeCell ref="C18:D18"/>
    <mergeCell ref="C19:D19"/>
    <mergeCell ref="A19:B19"/>
    <mergeCell ref="A20:B21"/>
    <mergeCell ref="C20:D20"/>
    <mergeCell ref="C21:D21"/>
    <mergeCell ref="A3:D3"/>
    <mergeCell ref="A10:B10"/>
    <mergeCell ref="C22:D22"/>
    <mergeCell ref="A16:D16"/>
    <mergeCell ref="A8:B9"/>
    <mergeCell ref="C6:D6"/>
    <mergeCell ref="A32:B32"/>
    <mergeCell ref="A49:B49"/>
    <mergeCell ref="C49:D49"/>
    <mergeCell ref="A50:B50"/>
    <mergeCell ref="C50:D50"/>
    <mergeCell ref="A7:B7"/>
    <mergeCell ref="C7:D7"/>
    <mergeCell ref="C39:D39"/>
    <mergeCell ref="A41:A43"/>
    <mergeCell ref="A27:A31"/>
    <mergeCell ref="A24:B24"/>
    <mergeCell ref="C24:D24"/>
    <mergeCell ref="A26:B26"/>
    <mergeCell ref="A45:D45"/>
    <mergeCell ref="A48:B48"/>
    <mergeCell ref="A25:B25"/>
    <mergeCell ref="A33:D33"/>
    <mergeCell ref="A34:B34"/>
    <mergeCell ref="A35:B35"/>
    <mergeCell ref="C35:D35"/>
    <mergeCell ref="A36:B36"/>
    <mergeCell ref="C37:D37"/>
    <mergeCell ref="A38:B38"/>
    <mergeCell ref="C38:D38"/>
    <mergeCell ref="A39:B39"/>
    <mergeCell ref="A40:B40"/>
    <mergeCell ref="A44:B44"/>
    <mergeCell ref="A56:D56"/>
    <mergeCell ref="A46:B46"/>
    <mergeCell ref="A47:B47"/>
    <mergeCell ref="C47:D47"/>
    <mergeCell ref="C48:D48"/>
    <mergeCell ref="A62:B62"/>
    <mergeCell ref="A51:B51"/>
    <mergeCell ref="A63:A67"/>
    <mergeCell ref="A68:B68"/>
    <mergeCell ref="A69:D69"/>
    <mergeCell ref="C60:D60"/>
    <mergeCell ref="A61:B61"/>
    <mergeCell ref="C61:D61"/>
    <mergeCell ref="A60:B60"/>
    <mergeCell ref="A52:A54"/>
    <mergeCell ref="A55:B55"/>
    <mergeCell ref="A57:B57"/>
    <mergeCell ref="A58:B58"/>
    <mergeCell ref="C58:D58"/>
    <mergeCell ref="A59:B59"/>
    <mergeCell ref="C59:D59"/>
    <mergeCell ref="A70:B70"/>
    <mergeCell ref="A71:B71"/>
    <mergeCell ref="C71:D71"/>
    <mergeCell ref="A72:B72"/>
    <mergeCell ref="A81:D81"/>
    <mergeCell ref="A74:B74"/>
    <mergeCell ref="C74:D74"/>
    <mergeCell ref="A75:B75"/>
    <mergeCell ref="A76:A79"/>
    <mergeCell ref="A80:B80"/>
    <mergeCell ref="C72:D72"/>
    <mergeCell ref="A82:B82"/>
    <mergeCell ref="A83:B83"/>
    <mergeCell ref="C83:D83"/>
    <mergeCell ref="A84:B85"/>
    <mergeCell ref="C84:D84"/>
    <mergeCell ref="C85:D85"/>
    <mergeCell ref="C106:D106"/>
    <mergeCell ref="A99:B101"/>
    <mergeCell ref="C99:D99"/>
    <mergeCell ref="C101:D101"/>
    <mergeCell ref="C100:D100"/>
    <mergeCell ref="A116:C116"/>
    <mergeCell ref="C86:D86"/>
    <mergeCell ref="C88:D88"/>
    <mergeCell ref="A89:B89"/>
    <mergeCell ref="C89:D89"/>
    <mergeCell ref="A90:B90"/>
    <mergeCell ref="A91:A93"/>
    <mergeCell ref="A94:B94"/>
    <mergeCell ref="A95:D95"/>
    <mergeCell ref="A86:B87"/>
    <mergeCell ref="C87:D87"/>
    <mergeCell ref="A96:B96"/>
    <mergeCell ref="A97:B97"/>
    <mergeCell ref="C97:D97"/>
    <mergeCell ref="A108:B108"/>
    <mergeCell ref="A109:A112"/>
    <mergeCell ref="A113:B113"/>
    <mergeCell ref="A114:D114"/>
    <mergeCell ref="A98:B98"/>
    <mergeCell ref="C98:D98"/>
    <mergeCell ref="C102:D102"/>
    <mergeCell ref="A105:B107"/>
    <mergeCell ref="C105:D105"/>
    <mergeCell ref="A102:B10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sheetPr>
  <dimension ref="A1:J71"/>
  <sheetViews>
    <sheetView showGridLines="0" topLeftCell="E1" zoomScale="130" zoomScaleNormal="130" workbookViewId="0">
      <selection activeCell="A37" sqref="A37:XFD38"/>
    </sheetView>
  </sheetViews>
  <sheetFormatPr defaultColWidth="11.42578125" defaultRowHeight="15"/>
  <cols>
    <col min="1" max="1" width="62.140625" bestFit="1" customWidth="1"/>
    <col min="2" max="2" width="47.140625" bestFit="1" customWidth="1"/>
    <col min="3" max="3" width="42.85546875" customWidth="1"/>
    <col min="4" max="4" width="13.85546875" customWidth="1"/>
    <col min="5" max="5" width="20.85546875" customWidth="1"/>
    <col min="6" max="6" width="15.85546875" customWidth="1"/>
    <col min="7" max="8" width="20.85546875" customWidth="1"/>
    <col min="11" max="11" width="11.42578125" customWidth="1"/>
  </cols>
  <sheetData>
    <row r="1" spans="1:10" ht="39.950000000000003" customHeight="1">
      <c r="A1" s="135" t="s">
        <v>0</v>
      </c>
      <c r="B1" s="136"/>
      <c r="C1" s="136"/>
      <c r="D1" s="137"/>
      <c r="E1" s="28"/>
      <c r="F1" s="28"/>
      <c r="G1" s="28"/>
      <c r="H1" s="28"/>
    </row>
    <row r="2" spans="1:10" ht="23.25" customHeight="1">
      <c r="A2" s="138" t="s">
        <v>95</v>
      </c>
      <c r="B2" s="139"/>
      <c r="C2" s="139"/>
      <c r="D2" s="140"/>
      <c r="E2" s="28"/>
      <c r="F2" s="28"/>
      <c r="G2" s="28"/>
      <c r="H2" s="28"/>
    </row>
    <row r="3" spans="1:10" ht="15.75" thickBot="1">
      <c r="A3" s="212" t="s">
        <v>96</v>
      </c>
      <c r="B3" s="213"/>
      <c r="C3" s="213"/>
      <c r="D3" s="213"/>
      <c r="E3" s="213"/>
      <c r="F3" s="213"/>
      <c r="G3" s="213"/>
      <c r="H3" s="214"/>
    </row>
    <row r="4" spans="1:10" s="8" customFormat="1" ht="31.5" customHeight="1">
      <c r="A4" s="3" t="s">
        <v>97</v>
      </c>
      <c r="B4" s="4" t="s">
        <v>98</v>
      </c>
      <c r="C4" s="4" t="s">
        <v>99</v>
      </c>
      <c r="D4" s="4" t="s">
        <v>100</v>
      </c>
      <c r="E4" s="5" t="s">
        <v>101</v>
      </c>
      <c r="F4" s="6"/>
      <c r="G4" s="5" t="s">
        <v>101</v>
      </c>
      <c r="H4" s="7" t="s">
        <v>102</v>
      </c>
      <c r="I4" s="102"/>
      <c r="J4" s="102"/>
    </row>
    <row r="5" spans="1:10" s="8" customFormat="1" ht="19.5" customHeight="1">
      <c r="A5" s="38" t="s">
        <v>103</v>
      </c>
      <c r="B5" s="203" t="s">
        <v>104</v>
      </c>
      <c r="C5" s="103"/>
      <c r="D5" s="104"/>
      <c r="E5" s="105"/>
      <c r="F5" s="97"/>
      <c r="G5" s="105"/>
      <c r="H5" s="105"/>
      <c r="I5" s="102"/>
      <c r="J5" s="102"/>
    </row>
    <row r="6" spans="1:10" s="8" customFormat="1" ht="19.5" customHeight="1">
      <c r="A6" s="96" t="s">
        <v>105</v>
      </c>
      <c r="B6" s="204"/>
      <c r="C6" s="93" t="s">
        <v>106</v>
      </c>
      <c r="D6" s="104">
        <v>2000</v>
      </c>
      <c r="E6" s="106">
        <v>0</v>
      </c>
      <c r="F6" s="97" t="s">
        <v>107</v>
      </c>
      <c r="G6" s="106">
        <v>0</v>
      </c>
      <c r="H6" s="106">
        <v>0</v>
      </c>
      <c r="I6" s="102"/>
      <c r="J6" s="102"/>
    </row>
    <row r="7" spans="1:10" s="8" customFormat="1" ht="15" customHeight="1">
      <c r="A7" s="10" t="s">
        <v>108</v>
      </c>
      <c r="B7" s="11"/>
      <c r="C7" s="11"/>
      <c r="D7" s="11"/>
      <c r="E7" s="11"/>
      <c r="F7" s="12" t="s">
        <v>109</v>
      </c>
      <c r="G7" s="26">
        <v>2492</v>
      </c>
      <c r="H7" s="9">
        <f>(E6+G6+H6)*G7</f>
        <v>0</v>
      </c>
      <c r="I7" s="102"/>
      <c r="J7" s="102"/>
    </row>
    <row r="8" spans="1:10">
      <c r="A8" s="205"/>
      <c r="B8" s="206"/>
      <c r="C8" s="206"/>
      <c r="D8" s="206"/>
      <c r="E8" s="206"/>
      <c r="F8" s="206"/>
      <c r="G8" s="206"/>
      <c r="H8" s="207"/>
      <c r="I8" s="102"/>
      <c r="J8" s="102"/>
    </row>
    <row r="9" spans="1:10" s="8" customFormat="1" ht="31.5" customHeight="1">
      <c r="A9" s="3" t="s">
        <v>97</v>
      </c>
      <c r="B9" s="4" t="s">
        <v>98</v>
      </c>
      <c r="C9" s="4" t="s">
        <v>99</v>
      </c>
      <c r="D9" s="4" t="s">
        <v>100</v>
      </c>
      <c r="E9" s="5" t="s">
        <v>101</v>
      </c>
      <c r="F9" s="6"/>
      <c r="G9" s="5" t="s">
        <v>101</v>
      </c>
      <c r="H9" s="7" t="s">
        <v>102</v>
      </c>
      <c r="I9" s="102"/>
      <c r="J9" s="102"/>
    </row>
    <row r="10" spans="1:10" s="8" customFormat="1" ht="30" customHeight="1">
      <c r="A10" s="38" t="s">
        <v>110</v>
      </c>
      <c r="B10" s="203" t="s">
        <v>104</v>
      </c>
      <c r="C10" s="103"/>
      <c r="D10" s="104"/>
      <c r="E10" s="105"/>
      <c r="F10" s="97"/>
      <c r="G10" s="105"/>
      <c r="H10" s="105"/>
      <c r="I10" s="102"/>
      <c r="J10" s="102"/>
    </row>
    <row r="11" spans="1:10" s="8" customFormat="1" ht="30" customHeight="1">
      <c r="A11" s="96" t="s">
        <v>111</v>
      </c>
      <c r="B11" s="204"/>
      <c r="C11" s="93" t="s">
        <v>106</v>
      </c>
      <c r="D11" s="104">
        <v>2000</v>
      </c>
      <c r="E11" s="106">
        <v>0</v>
      </c>
      <c r="F11" s="97" t="s">
        <v>107</v>
      </c>
      <c r="G11" s="106">
        <v>0</v>
      </c>
      <c r="H11" s="106">
        <v>0</v>
      </c>
      <c r="I11" s="102"/>
      <c r="J11" s="102"/>
    </row>
    <row r="12" spans="1:10" s="8" customFormat="1" ht="15" customHeight="1">
      <c r="A12" s="10" t="s">
        <v>108</v>
      </c>
      <c r="B12" s="11"/>
      <c r="C12" s="11"/>
      <c r="D12" s="11"/>
      <c r="E12" s="11"/>
      <c r="F12" s="12" t="s">
        <v>109</v>
      </c>
      <c r="G12" s="26">
        <v>192</v>
      </c>
      <c r="H12" s="9">
        <f>(E11+G11+H11)*G12</f>
        <v>0</v>
      </c>
      <c r="I12" s="102"/>
      <c r="J12" s="102"/>
    </row>
    <row r="13" spans="1:10">
      <c r="A13" s="205"/>
      <c r="B13" s="206"/>
      <c r="C13" s="206"/>
      <c r="D13" s="206"/>
      <c r="E13" s="206"/>
      <c r="F13" s="206"/>
      <c r="G13" s="206"/>
      <c r="H13" s="207"/>
      <c r="I13" s="102"/>
      <c r="J13" s="102"/>
    </row>
    <row r="14" spans="1:10" s="8" customFormat="1" ht="31.5" customHeight="1">
      <c r="A14" s="3" t="s">
        <v>97</v>
      </c>
      <c r="B14" s="4" t="s">
        <v>98</v>
      </c>
      <c r="C14" s="4" t="s">
        <v>99</v>
      </c>
      <c r="D14" s="4" t="s">
        <v>100</v>
      </c>
      <c r="E14" s="5" t="s">
        <v>101</v>
      </c>
      <c r="F14" s="6"/>
      <c r="G14" s="5" t="s">
        <v>101</v>
      </c>
      <c r="H14" s="7" t="s">
        <v>102</v>
      </c>
      <c r="I14" s="102"/>
      <c r="J14" s="102"/>
    </row>
    <row r="15" spans="1:10" s="8" customFormat="1" ht="12.75">
      <c r="A15" s="38" t="s">
        <v>112</v>
      </c>
      <c r="B15" s="103"/>
      <c r="C15" s="103"/>
      <c r="D15" s="104"/>
      <c r="E15" s="105"/>
      <c r="F15" s="97"/>
      <c r="G15" s="105"/>
      <c r="H15" s="105"/>
      <c r="I15" s="102"/>
      <c r="J15" s="102"/>
    </row>
    <row r="16" spans="1:10" s="8" customFormat="1" ht="12.95" customHeight="1">
      <c r="A16" s="92" t="s">
        <v>113</v>
      </c>
      <c r="B16" s="98"/>
      <c r="C16" s="103"/>
      <c r="D16" s="104"/>
      <c r="E16" s="105"/>
      <c r="F16" s="97"/>
      <c r="G16" s="105"/>
      <c r="H16" s="105"/>
      <c r="I16" s="102"/>
      <c r="J16" s="102"/>
    </row>
    <row r="17" spans="1:10" s="8" customFormat="1" ht="30" customHeight="1">
      <c r="A17" s="92" t="s">
        <v>114</v>
      </c>
      <c r="B17" s="208" t="s">
        <v>115</v>
      </c>
      <c r="C17" s="103"/>
      <c r="D17" s="104"/>
      <c r="E17" s="105"/>
      <c r="F17" s="97"/>
      <c r="G17" s="105"/>
      <c r="H17" s="105"/>
      <c r="I17" s="102"/>
      <c r="J17" s="102"/>
    </row>
    <row r="18" spans="1:10" s="8" customFormat="1" ht="30" customHeight="1">
      <c r="A18" s="96" t="s">
        <v>116</v>
      </c>
      <c r="B18" s="204"/>
      <c r="C18" s="93" t="s">
        <v>106</v>
      </c>
      <c r="D18" s="104">
        <v>250</v>
      </c>
      <c r="E18" s="106">
        <v>0</v>
      </c>
      <c r="F18" s="97" t="s">
        <v>117</v>
      </c>
      <c r="G18" s="106">
        <v>0</v>
      </c>
      <c r="H18" s="106">
        <v>0</v>
      </c>
      <c r="I18" s="102"/>
      <c r="J18" s="102"/>
    </row>
    <row r="19" spans="1:10" s="8" customFormat="1" ht="15" customHeight="1">
      <c r="A19" s="10" t="s">
        <v>108</v>
      </c>
      <c r="B19" s="11"/>
      <c r="C19" s="11"/>
      <c r="D19" s="11"/>
      <c r="E19" s="11"/>
      <c r="F19" s="12" t="s">
        <v>109</v>
      </c>
      <c r="G19" s="26">
        <v>39</v>
      </c>
      <c r="H19" s="9">
        <f>(E18+G18+H18)*G19</f>
        <v>0</v>
      </c>
      <c r="I19" s="102"/>
      <c r="J19" s="102"/>
    </row>
    <row r="20" spans="1:10">
      <c r="A20" s="205"/>
      <c r="B20" s="206"/>
      <c r="C20" s="206"/>
      <c r="D20" s="206"/>
      <c r="E20" s="206"/>
      <c r="F20" s="206"/>
      <c r="G20" s="206"/>
      <c r="H20" s="207"/>
      <c r="I20" s="102"/>
      <c r="J20" s="102"/>
    </row>
    <row r="21" spans="1:10" s="8" customFormat="1" ht="31.5" customHeight="1">
      <c r="A21" s="3" t="s">
        <v>97</v>
      </c>
      <c r="B21" s="4" t="s">
        <v>98</v>
      </c>
      <c r="C21" s="4" t="s">
        <v>99</v>
      </c>
      <c r="D21" s="4" t="s">
        <v>100</v>
      </c>
      <c r="E21" s="5" t="s">
        <v>101</v>
      </c>
      <c r="F21" s="6"/>
      <c r="G21" s="5" t="s">
        <v>101</v>
      </c>
      <c r="H21" s="7" t="s">
        <v>102</v>
      </c>
      <c r="I21" s="102"/>
      <c r="J21" s="102"/>
    </row>
    <row r="22" spans="1:10" s="8" customFormat="1" ht="12.95" customHeight="1">
      <c r="A22" s="38" t="s">
        <v>118</v>
      </c>
      <c r="B22" s="98"/>
      <c r="C22" s="103"/>
      <c r="D22" s="104"/>
      <c r="E22" s="105"/>
      <c r="F22" s="97"/>
      <c r="G22" s="105"/>
      <c r="H22" s="105"/>
      <c r="I22" s="102"/>
      <c r="J22" s="102"/>
    </row>
    <row r="23" spans="1:10" s="8" customFormat="1" ht="30" customHeight="1">
      <c r="A23" s="92" t="s">
        <v>113</v>
      </c>
      <c r="B23" s="208" t="s">
        <v>115</v>
      </c>
      <c r="C23" s="103"/>
      <c r="D23" s="104"/>
      <c r="E23" s="105"/>
      <c r="F23" s="97"/>
      <c r="G23" s="105"/>
      <c r="H23" s="105"/>
      <c r="I23" s="102"/>
      <c r="J23" s="102"/>
    </row>
    <row r="24" spans="1:10" s="8" customFormat="1" ht="30" customHeight="1">
      <c r="A24" s="92" t="s">
        <v>114</v>
      </c>
      <c r="B24" s="204"/>
      <c r="C24" s="93" t="s">
        <v>106</v>
      </c>
      <c r="D24" s="104">
        <v>250</v>
      </c>
      <c r="E24" s="106">
        <v>0</v>
      </c>
      <c r="F24" s="97" t="s">
        <v>117</v>
      </c>
      <c r="G24" s="106">
        <v>0</v>
      </c>
      <c r="H24" s="106">
        <v>0</v>
      </c>
      <c r="I24" s="102"/>
      <c r="J24" s="102"/>
    </row>
    <row r="25" spans="1:10" s="8" customFormat="1" ht="15" customHeight="1">
      <c r="A25" s="10" t="s">
        <v>108</v>
      </c>
      <c r="B25" s="11"/>
      <c r="C25" s="11"/>
      <c r="D25" s="11"/>
      <c r="E25" s="11"/>
      <c r="F25" s="12" t="s">
        <v>109</v>
      </c>
      <c r="G25" s="26">
        <v>13</v>
      </c>
      <c r="H25" s="9">
        <f>(E24+G24+H24)*G25</f>
        <v>0</v>
      </c>
      <c r="I25" s="102"/>
      <c r="J25" s="102"/>
    </row>
    <row r="26" spans="1:10">
      <c r="A26" s="205"/>
      <c r="B26" s="206"/>
      <c r="C26" s="206"/>
      <c r="D26" s="206"/>
      <c r="E26" s="206"/>
      <c r="F26" s="206"/>
      <c r="G26" s="206"/>
      <c r="H26" s="207"/>
      <c r="I26" s="102"/>
      <c r="J26" s="102"/>
    </row>
    <row r="27" spans="1:10" s="8" customFormat="1" ht="31.5" customHeight="1">
      <c r="A27" s="3" t="s">
        <v>97</v>
      </c>
      <c r="B27" s="4" t="s">
        <v>98</v>
      </c>
      <c r="C27" s="4" t="s">
        <v>99</v>
      </c>
      <c r="D27" s="4" t="s">
        <v>100</v>
      </c>
      <c r="E27" s="5" t="s">
        <v>101</v>
      </c>
      <c r="F27" s="6"/>
      <c r="G27" s="5" t="s">
        <v>101</v>
      </c>
      <c r="H27" s="7" t="s">
        <v>102</v>
      </c>
      <c r="I27" s="102"/>
      <c r="J27" s="102"/>
    </row>
    <row r="28" spans="1:10" s="8" customFormat="1" ht="12.75">
      <c r="A28" s="38" t="s">
        <v>119</v>
      </c>
      <c r="B28" s="103"/>
      <c r="C28" s="103"/>
      <c r="D28" s="104"/>
      <c r="E28" s="105"/>
      <c r="F28" s="97"/>
      <c r="G28" s="105"/>
      <c r="H28" s="105"/>
      <c r="I28" s="102"/>
      <c r="J28" s="102"/>
    </row>
    <row r="29" spans="1:10" s="8" customFormat="1" ht="12.75">
      <c r="A29" s="92" t="s">
        <v>120</v>
      </c>
      <c r="B29" s="103"/>
      <c r="C29" s="103"/>
      <c r="D29" s="104"/>
      <c r="E29" s="105"/>
      <c r="F29" s="97"/>
      <c r="G29" s="105"/>
      <c r="H29" s="105"/>
      <c r="I29" s="102"/>
      <c r="J29" s="102"/>
    </row>
    <row r="30" spans="1:10" s="8" customFormat="1" ht="30" customHeight="1" thickBot="1">
      <c r="A30" s="92" t="s">
        <v>121</v>
      </c>
      <c r="B30" s="208" t="s">
        <v>104</v>
      </c>
      <c r="C30" s="103"/>
      <c r="D30" s="104"/>
      <c r="E30" s="105"/>
      <c r="F30" s="107"/>
      <c r="G30" s="105"/>
      <c r="H30" s="105"/>
      <c r="I30" s="102"/>
      <c r="J30" s="102"/>
    </row>
    <row r="31" spans="1:10" s="8" customFormat="1" ht="30" customHeight="1">
      <c r="A31" s="92" t="s">
        <v>122</v>
      </c>
      <c r="B31" s="204"/>
      <c r="C31" s="93" t="s">
        <v>106</v>
      </c>
      <c r="D31" s="104">
        <v>500</v>
      </c>
      <c r="E31" s="106">
        <v>0</v>
      </c>
      <c r="F31" s="94" t="s">
        <v>123</v>
      </c>
      <c r="G31" s="106">
        <v>0</v>
      </c>
      <c r="H31" s="106">
        <v>0</v>
      </c>
      <c r="I31" s="102"/>
      <c r="J31" s="102"/>
    </row>
    <row r="32" spans="1:10" s="8" customFormat="1" ht="15" customHeight="1">
      <c r="A32" s="10" t="s">
        <v>108</v>
      </c>
      <c r="B32" s="11"/>
      <c r="C32" s="11"/>
      <c r="D32" s="11"/>
      <c r="E32" s="11"/>
      <c r="F32" s="12" t="s">
        <v>109</v>
      </c>
      <c r="G32" s="26">
        <v>1798</v>
      </c>
      <c r="H32" s="9">
        <f>(E31+G31+H31)*G32</f>
        <v>0</v>
      </c>
      <c r="I32" s="102"/>
      <c r="J32" s="102"/>
    </row>
    <row r="33" spans="1:10">
      <c r="A33" s="205"/>
      <c r="B33" s="206"/>
      <c r="C33" s="206"/>
      <c r="D33" s="206"/>
      <c r="E33" s="206"/>
      <c r="F33" s="206"/>
      <c r="G33" s="206"/>
      <c r="H33" s="207"/>
      <c r="I33" s="102"/>
      <c r="J33" s="102"/>
    </row>
    <row r="34" spans="1:10" s="8" customFormat="1" ht="31.5" customHeight="1">
      <c r="A34" s="3" t="s">
        <v>97</v>
      </c>
      <c r="B34" s="4" t="s">
        <v>98</v>
      </c>
      <c r="C34" s="4" t="s">
        <v>99</v>
      </c>
      <c r="D34" s="4" t="s">
        <v>100</v>
      </c>
      <c r="E34" s="5" t="s">
        <v>101</v>
      </c>
      <c r="F34" s="6"/>
      <c r="G34" s="5" t="s">
        <v>101</v>
      </c>
      <c r="H34" s="7" t="s">
        <v>102</v>
      </c>
      <c r="I34" s="102"/>
      <c r="J34" s="102"/>
    </row>
    <row r="35" spans="1:10" s="8" customFormat="1" ht="12.75">
      <c r="A35" s="38" t="s">
        <v>124</v>
      </c>
      <c r="B35" s="103"/>
      <c r="C35" s="103"/>
      <c r="D35" s="104"/>
      <c r="E35" s="105"/>
      <c r="F35" s="97"/>
      <c r="G35" s="105"/>
      <c r="H35" s="105"/>
      <c r="I35" s="102"/>
      <c r="J35" s="102"/>
    </row>
    <row r="36" spans="1:10" s="8" customFormat="1" ht="12.75">
      <c r="A36" s="92" t="s">
        <v>120</v>
      </c>
      <c r="B36" s="103"/>
      <c r="C36" s="103"/>
      <c r="D36" s="104"/>
      <c r="E36" s="105"/>
      <c r="F36" s="97"/>
      <c r="G36" s="105"/>
      <c r="H36" s="105"/>
      <c r="I36" s="102"/>
      <c r="J36" s="102"/>
    </row>
    <row r="37" spans="1:10" s="8" customFormat="1" ht="30" customHeight="1" thickBot="1">
      <c r="A37" s="92" t="s">
        <v>121</v>
      </c>
      <c r="B37" s="208" t="s">
        <v>104</v>
      </c>
      <c r="C37" s="103"/>
      <c r="D37" s="104"/>
      <c r="E37" s="105"/>
      <c r="F37" s="107"/>
      <c r="G37" s="105"/>
      <c r="H37" s="105"/>
      <c r="I37" s="102"/>
      <c r="J37" s="102"/>
    </row>
    <row r="38" spans="1:10" s="8" customFormat="1" ht="30" customHeight="1">
      <c r="A38" s="92" t="s">
        <v>122</v>
      </c>
      <c r="B38" s="204"/>
      <c r="C38" s="93" t="s">
        <v>125</v>
      </c>
      <c r="D38" s="104">
        <v>500</v>
      </c>
      <c r="E38" s="106">
        <v>0</v>
      </c>
      <c r="F38" s="94" t="s">
        <v>123</v>
      </c>
      <c r="G38" s="106">
        <v>0</v>
      </c>
      <c r="H38" s="106">
        <v>0</v>
      </c>
      <c r="I38" s="102"/>
      <c r="J38" s="102"/>
    </row>
    <row r="39" spans="1:10" s="8" customFormat="1" ht="15" customHeight="1">
      <c r="A39" s="10" t="s">
        <v>108</v>
      </c>
      <c r="B39" s="11"/>
      <c r="C39" s="11"/>
      <c r="D39" s="11"/>
      <c r="E39" s="11"/>
      <c r="F39" s="12" t="s">
        <v>109</v>
      </c>
      <c r="G39" s="26">
        <v>98</v>
      </c>
      <c r="H39" s="9">
        <f>(E38+G38+H38)*G39</f>
        <v>0</v>
      </c>
      <c r="I39" s="102"/>
      <c r="J39" s="102"/>
    </row>
    <row r="40" spans="1:10">
      <c r="A40" s="205"/>
      <c r="B40" s="206"/>
      <c r="C40" s="206"/>
      <c r="D40" s="206"/>
      <c r="E40" s="206"/>
      <c r="F40" s="206"/>
      <c r="G40" s="206"/>
      <c r="H40" s="207"/>
      <c r="I40" s="102"/>
      <c r="J40" s="102"/>
    </row>
    <row r="41" spans="1:10" s="8" customFormat="1" ht="31.5" customHeight="1">
      <c r="A41" s="3" t="s">
        <v>97</v>
      </c>
      <c r="B41" s="4" t="s">
        <v>98</v>
      </c>
      <c r="C41" s="4" t="s">
        <v>99</v>
      </c>
      <c r="D41" s="4" t="s">
        <v>100</v>
      </c>
      <c r="E41" s="5" t="s">
        <v>101</v>
      </c>
      <c r="F41" s="6"/>
      <c r="G41" s="5" t="s">
        <v>101</v>
      </c>
      <c r="H41" s="7" t="s">
        <v>102</v>
      </c>
      <c r="I41" s="102"/>
      <c r="J41" s="102"/>
    </row>
    <row r="42" spans="1:10" s="8" customFormat="1" ht="12.75">
      <c r="A42" s="38" t="s">
        <v>126</v>
      </c>
      <c r="B42" s="103"/>
      <c r="C42" s="103"/>
      <c r="D42" s="104"/>
      <c r="E42" s="105"/>
      <c r="F42" s="97"/>
      <c r="G42" s="105"/>
      <c r="H42" s="105"/>
      <c r="I42" s="102"/>
      <c r="J42" s="102"/>
    </row>
    <row r="43" spans="1:10" s="8" customFormat="1" ht="13.5" thickBot="1">
      <c r="A43" s="92" t="s">
        <v>120</v>
      </c>
      <c r="B43" s="208" t="s">
        <v>127</v>
      </c>
      <c r="C43" s="103"/>
      <c r="D43" s="104"/>
      <c r="E43" s="105"/>
      <c r="F43" s="97"/>
      <c r="G43" s="105"/>
      <c r="H43" s="105"/>
      <c r="I43" s="102"/>
      <c r="J43" s="102"/>
    </row>
    <row r="44" spans="1:10" s="8" customFormat="1" ht="12.75">
      <c r="A44" s="92" t="s">
        <v>122</v>
      </c>
      <c r="B44" s="204"/>
      <c r="C44" s="95" t="s">
        <v>125</v>
      </c>
      <c r="D44" s="104">
        <v>500</v>
      </c>
      <c r="E44" s="106">
        <v>0</v>
      </c>
      <c r="F44" s="94" t="s">
        <v>123</v>
      </c>
      <c r="G44" s="106">
        <v>0</v>
      </c>
      <c r="H44" s="106">
        <v>0</v>
      </c>
      <c r="I44" s="102"/>
      <c r="J44" s="102"/>
    </row>
    <row r="45" spans="1:10" s="8" customFormat="1" ht="15" customHeight="1">
      <c r="A45" s="10" t="s">
        <v>108</v>
      </c>
      <c r="B45" s="11"/>
      <c r="C45" s="11"/>
      <c r="D45" s="11"/>
      <c r="E45" s="11"/>
      <c r="F45" s="12" t="s">
        <v>109</v>
      </c>
      <c r="G45" s="26">
        <v>58</v>
      </c>
      <c r="H45" s="9">
        <f>(E44+G44+H44)*G45</f>
        <v>0</v>
      </c>
      <c r="I45" s="102"/>
      <c r="J45" s="102"/>
    </row>
    <row r="46" spans="1:10">
      <c r="A46" s="205"/>
      <c r="B46" s="206"/>
      <c r="C46" s="206"/>
      <c r="D46" s="206"/>
      <c r="E46" s="206"/>
      <c r="F46" s="206"/>
      <c r="G46" s="206"/>
      <c r="H46" s="207"/>
      <c r="I46" s="102"/>
      <c r="J46" s="102"/>
    </row>
    <row r="47" spans="1:10" s="8" customFormat="1" ht="31.5" customHeight="1">
      <c r="A47" s="3" t="s">
        <v>97</v>
      </c>
      <c r="B47" s="4" t="s">
        <v>98</v>
      </c>
      <c r="C47" s="4" t="s">
        <v>99</v>
      </c>
      <c r="D47" s="4" t="s">
        <v>100</v>
      </c>
      <c r="E47" s="5" t="s">
        <v>101</v>
      </c>
      <c r="F47" s="6"/>
      <c r="G47" s="5" t="s">
        <v>101</v>
      </c>
      <c r="H47" s="7" t="s">
        <v>102</v>
      </c>
      <c r="I47" s="102"/>
      <c r="J47" s="102"/>
    </row>
    <row r="48" spans="1:10" s="8" customFormat="1" ht="12.75">
      <c r="A48" s="38" t="s">
        <v>128</v>
      </c>
      <c r="B48" s="103"/>
      <c r="C48" s="103"/>
      <c r="D48" s="104"/>
      <c r="E48" s="105"/>
      <c r="F48" s="97"/>
      <c r="G48" s="105"/>
      <c r="H48" s="105"/>
      <c r="I48" s="102"/>
      <c r="J48" s="102"/>
    </row>
    <row r="49" spans="1:10" s="8" customFormat="1" ht="13.5" thickBot="1">
      <c r="A49" s="92" t="s">
        <v>120</v>
      </c>
      <c r="B49" s="208" t="s">
        <v>127</v>
      </c>
      <c r="C49" s="103"/>
      <c r="D49" s="104"/>
      <c r="E49" s="105"/>
      <c r="F49" s="97"/>
      <c r="G49" s="105"/>
      <c r="H49" s="105"/>
      <c r="I49" s="102"/>
      <c r="J49" s="102"/>
    </row>
    <row r="50" spans="1:10" s="8" customFormat="1" ht="12.75">
      <c r="A50" s="92" t="s">
        <v>122</v>
      </c>
      <c r="B50" s="204"/>
      <c r="C50" s="95" t="s">
        <v>129</v>
      </c>
      <c r="D50" s="104">
        <v>500</v>
      </c>
      <c r="E50" s="106">
        <v>0</v>
      </c>
      <c r="F50" s="94" t="s">
        <v>123</v>
      </c>
      <c r="G50" s="106">
        <v>0</v>
      </c>
      <c r="H50" s="106">
        <v>0</v>
      </c>
      <c r="I50" s="102"/>
      <c r="J50" s="102"/>
    </row>
    <row r="51" spans="1:10" s="8" customFormat="1" ht="15" customHeight="1">
      <c r="A51" s="10" t="s">
        <v>108</v>
      </c>
      <c r="B51" s="11"/>
      <c r="C51" s="11"/>
      <c r="D51" s="11"/>
      <c r="E51" s="11"/>
      <c r="F51" s="12" t="s">
        <v>109</v>
      </c>
      <c r="G51" s="26">
        <v>118</v>
      </c>
      <c r="H51" s="9">
        <f>(E50+G50+H50)*G51</f>
        <v>0</v>
      </c>
      <c r="I51" s="102"/>
      <c r="J51" s="102"/>
    </row>
    <row r="52" spans="1:10">
      <c r="A52" s="205"/>
      <c r="B52" s="206"/>
      <c r="C52" s="206"/>
      <c r="D52" s="206"/>
      <c r="E52" s="206"/>
      <c r="F52" s="206"/>
      <c r="G52" s="206"/>
      <c r="H52" s="207"/>
      <c r="I52" s="102"/>
      <c r="J52" s="102"/>
    </row>
    <row r="53" spans="1:10" s="8" customFormat="1" ht="31.5" customHeight="1">
      <c r="A53" s="3" t="s">
        <v>97</v>
      </c>
      <c r="B53" s="4" t="s">
        <v>98</v>
      </c>
      <c r="C53" s="4" t="s">
        <v>99</v>
      </c>
      <c r="D53" s="4" t="s">
        <v>100</v>
      </c>
      <c r="E53" s="5" t="s">
        <v>101</v>
      </c>
      <c r="F53" s="6"/>
      <c r="G53" s="5" t="s">
        <v>101</v>
      </c>
      <c r="H53" s="7" t="s">
        <v>102</v>
      </c>
      <c r="I53" s="102"/>
      <c r="J53" s="102"/>
    </row>
    <row r="54" spans="1:10" s="8" customFormat="1" ht="13.5" thickBot="1">
      <c r="A54" s="38" t="s">
        <v>130</v>
      </c>
      <c r="B54" s="103"/>
      <c r="C54" s="103"/>
      <c r="D54" s="104"/>
      <c r="E54" s="105"/>
      <c r="F54" s="97"/>
      <c r="G54" s="105"/>
      <c r="H54" s="105"/>
      <c r="I54" s="102"/>
      <c r="J54" s="102"/>
    </row>
    <row r="55" spans="1:10" s="8" customFormat="1" ht="12.75">
      <c r="A55" s="92" t="s">
        <v>131</v>
      </c>
      <c r="B55" s="103" t="s">
        <v>132</v>
      </c>
      <c r="C55" s="95" t="s">
        <v>133</v>
      </c>
      <c r="D55" s="104">
        <v>100</v>
      </c>
      <c r="E55" s="106">
        <v>0</v>
      </c>
      <c r="F55" s="94" t="s">
        <v>134</v>
      </c>
      <c r="G55" s="106">
        <v>0</v>
      </c>
      <c r="H55" s="106">
        <v>0</v>
      </c>
      <c r="I55" s="102"/>
      <c r="J55" s="102"/>
    </row>
    <row r="56" spans="1:10" s="8" customFormat="1" ht="15" customHeight="1">
      <c r="A56" s="10" t="s">
        <v>108</v>
      </c>
      <c r="B56" s="11"/>
      <c r="C56" s="11"/>
      <c r="D56" s="11"/>
      <c r="E56" s="11"/>
      <c r="F56" s="12" t="s">
        <v>109</v>
      </c>
      <c r="G56" s="26">
        <v>1</v>
      </c>
      <c r="H56" s="9">
        <f>(E55+G55+H55)*G56</f>
        <v>0</v>
      </c>
      <c r="I56" s="102"/>
      <c r="J56" s="102"/>
    </row>
    <row r="57" spans="1:10" ht="15.75" thickBot="1">
      <c r="A57" s="205"/>
      <c r="B57" s="206"/>
      <c r="C57" s="206"/>
      <c r="D57" s="206"/>
      <c r="E57" s="206"/>
      <c r="F57" s="206"/>
      <c r="G57" s="206"/>
      <c r="H57" s="207"/>
      <c r="I57" s="102"/>
      <c r="J57" s="102"/>
    </row>
    <row r="58" spans="1:10" s="1" customFormat="1" ht="20.25" customHeight="1" thickBot="1">
      <c r="A58" s="209" t="s">
        <v>135</v>
      </c>
      <c r="B58" s="210"/>
      <c r="C58" s="211"/>
      <c r="D58" s="27"/>
      <c r="E58" s="27"/>
      <c r="F58" s="27"/>
      <c r="G58" s="27"/>
      <c r="H58" s="21">
        <f>H7+H12+H19+H25+H32+H39+H45+H51+H56</f>
        <v>0</v>
      </c>
      <c r="I58" s="102"/>
      <c r="J58" s="102"/>
    </row>
    <row r="59" spans="1:10" ht="20.25" customHeight="1">
      <c r="B59" s="2"/>
      <c r="I59" s="102"/>
      <c r="J59" s="102"/>
    </row>
    <row r="60" spans="1:10" ht="39" customHeight="1">
      <c r="A60" s="23" t="s">
        <v>136</v>
      </c>
      <c r="B60" s="23" t="s">
        <v>137</v>
      </c>
      <c r="C60" s="22" t="s">
        <v>138</v>
      </c>
      <c r="I60" s="102"/>
      <c r="J60" s="102"/>
    </row>
    <row r="61" spans="1:10" ht="53.1" customHeight="1">
      <c r="B61" s="23" t="s">
        <v>139</v>
      </c>
      <c r="C61" s="22" t="s">
        <v>140</v>
      </c>
      <c r="I61" s="108"/>
      <c r="J61" s="108"/>
    </row>
    <row r="62" spans="1:10">
      <c r="I62" s="102"/>
      <c r="J62" s="102"/>
    </row>
    <row r="63" spans="1:10">
      <c r="I63" s="102"/>
      <c r="J63" s="102"/>
    </row>
    <row r="64" spans="1:10">
      <c r="I64" s="102"/>
      <c r="J64" s="102"/>
    </row>
    <row r="65" spans="9:10">
      <c r="I65" s="102"/>
      <c r="J65" s="102"/>
    </row>
    <row r="66" spans="9:10">
      <c r="I66" s="102"/>
      <c r="J66" s="102"/>
    </row>
    <row r="67" spans="9:10">
      <c r="I67" s="102"/>
      <c r="J67" s="102"/>
    </row>
    <row r="68" spans="9:10">
      <c r="I68" s="102"/>
      <c r="J68" s="102"/>
    </row>
    <row r="69" spans="9:10">
      <c r="I69" s="102"/>
      <c r="J69" s="102"/>
    </row>
    <row r="70" spans="9:10">
      <c r="I70" s="102"/>
      <c r="J70" s="102"/>
    </row>
    <row r="71" spans="9:10">
      <c r="I71" s="102"/>
      <c r="J71" s="102"/>
    </row>
  </sheetData>
  <mergeCells count="21">
    <mergeCell ref="A58:C58"/>
    <mergeCell ref="A3:H3"/>
    <mergeCell ref="A1:D1"/>
    <mergeCell ref="A2:D2"/>
    <mergeCell ref="A8:H8"/>
    <mergeCell ref="A13:H13"/>
    <mergeCell ref="A57:H57"/>
    <mergeCell ref="A33:H33"/>
    <mergeCell ref="A20:H20"/>
    <mergeCell ref="A46:H46"/>
    <mergeCell ref="A40:H40"/>
    <mergeCell ref="B30:B31"/>
    <mergeCell ref="B37:B38"/>
    <mergeCell ref="A52:H52"/>
    <mergeCell ref="B43:B44"/>
    <mergeCell ref="B49:B50"/>
    <mergeCell ref="B5:B6"/>
    <mergeCell ref="B10:B11"/>
    <mergeCell ref="A26:H26"/>
    <mergeCell ref="B17:B18"/>
    <mergeCell ref="B23:B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39AA3-8026-1043-A748-F07E9E6472E3}">
  <sheetPr>
    <tabColor theme="7" tint="0.79998168889431442"/>
  </sheetPr>
  <dimension ref="A1:I190"/>
  <sheetViews>
    <sheetView showGridLines="0" tabSelected="1" topLeftCell="A52" zoomScaleNormal="100" workbookViewId="0">
      <selection activeCell="C11" sqref="C11"/>
    </sheetView>
  </sheetViews>
  <sheetFormatPr defaultColWidth="11.42578125" defaultRowHeight="15"/>
  <cols>
    <col min="1" max="1" width="116.42578125" style="50" customWidth="1"/>
    <col min="2" max="2" width="21" style="62" customWidth="1"/>
    <col min="3" max="3" width="21" style="50" customWidth="1"/>
    <col min="4" max="4" width="26" style="50" customWidth="1"/>
    <col min="5" max="5" width="47.28515625" style="48" customWidth="1"/>
    <col min="6" max="8" width="20.42578125" style="50" customWidth="1"/>
  </cols>
  <sheetData>
    <row r="1" spans="1:9" ht="39.950000000000003" customHeight="1">
      <c r="A1" s="135" t="s">
        <v>0</v>
      </c>
      <c r="B1" s="136"/>
      <c r="C1" s="136"/>
      <c r="D1" s="137"/>
      <c r="E1"/>
      <c r="F1"/>
      <c r="G1"/>
      <c r="H1"/>
    </row>
    <row r="2" spans="1:9" ht="23.25" customHeight="1">
      <c r="A2" s="138" t="s">
        <v>141</v>
      </c>
      <c r="B2" s="139"/>
      <c r="C2" s="139"/>
      <c r="D2" s="140"/>
      <c r="E2"/>
      <c r="F2"/>
      <c r="G2"/>
      <c r="H2"/>
    </row>
    <row r="3" spans="1:9" s="24" customFormat="1" ht="53.1" customHeight="1" thickBot="1">
      <c r="A3" s="141" t="s">
        <v>142</v>
      </c>
      <c r="B3" s="142"/>
      <c r="C3" s="142"/>
      <c r="D3" s="143"/>
      <c r="E3"/>
      <c r="F3"/>
      <c r="G3"/>
      <c r="H3"/>
      <c r="I3"/>
    </row>
    <row r="4" spans="1:9" s="43" customFormat="1" ht="45.95" customHeight="1" thickBot="1">
      <c r="A4" s="229" t="s">
        <v>143</v>
      </c>
      <c r="B4" s="39" t="s">
        <v>144</v>
      </c>
      <c r="C4" s="40" t="s">
        <v>145</v>
      </c>
      <c r="D4" s="41" t="s">
        <v>146</v>
      </c>
      <c r="E4" s="42"/>
    </row>
    <row r="5" spans="1:9" s="50" customFormat="1" ht="18" customHeight="1">
      <c r="A5" s="44" t="s">
        <v>147</v>
      </c>
      <c r="B5" s="45">
        <v>156000</v>
      </c>
      <c r="C5" s="46">
        <v>0</v>
      </c>
      <c r="D5" s="47">
        <f t="shared" ref="D5:D70" si="0">C5*B5</f>
        <v>0</v>
      </c>
      <c r="E5" s="48" t="s">
        <v>148</v>
      </c>
      <c r="F5" s="49"/>
      <c r="G5" s="108"/>
      <c r="H5" s="108"/>
      <c r="I5" s="108"/>
    </row>
    <row r="6" spans="1:9" s="50" customFormat="1" ht="18" customHeight="1">
      <c r="A6" s="44" t="s">
        <v>149</v>
      </c>
      <c r="B6" s="116">
        <v>50000</v>
      </c>
      <c r="C6" s="46">
        <v>0</v>
      </c>
      <c r="D6" s="117">
        <f t="shared" si="0"/>
        <v>0</v>
      </c>
      <c r="E6" s="48" t="s">
        <v>148</v>
      </c>
      <c r="F6" s="49"/>
      <c r="G6" s="108"/>
      <c r="H6" s="108"/>
      <c r="I6" s="108"/>
    </row>
    <row r="7" spans="1:9" s="50" customFormat="1" ht="18" customHeight="1">
      <c r="A7" s="51" t="s">
        <v>150</v>
      </c>
      <c r="B7" s="116">
        <v>1910000</v>
      </c>
      <c r="C7" s="46">
        <v>0</v>
      </c>
      <c r="D7" s="117">
        <f t="shared" si="0"/>
        <v>0</v>
      </c>
      <c r="E7" s="48" t="s">
        <v>148</v>
      </c>
      <c r="F7" s="108"/>
      <c r="G7" s="108"/>
      <c r="H7" s="108"/>
      <c r="I7" s="108"/>
    </row>
    <row r="8" spans="1:9" s="50" customFormat="1" ht="18" customHeight="1">
      <c r="A8" s="51" t="s">
        <v>151</v>
      </c>
      <c r="B8" s="116">
        <v>50000</v>
      </c>
      <c r="C8" s="46">
        <v>0</v>
      </c>
      <c r="D8" s="117">
        <f t="shared" si="0"/>
        <v>0</v>
      </c>
      <c r="E8" s="48" t="s">
        <v>148</v>
      </c>
      <c r="F8" s="108"/>
      <c r="G8" s="108"/>
      <c r="H8" s="108"/>
      <c r="I8" s="108"/>
    </row>
    <row r="9" spans="1:9" s="50" customFormat="1" ht="18" customHeight="1">
      <c r="A9" s="51" t="s">
        <v>152</v>
      </c>
      <c r="B9" s="45">
        <v>500</v>
      </c>
      <c r="C9" s="46">
        <v>0</v>
      </c>
      <c r="D9" s="52">
        <f t="shared" si="0"/>
        <v>0</v>
      </c>
      <c r="E9" s="48" t="s">
        <v>148</v>
      </c>
      <c r="F9" s="49"/>
      <c r="G9" s="108"/>
      <c r="H9" s="108"/>
      <c r="I9" s="108"/>
    </row>
    <row r="10" spans="1:9" s="50" customFormat="1" ht="18" customHeight="1">
      <c r="A10" s="51" t="s">
        <v>153</v>
      </c>
      <c r="B10" s="45">
        <v>650000</v>
      </c>
      <c r="C10" s="46">
        <v>0</v>
      </c>
      <c r="D10" s="52">
        <f t="shared" si="0"/>
        <v>0</v>
      </c>
      <c r="E10" s="48" t="s">
        <v>148</v>
      </c>
      <c r="F10" s="108"/>
      <c r="G10" s="108"/>
      <c r="H10" s="108"/>
      <c r="I10" s="108"/>
    </row>
    <row r="11" spans="1:9" s="50" customFormat="1" ht="18" customHeight="1">
      <c r="A11" s="51" t="s">
        <v>154</v>
      </c>
      <c r="B11" s="45">
        <v>45000</v>
      </c>
      <c r="C11" s="46">
        <v>0</v>
      </c>
      <c r="D11" s="52">
        <f t="shared" si="0"/>
        <v>0</v>
      </c>
      <c r="E11" s="48" t="s">
        <v>148</v>
      </c>
      <c r="F11" s="108"/>
      <c r="G11" s="108"/>
      <c r="H11" s="108"/>
      <c r="I11" s="108"/>
    </row>
    <row r="12" spans="1:9" s="50" customFormat="1" ht="18" customHeight="1">
      <c r="A12" s="44" t="s">
        <v>155</v>
      </c>
      <c r="B12" s="45">
        <v>5000</v>
      </c>
      <c r="C12" s="46">
        <v>0</v>
      </c>
      <c r="D12" s="52">
        <f t="shared" si="0"/>
        <v>0</v>
      </c>
      <c r="E12" s="48" t="s">
        <v>148</v>
      </c>
      <c r="F12" s="108"/>
      <c r="G12" s="108"/>
      <c r="H12" s="108"/>
      <c r="I12" s="108"/>
    </row>
    <row r="13" spans="1:9" s="50" customFormat="1" ht="18" customHeight="1">
      <c r="A13" s="44" t="s">
        <v>156</v>
      </c>
      <c r="B13" s="45">
        <v>2500</v>
      </c>
      <c r="C13" s="46">
        <v>0</v>
      </c>
      <c r="D13" s="52">
        <f>C13*B13</f>
        <v>0</v>
      </c>
      <c r="E13" s="48" t="s">
        <v>148</v>
      </c>
      <c r="F13" s="108"/>
      <c r="G13" s="108"/>
      <c r="H13" s="108"/>
      <c r="I13" s="108"/>
    </row>
    <row r="14" spans="1:9" s="50" customFormat="1" ht="18" customHeight="1">
      <c r="A14" s="44" t="s">
        <v>157</v>
      </c>
      <c r="B14" s="45">
        <v>1600</v>
      </c>
      <c r="C14" s="46">
        <v>0</v>
      </c>
      <c r="D14" s="52">
        <f>C14*B14</f>
        <v>0</v>
      </c>
      <c r="E14" s="48" t="s">
        <v>148</v>
      </c>
      <c r="F14" s="108"/>
      <c r="G14" s="108"/>
      <c r="H14" s="108"/>
      <c r="I14" s="108"/>
    </row>
    <row r="15" spans="1:9" s="50" customFormat="1" ht="18" customHeight="1">
      <c r="A15" s="44" t="s">
        <v>158</v>
      </c>
      <c r="B15" s="45">
        <v>600</v>
      </c>
      <c r="C15" s="46">
        <v>0</v>
      </c>
      <c r="D15" s="52">
        <f>C15*B15</f>
        <v>0</v>
      </c>
      <c r="E15" s="48" t="s">
        <v>148</v>
      </c>
      <c r="F15" s="108"/>
      <c r="G15" s="108"/>
      <c r="H15" s="108"/>
      <c r="I15" s="108"/>
    </row>
    <row r="16" spans="1:9" s="50" customFormat="1" ht="18" customHeight="1">
      <c r="A16" s="44" t="s">
        <v>159</v>
      </c>
      <c r="B16" s="45">
        <v>20</v>
      </c>
      <c r="C16" s="46">
        <v>0</v>
      </c>
      <c r="D16" s="52">
        <f>C16*B16</f>
        <v>0</v>
      </c>
      <c r="E16" s="48" t="s">
        <v>148</v>
      </c>
      <c r="F16" s="108"/>
      <c r="G16" s="108"/>
      <c r="H16" s="108"/>
      <c r="I16" s="108"/>
    </row>
    <row r="17" spans="1:9" s="50" customFormat="1" ht="18" customHeight="1">
      <c r="A17" s="44" t="s">
        <v>160</v>
      </c>
      <c r="B17" s="45">
        <v>15</v>
      </c>
      <c r="C17" s="46">
        <v>0</v>
      </c>
      <c r="D17" s="52">
        <f>C17*B17</f>
        <v>0</v>
      </c>
      <c r="E17" s="48" t="s">
        <v>148</v>
      </c>
      <c r="F17" s="108"/>
      <c r="G17" s="108"/>
      <c r="H17" s="108"/>
      <c r="I17" s="108"/>
    </row>
    <row r="18" spans="1:9" s="50" customFormat="1" ht="18" customHeight="1">
      <c r="A18" s="53" t="s">
        <v>161</v>
      </c>
      <c r="B18" s="45">
        <v>5000</v>
      </c>
      <c r="C18" s="46">
        <v>0</v>
      </c>
      <c r="D18" s="52">
        <v>0</v>
      </c>
      <c r="E18" s="48" t="s">
        <v>148</v>
      </c>
      <c r="F18" s="108"/>
      <c r="G18" s="108"/>
      <c r="H18" s="108"/>
      <c r="I18" s="108"/>
    </row>
    <row r="19" spans="1:9" s="50" customFormat="1" ht="18" customHeight="1">
      <c r="A19" s="44" t="s">
        <v>162</v>
      </c>
      <c r="B19" s="45">
        <v>100</v>
      </c>
      <c r="C19" s="46">
        <v>0</v>
      </c>
      <c r="D19" s="52">
        <f t="shared" ref="D19:D21" si="1">C19*B19</f>
        <v>0</v>
      </c>
      <c r="E19" s="48"/>
      <c r="F19" s="108"/>
      <c r="G19" s="108"/>
      <c r="H19" s="108"/>
      <c r="I19" s="108"/>
    </row>
    <row r="20" spans="1:9" s="50" customFormat="1" ht="18" customHeight="1">
      <c r="A20" s="44" t="s">
        <v>163</v>
      </c>
      <c r="B20" s="45">
        <v>160000</v>
      </c>
      <c r="C20" s="46">
        <v>0</v>
      </c>
      <c r="D20" s="52">
        <f t="shared" si="1"/>
        <v>0</v>
      </c>
      <c r="E20" s="48"/>
      <c r="F20" s="108"/>
      <c r="G20" s="108"/>
      <c r="H20" s="108"/>
      <c r="I20" s="108"/>
    </row>
    <row r="21" spans="1:9" s="50" customFormat="1" ht="18" customHeight="1">
      <c r="A21" s="51" t="s">
        <v>164</v>
      </c>
      <c r="B21" s="45">
        <v>30</v>
      </c>
      <c r="C21" s="46">
        <v>0</v>
      </c>
      <c r="D21" s="52">
        <f t="shared" si="1"/>
        <v>0</v>
      </c>
      <c r="E21" s="48"/>
      <c r="F21" s="108"/>
      <c r="G21" s="108"/>
      <c r="H21" s="108"/>
      <c r="I21" s="108"/>
    </row>
    <row r="22" spans="1:9" s="50" customFormat="1" ht="18" customHeight="1">
      <c r="A22" s="51" t="s">
        <v>165</v>
      </c>
      <c r="B22" s="45">
        <v>30</v>
      </c>
      <c r="C22" s="46">
        <v>0</v>
      </c>
      <c r="D22" s="52">
        <f t="shared" si="0"/>
        <v>0</v>
      </c>
      <c r="E22" s="48"/>
      <c r="F22" s="108"/>
      <c r="G22" s="108"/>
      <c r="H22" s="108"/>
      <c r="I22" s="108"/>
    </row>
    <row r="23" spans="1:9" s="50" customFormat="1" ht="18" customHeight="1">
      <c r="A23" s="51" t="s">
        <v>166</v>
      </c>
      <c r="B23" s="45">
        <v>30</v>
      </c>
      <c r="C23" s="46">
        <v>0</v>
      </c>
      <c r="D23" s="52">
        <f t="shared" si="0"/>
        <v>0</v>
      </c>
      <c r="E23" s="48"/>
      <c r="F23" s="108"/>
      <c r="G23" s="108"/>
      <c r="H23" s="108"/>
      <c r="I23" s="108"/>
    </row>
    <row r="24" spans="1:9" s="50" customFormat="1" ht="18" customHeight="1">
      <c r="A24" s="51" t="s">
        <v>167</v>
      </c>
      <c r="B24" s="45">
        <v>500</v>
      </c>
      <c r="C24" s="46">
        <v>0</v>
      </c>
      <c r="D24" s="52">
        <f t="shared" si="0"/>
        <v>0</v>
      </c>
      <c r="E24" s="48"/>
      <c r="F24" s="108"/>
      <c r="G24" s="108"/>
      <c r="H24" s="108"/>
      <c r="I24" s="108"/>
    </row>
    <row r="25" spans="1:9" s="50" customFormat="1" ht="18" customHeight="1">
      <c r="A25" s="51" t="s">
        <v>168</v>
      </c>
      <c r="B25" s="45">
        <v>120</v>
      </c>
      <c r="C25" s="46">
        <v>0</v>
      </c>
      <c r="D25" s="52">
        <f t="shared" si="0"/>
        <v>0</v>
      </c>
      <c r="E25" s="48"/>
      <c r="F25" s="108"/>
      <c r="G25" s="108"/>
      <c r="H25" s="108"/>
      <c r="I25" s="108"/>
    </row>
    <row r="26" spans="1:9" s="50" customFormat="1" ht="18" customHeight="1">
      <c r="A26" s="51" t="s">
        <v>169</v>
      </c>
      <c r="B26" s="116">
        <v>44000</v>
      </c>
      <c r="C26" s="46">
        <v>0</v>
      </c>
      <c r="D26" s="52">
        <f t="shared" si="0"/>
        <v>0</v>
      </c>
      <c r="E26" s="48" t="s">
        <v>170</v>
      </c>
      <c r="F26" s="108"/>
      <c r="G26" s="108"/>
      <c r="H26" s="108"/>
      <c r="I26" s="108"/>
    </row>
    <row r="27" spans="1:9" s="50" customFormat="1" ht="18" customHeight="1">
      <c r="A27" s="51" t="s">
        <v>171</v>
      </c>
      <c r="B27" s="45">
        <v>50</v>
      </c>
      <c r="C27" s="46">
        <v>0</v>
      </c>
      <c r="D27" s="52">
        <f t="shared" si="0"/>
        <v>0</v>
      </c>
      <c r="E27" s="48" t="s">
        <v>172</v>
      </c>
      <c r="F27" s="108"/>
      <c r="G27" s="108"/>
      <c r="H27" s="108"/>
      <c r="I27" s="108"/>
    </row>
    <row r="28" spans="1:9" s="50" customFormat="1" ht="18" customHeight="1">
      <c r="A28" s="51" t="s">
        <v>173</v>
      </c>
      <c r="B28" s="45">
        <v>50</v>
      </c>
      <c r="C28" s="46">
        <v>0</v>
      </c>
      <c r="D28" s="52">
        <f t="shared" si="0"/>
        <v>0</v>
      </c>
      <c r="E28" s="48" t="s">
        <v>172</v>
      </c>
      <c r="F28" s="108"/>
      <c r="G28" s="108"/>
      <c r="H28" s="108"/>
      <c r="I28" s="108"/>
    </row>
    <row r="29" spans="1:9" s="50" customFormat="1" ht="18" customHeight="1">
      <c r="A29" s="51" t="s">
        <v>174</v>
      </c>
      <c r="B29" s="45">
        <v>50</v>
      </c>
      <c r="C29" s="46">
        <v>0</v>
      </c>
      <c r="D29" s="52">
        <f t="shared" si="0"/>
        <v>0</v>
      </c>
      <c r="E29" s="48" t="s">
        <v>172</v>
      </c>
      <c r="F29" s="108"/>
      <c r="G29" s="108"/>
      <c r="H29" s="108"/>
      <c r="I29" s="108"/>
    </row>
    <row r="30" spans="1:9" s="50" customFormat="1" ht="18" customHeight="1">
      <c r="A30" s="51" t="s">
        <v>175</v>
      </c>
      <c r="B30" s="45">
        <v>10000</v>
      </c>
      <c r="C30" s="46">
        <v>0</v>
      </c>
      <c r="D30" s="52">
        <f t="shared" si="0"/>
        <v>0</v>
      </c>
      <c r="E30" s="48" t="s">
        <v>172</v>
      </c>
      <c r="F30" s="108"/>
      <c r="G30" s="108"/>
      <c r="H30" s="108"/>
      <c r="I30" s="108"/>
    </row>
    <row r="31" spans="1:9" s="50" customFormat="1" ht="18" customHeight="1">
      <c r="A31" s="51" t="s">
        <v>176</v>
      </c>
      <c r="B31" s="116">
        <v>90000</v>
      </c>
      <c r="C31" s="46">
        <v>0</v>
      </c>
      <c r="D31" s="52">
        <f t="shared" si="0"/>
        <v>0</v>
      </c>
      <c r="E31" s="48" t="s">
        <v>172</v>
      </c>
      <c r="F31" s="48"/>
      <c r="G31" s="108"/>
      <c r="H31" s="108"/>
      <c r="I31" s="108"/>
    </row>
    <row r="32" spans="1:9" s="50" customFormat="1" ht="18" customHeight="1">
      <c r="A32" s="51" t="s">
        <v>177</v>
      </c>
      <c r="B32" s="45">
        <v>500</v>
      </c>
      <c r="C32" s="46">
        <v>0</v>
      </c>
      <c r="D32" s="52">
        <f t="shared" si="0"/>
        <v>0</v>
      </c>
      <c r="E32" s="48" t="s">
        <v>170</v>
      </c>
      <c r="F32" s="108"/>
      <c r="G32" s="108"/>
      <c r="H32" s="108"/>
      <c r="I32" s="108"/>
    </row>
    <row r="33" spans="1:9" s="50" customFormat="1" ht="18" customHeight="1">
      <c r="A33" s="51" t="s">
        <v>178</v>
      </c>
      <c r="B33" s="45">
        <v>180</v>
      </c>
      <c r="C33" s="46">
        <v>0</v>
      </c>
      <c r="D33" s="52">
        <f t="shared" si="0"/>
        <v>0</v>
      </c>
      <c r="E33" s="48"/>
      <c r="F33" s="128"/>
      <c r="G33" s="108"/>
      <c r="H33" s="108"/>
      <c r="I33" s="108"/>
    </row>
    <row r="34" spans="1:9" s="50" customFormat="1" ht="18" customHeight="1">
      <c r="A34" s="51" t="s">
        <v>179</v>
      </c>
      <c r="B34" s="45">
        <v>170</v>
      </c>
      <c r="C34" s="46">
        <v>0</v>
      </c>
      <c r="D34" s="52">
        <f t="shared" si="0"/>
        <v>0</v>
      </c>
      <c r="E34" s="48"/>
      <c r="F34" s="128"/>
      <c r="G34" s="108"/>
      <c r="H34" s="108"/>
      <c r="I34" s="108"/>
    </row>
    <row r="35" spans="1:9" s="50" customFormat="1" ht="18" customHeight="1">
      <c r="A35" s="51" t="s">
        <v>180</v>
      </c>
      <c r="B35" s="45">
        <v>50</v>
      </c>
      <c r="C35" s="46">
        <v>0</v>
      </c>
      <c r="D35" s="52">
        <f t="shared" si="0"/>
        <v>0</v>
      </c>
      <c r="E35" s="48"/>
      <c r="F35" s="128"/>
      <c r="G35" s="108"/>
      <c r="H35" s="108"/>
      <c r="I35" s="108"/>
    </row>
    <row r="36" spans="1:9" s="50" customFormat="1" ht="18" customHeight="1">
      <c r="A36" s="51" t="s">
        <v>181</v>
      </c>
      <c r="B36" s="45">
        <v>1200</v>
      </c>
      <c r="C36" s="46">
        <v>0</v>
      </c>
      <c r="D36" s="52">
        <f t="shared" si="0"/>
        <v>0</v>
      </c>
      <c r="E36" s="48"/>
      <c r="F36" s="48"/>
      <c r="G36" s="108"/>
      <c r="H36" s="108"/>
      <c r="I36" s="108"/>
    </row>
    <row r="37" spans="1:9" s="50" customFormat="1" ht="18" customHeight="1">
      <c r="A37" s="51" t="s">
        <v>182</v>
      </c>
      <c r="B37" s="45">
        <v>1000</v>
      </c>
      <c r="C37" s="46">
        <v>0</v>
      </c>
      <c r="D37" s="52">
        <f t="shared" si="0"/>
        <v>0</v>
      </c>
      <c r="E37" s="48"/>
      <c r="F37" s="108"/>
      <c r="G37" s="108"/>
      <c r="H37" s="108"/>
      <c r="I37" s="108"/>
    </row>
    <row r="38" spans="1:9" s="50" customFormat="1" ht="18" customHeight="1">
      <c r="A38" s="51" t="s">
        <v>183</v>
      </c>
      <c r="B38" s="45">
        <v>50</v>
      </c>
      <c r="C38" s="46">
        <v>0</v>
      </c>
      <c r="D38" s="52">
        <f t="shared" si="0"/>
        <v>0</v>
      </c>
      <c r="E38" s="48"/>
      <c r="F38" s="108"/>
      <c r="G38" s="108"/>
      <c r="H38" s="108"/>
      <c r="I38" s="108"/>
    </row>
    <row r="39" spans="1:9" s="50" customFormat="1" ht="18" customHeight="1">
      <c r="A39" s="51" t="s">
        <v>184</v>
      </c>
      <c r="B39" s="45">
        <v>35</v>
      </c>
      <c r="C39" s="46">
        <v>0</v>
      </c>
      <c r="D39" s="52">
        <f t="shared" si="0"/>
        <v>0</v>
      </c>
      <c r="E39" s="48"/>
      <c r="F39" s="108"/>
      <c r="G39" s="108"/>
      <c r="H39" s="108"/>
      <c r="I39" s="108"/>
    </row>
    <row r="40" spans="1:9" s="50" customFormat="1" ht="18" customHeight="1">
      <c r="A40" s="51" t="s">
        <v>185</v>
      </c>
      <c r="B40" s="45">
        <v>250</v>
      </c>
      <c r="C40" s="46">
        <v>0</v>
      </c>
      <c r="D40" s="52">
        <f t="shared" si="0"/>
        <v>0</v>
      </c>
      <c r="E40" s="48"/>
      <c r="F40" s="108"/>
      <c r="G40" s="108"/>
      <c r="H40" s="108"/>
      <c r="I40" s="108"/>
    </row>
    <row r="41" spans="1:9" s="50" customFormat="1" ht="18" customHeight="1">
      <c r="A41" s="51" t="s">
        <v>186</v>
      </c>
      <c r="B41" s="45">
        <v>6000</v>
      </c>
      <c r="C41" s="46">
        <v>0</v>
      </c>
      <c r="D41" s="52">
        <f t="shared" si="0"/>
        <v>0</v>
      </c>
      <c r="E41" s="48"/>
      <c r="F41" s="108"/>
      <c r="G41" s="108"/>
      <c r="H41" s="108"/>
      <c r="I41" s="108"/>
    </row>
    <row r="42" spans="1:9" s="50" customFormat="1" ht="18" customHeight="1">
      <c r="A42" s="51" t="s">
        <v>187</v>
      </c>
      <c r="B42" s="45">
        <v>650</v>
      </c>
      <c r="C42" s="46">
        <v>0</v>
      </c>
      <c r="D42" s="52">
        <v>0</v>
      </c>
      <c r="E42" s="48"/>
      <c r="F42" s="108"/>
      <c r="G42" s="108"/>
      <c r="H42" s="108"/>
      <c r="I42" s="108"/>
    </row>
    <row r="43" spans="1:9" s="50" customFormat="1" ht="18" customHeight="1">
      <c r="A43" s="51" t="s">
        <v>188</v>
      </c>
      <c r="B43" s="45">
        <v>19000</v>
      </c>
      <c r="C43" s="46">
        <v>0</v>
      </c>
      <c r="D43" s="52">
        <f>C43*B43</f>
        <v>0</v>
      </c>
      <c r="E43" s="48"/>
      <c r="F43" s="108"/>
      <c r="G43" s="108"/>
      <c r="H43" s="108"/>
      <c r="I43" s="108"/>
    </row>
    <row r="44" spans="1:9" s="50" customFormat="1" ht="18" customHeight="1">
      <c r="A44" s="51" t="s">
        <v>189</v>
      </c>
      <c r="B44" s="45">
        <v>26000</v>
      </c>
      <c r="C44" s="46">
        <v>0</v>
      </c>
      <c r="D44" s="52">
        <f>C44*B44</f>
        <v>0</v>
      </c>
      <c r="E44" s="48"/>
      <c r="F44" s="108"/>
      <c r="G44" s="108"/>
      <c r="H44" s="108"/>
      <c r="I44" s="108"/>
    </row>
    <row r="45" spans="1:9" s="50" customFormat="1" ht="18" customHeight="1">
      <c r="A45" s="51" t="s">
        <v>190</v>
      </c>
      <c r="B45" s="45">
        <v>650</v>
      </c>
      <c r="C45" s="46">
        <v>0</v>
      </c>
      <c r="D45" s="52">
        <f t="shared" si="0"/>
        <v>0</v>
      </c>
      <c r="E45" s="48"/>
      <c r="F45" s="108"/>
      <c r="G45" s="108"/>
      <c r="H45" s="108"/>
      <c r="I45" s="108"/>
    </row>
    <row r="46" spans="1:9" s="50" customFormat="1" ht="18" customHeight="1">
      <c r="A46" s="51" t="s">
        <v>191</v>
      </c>
      <c r="B46" s="45">
        <v>100</v>
      </c>
      <c r="C46" s="46">
        <v>0</v>
      </c>
      <c r="D46" s="52">
        <f t="shared" ref="D46" si="2">C46*B46</f>
        <v>0</v>
      </c>
      <c r="E46" s="48"/>
      <c r="F46" s="108"/>
      <c r="G46" s="108"/>
      <c r="H46" s="108"/>
      <c r="I46" s="108"/>
    </row>
    <row r="47" spans="1:9" s="50" customFormat="1" ht="18" customHeight="1">
      <c r="A47" s="51" t="s">
        <v>192</v>
      </c>
      <c r="B47" s="45">
        <v>100</v>
      </c>
      <c r="C47" s="46">
        <v>0</v>
      </c>
      <c r="D47" s="52">
        <f t="shared" si="0"/>
        <v>0</v>
      </c>
      <c r="E47" s="48"/>
      <c r="F47" s="108"/>
      <c r="G47" s="108"/>
      <c r="H47" s="108"/>
      <c r="I47" s="108"/>
    </row>
    <row r="48" spans="1:9" s="50" customFormat="1" ht="18" customHeight="1">
      <c r="A48" s="51" t="s">
        <v>193</v>
      </c>
      <c r="B48" s="45">
        <v>100</v>
      </c>
      <c r="C48" s="46">
        <v>0</v>
      </c>
      <c r="D48" s="52">
        <f t="shared" si="0"/>
        <v>0</v>
      </c>
      <c r="E48" s="48"/>
      <c r="F48" s="108"/>
      <c r="G48" s="108"/>
      <c r="H48" s="108"/>
      <c r="I48" s="108"/>
    </row>
    <row r="49" spans="1:9" s="50" customFormat="1" ht="18" customHeight="1">
      <c r="A49" s="51" t="s">
        <v>194</v>
      </c>
      <c r="B49" s="45">
        <v>100</v>
      </c>
      <c r="C49" s="46">
        <v>0</v>
      </c>
      <c r="D49" s="52">
        <f t="shared" si="0"/>
        <v>0</v>
      </c>
      <c r="E49" s="48"/>
      <c r="F49" s="108"/>
      <c r="G49" s="108"/>
      <c r="H49" s="108"/>
      <c r="I49" s="108"/>
    </row>
    <row r="50" spans="1:9" s="50" customFormat="1" ht="18" customHeight="1">
      <c r="A50" s="51" t="s">
        <v>195</v>
      </c>
      <c r="B50" s="45">
        <v>1000</v>
      </c>
      <c r="C50" s="46">
        <v>0</v>
      </c>
      <c r="D50" s="52">
        <f t="shared" si="0"/>
        <v>0</v>
      </c>
      <c r="E50" s="48"/>
      <c r="F50" s="108"/>
      <c r="G50" s="108"/>
      <c r="H50" s="108"/>
      <c r="I50" s="108"/>
    </row>
    <row r="51" spans="1:9" s="50" customFormat="1" ht="18" customHeight="1">
      <c r="A51" s="51" t="s">
        <v>196</v>
      </c>
      <c r="B51" s="45">
        <v>1500</v>
      </c>
      <c r="C51" s="46">
        <v>0</v>
      </c>
      <c r="D51" s="52">
        <v>0</v>
      </c>
      <c r="E51" s="48"/>
      <c r="F51" s="108"/>
      <c r="G51" s="108"/>
      <c r="H51" s="108"/>
      <c r="I51" s="108"/>
    </row>
    <row r="52" spans="1:9" s="50" customFormat="1" ht="18" customHeight="1">
      <c r="A52" s="51" t="s">
        <v>197</v>
      </c>
      <c r="B52" s="45">
        <v>350000</v>
      </c>
      <c r="C52" s="46">
        <v>0</v>
      </c>
      <c r="D52" s="52">
        <v>0</v>
      </c>
      <c r="E52" s="48"/>
      <c r="F52" s="108"/>
      <c r="G52" s="108"/>
      <c r="H52" s="108"/>
      <c r="I52" s="108"/>
    </row>
    <row r="53" spans="1:9" s="50" customFormat="1" ht="18" customHeight="1">
      <c r="A53" s="51" t="s">
        <v>198</v>
      </c>
      <c r="B53" s="45">
        <v>80</v>
      </c>
      <c r="C53" s="46">
        <v>0</v>
      </c>
      <c r="D53" s="52">
        <v>0</v>
      </c>
      <c r="E53" s="128"/>
      <c r="F53" s="108"/>
      <c r="G53" s="108"/>
      <c r="H53" s="108"/>
      <c r="I53" s="108"/>
    </row>
    <row r="54" spans="1:9" s="50" customFormat="1" ht="18" customHeight="1">
      <c r="A54" s="51" t="s">
        <v>199</v>
      </c>
      <c r="B54" s="45">
        <v>500</v>
      </c>
      <c r="C54" s="46">
        <v>0</v>
      </c>
      <c r="D54" s="52">
        <f t="shared" si="0"/>
        <v>0</v>
      </c>
      <c r="E54" s="48"/>
      <c r="F54" s="108"/>
      <c r="G54" s="108"/>
      <c r="H54" s="108"/>
      <c r="I54" s="108"/>
    </row>
    <row r="55" spans="1:9" s="50" customFormat="1" ht="18" customHeight="1">
      <c r="A55" s="51" t="s">
        <v>200</v>
      </c>
      <c r="B55" s="45">
        <v>2500</v>
      </c>
      <c r="C55" s="46">
        <v>0</v>
      </c>
      <c r="D55" s="52">
        <f t="shared" si="0"/>
        <v>0</v>
      </c>
      <c r="E55" s="48"/>
      <c r="F55" s="108"/>
      <c r="G55" s="108"/>
      <c r="H55" s="108"/>
      <c r="I55" s="108"/>
    </row>
    <row r="56" spans="1:9" s="50" customFormat="1" ht="18" customHeight="1">
      <c r="A56" s="51" t="s">
        <v>201</v>
      </c>
      <c r="B56" s="129">
        <v>100</v>
      </c>
      <c r="C56" s="46">
        <v>0</v>
      </c>
      <c r="D56" s="52">
        <f>C56*B56</f>
        <v>0</v>
      </c>
      <c r="E56" s="128"/>
      <c r="F56" s="108"/>
      <c r="G56" s="108"/>
      <c r="H56" s="108"/>
      <c r="I56" s="108"/>
    </row>
    <row r="57" spans="1:9" s="50" customFormat="1" ht="18" customHeight="1">
      <c r="A57" s="51" t="s">
        <v>202</v>
      </c>
      <c r="B57" s="116">
        <v>100</v>
      </c>
      <c r="C57" s="46">
        <v>0</v>
      </c>
      <c r="D57" s="52">
        <f t="shared" ref="D57" si="3">C57*B57</f>
        <v>0</v>
      </c>
      <c r="E57" s="48"/>
      <c r="F57" s="108"/>
      <c r="G57" s="108"/>
      <c r="H57" s="108"/>
      <c r="I57" s="108"/>
    </row>
    <row r="58" spans="1:9" s="50" customFormat="1" ht="18" customHeight="1">
      <c r="A58" s="51" t="s">
        <v>203</v>
      </c>
      <c r="B58" s="129">
        <v>560000</v>
      </c>
      <c r="C58" s="46">
        <v>0</v>
      </c>
      <c r="D58" s="52">
        <f t="shared" si="0"/>
        <v>0</v>
      </c>
      <c r="E58" s="48"/>
      <c r="F58" s="108"/>
      <c r="G58" s="108"/>
      <c r="H58" s="108"/>
      <c r="I58" s="108"/>
    </row>
    <row r="59" spans="1:9" s="50" customFormat="1" ht="18" customHeight="1">
      <c r="A59" s="51" t="s">
        <v>204</v>
      </c>
      <c r="B59" s="45">
        <v>650</v>
      </c>
      <c r="C59" s="46">
        <v>0</v>
      </c>
      <c r="D59" s="52">
        <f t="shared" si="0"/>
        <v>0</v>
      </c>
      <c r="E59" s="48"/>
      <c r="F59" s="108"/>
      <c r="G59" s="108"/>
      <c r="H59" s="108"/>
      <c r="I59" s="108"/>
    </row>
    <row r="60" spans="1:9" s="50" customFormat="1" ht="18" customHeight="1">
      <c r="A60" s="51" t="s">
        <v>205</v>
      </c>
      <c r="B60" s="45">
        <v>5000</v>
      </c>
      <c r="C60" s="46">
        <v>0</v>
      </c>
      <c r="D60" s="52">
        <f t="shared" si="0"/>
        <v>0</v>
      </c>
      <c r="E60" s="48"/>
      <c r="F60" s="108"/>
      <c r="G60" s="108"/>
      <c r="H60" s="108"/>
      <c r="I60" s="108"/>
    </row>
    <row r="61" spans="1:9" s="50" customFormat="1" ht="18" customHeight="1">
      <c r="A61" s="51" t="s">
        <v>206</v>
      </c>
      <c r="B61" s="116">
        <v>170</v>
      </c>
      <c r="C61" s="46">
        <v>0</v>
      </c>
      <c r="D61" s="52">
        <f t="shared" si="0"/>
        <v>0</v>
      </c>
      <c r="E61" s="48"/>
      <c r="F61" s="108"/>
      <c r="G61" s="108"/>
      <c r="H61" s="108"/>
      <c r="I61" s="108"/>
    </row>
    <row r="62" spans="1:9" s="50" customFormat="1" ht="18" customHeight="1">
      <c r="A62" s="51" t="s">
        <v>207</v>
      </c>
      <c r="B62" s="116">
        <v>450</v>
      </c>
      <c r="C62" s="46">
        <v>0</v>
      </c>
      <c r="D62" s="52">
        <f t="shared" si="0"/>
        <v>0</v>
      </c>
      <c r="E62" s="48"/>
      <c r="F62" s="108"/>
      <c r="G62" s="108"/>
      <c r="H62" s="108"/>
      <c r="I62" s="108"/>
    </row>
    <row r="63" spans="1:9" s="50" customFormat="1" ht="18" customHeight="1">
      <c r="A63" s="51" t="s">
        <v>208</v>
      </c>
      <c r="B63" s="116">
        <v>150</v>
      </c>
      <c r="C63" s="46">
        <v>0</v>
      </c>
      <c r="D63" s="52">
        <f t="shared" si="0"/>
        <v>0</v>
      </c>
      <c r="E63" s="48"/>
      <c r="F63" s="108"/>
      <c r="G63" s="108"/>
      <c r="H63" s="108"/>
      <c r="I63" s="108"/>
    </row>
    <row r="64" spans="1:9" s="50" customFormat="1" ht="18" customHeight="1">
      <c r="A64" s="51" t="s">
        <v>209</v>
      </c>
      <c r="B64" s="116">
        <v>1700</v>
      </c>
      <c r="C64" s="46">
        <v>0</v>
      </c>
      <c r="D64" s="52">
        <f t="shared" si="0"/>
        <v>0</v>
      </c>
      <c r="E64" s="48"/>
      <c r="F64" s="108"/>
      <c r="G64" s="108"/>
      <c r="H64" s="108"/>
      <c r="I64" s="108"/>
    </row>
    <row r="65" spans="1:9" s="50" customFormat="1" ht="18" customHeight="1">
      <c r="A65" s="51" t="s">
        <v>210</v>
      </c>
      <c r="B65" s="116">
        <v>10</v>
      </c>
      <c r="C65" s="46">
        <v>0</v>
      </c>
      <c r="D65" s="52">
        <f t="shared" si="0"/>
        <v>0</v>
      </c>
      <c r="E65" s="48"/>
      <c r="F65" s="108"/>
      <c r="G65" s="108"/>
      <c r="H65" s="108"/>
      <c r="I65" s="108"/>
    </row>
    <row r="66" spans="1:9" s="50" customFormat="1" ht="18" customHeight="1">
      <c r="A66" s="51" t="s">
        <v>211</v>
      </c>
      <c r="B66" s="116">
        <v>150</v>
      </c>
      <c r="C66" s="46">
        <v>0</v>
      </c>
      <c r="D66" s="52">
        <f t="shared" si="0"/>
        <v>0</v>
      </c>
      <c r="E66" s="48"/>
      <c r="F66" s="108"/>
      <c r="G66" s="108"/>
      <c r="H66" s="108"/>
      <c r="I66" s="108"/>
    </row>
    <row r="67" spans="1:9" s="50" customFormat="1" ht="18" customHeight="1">
      <c r="A67" s="51" t="s">
        <v>212</v>
      </c>
      <c r="B67" s="116">
        <v>3000</v>
      </c>
      <c r="C67" s="46">
        <v>0</v>
      </c>
      <c r="D67" s="52">
        <f t="shared" si="0"/>
        <v>0</v>
      </c>
      <c r="E67" s="48"/>
      <c r="F67" s="108"/>
      <c r="G67" s="108"/>
      <c r="H67" s="108"/>
      <c r="I67" s="108"/>
    </row>
    <row r="68" spans="1:9" s="50" customFormat="1" ht="18" customHeight="1">
      <c r="A68" s="51" t="s">
        <v>213</v>
      </c>
      <c r="B68" s="116">
        <v>30</v>
      </c>
      <c r="C68" s="46">
        <v>0</v>
      </c>
      <c r="D68" s="52">
        <f t="shared" si="0"/>
        <v>0</v>
      </c>
      <c r="E68" s="48"/>
      <c r="F68" s="108"/>
      <c r="G68" s="108"/>
      <c r="H68" s="108"/>
      <c r="I68" s="108"/>
    </row>
    <row r="69" spans="1:9" s="50" customFormat="1" ht="18" customHeight="1">
      <c r="A69" s="51" t="s">
        <v>214</v>
      </c>
      <c r="B69" s="116">
        <v>350</v>
      </c>
      <c r="C69" s="46">
        <v>0</v>
      </c>
      <c r="D69" s="52">
        <f t="shared" si="0"/>
        <v>0</v>
      </c>
      <c r="E69" s="48"/>
      <c r="F69" s="108"/>
      <c r="G69" s="108"/>
      <c r="H69" s="108" t="s">
        <v>170</v>
      </c>
      <c r="I69" s="108"/>
    </row>
    <row r="70" spans="1:9" s="50" customFormat="1" ht="18" customHeight="1">
      <c r="A70" s="51" t="s">
        <v>215</v>
      </c>
      <c r="B70" s="116">
        <v>150</v>
      </c>
      <c r="C70" s="46">
        <v>0</v>
      </c>
      <c r="D70" s="52">
        <f t="shared" si="0"/>
        <v>0</v>
      </c>
      <c r="E70" s="48"/>
      <c r="F70" s="108"/>
      <c r="G70" s="108"/>
      <c r="H70" s="108"/>
      <c r="I70" s="108"/>
    </row>
    <row r="71" spans="1:9" s="50" customFormat="1" ht="18" customHeight="1">
      <c r="A71" s="51" t="s">
        <v>216</v>
      </c>
      <c r="B71" s="45">
        <v>600</v>
      </c>
      <c r="C71" s="46">
        <v>0</v>
      </c>
      <c r="D71" s="52">
        <f t="shared" ref="D71" si="4">C71*B71</f>
        <v>0</v>
      </c>
      <c r="E71" s="48"/>
      <c r="F71" s="108"/>
      <c r="G71" s="108"/>
      <c r="H71" s="108"/>
      <c r="I71" s="108"/>
    </row>
    <row r="72" spans="1:9" s="50" customFormat="1" ht="18" customHeight="1">
      <c r="A72" s="51" t="s">
        <v>217</v>
      </c>
      <c r="B72" s="45">
        <v>1700</v>
      </c>
      <c r="C72" s="46">
        <v>0</v>
      </c>
      <c r="D72" s="52">
        <f>C72*B72</f>
        <v>0</v>
      </c>
      <c r="E72" s="48"/>
      <c r="F72" s="108"/>
      <c r="G72" s="108"/>
      <c r="H72" s="108"/>
      <c r="I72" s="108"/>
    </row>
    <row r="73" spans="1:9" s="50" customFormat="1" ht="18" customHeight="1">
      <c r="A73" s="51" t="s">
        <v>218</v>
      </c>
      <c r="B73" s="45">
        <v>650</v>
      </c>
      <c r="C73" s="46">
        <v>0</v>
      </c>
      <c r="D73" s="52">
        <f t="shared" ref="D73:D92" si="5">C73*B73</f>
        <v>0</v>
      </c>
      <c r="E73" s="48"/>
      <c r="F73" s="108"/>
      <c r="G73" s="108"/>
      <c r="H73" s="108"/>
      <c r="I73" s="108"/>
    </row>
    <row r="74" spans="1:9" s="50" customFormat="1" ht="18" customHeight="1">
      <c r="A74" s="51" t="s">
        <v>219</v>
      </c>
      <c r="B74" s="45">
        <v>10000</v>
      </c>
      <c r="C74" s="46">
        <v>0</v>
      </c>
      <c r="D74" s="52">
        <f t="shared" si="5"/>
        <v>0</v>
      </c>
      <c r="E74" s="48"/>
      <c r="F74" s="108"/>
      <c r="G74" s="108"/>
      <c r="H74" s="108"/>
      <c r="I74" s="108"/>
    </row>
    <row r="75" spans="1:9" s="50" customFormat="1" ht="18" customHeight="1">
      <c r="A75" s="51" t="s">
        <v>220</v>
      </c>
      <c r="B75" s="45">
        <v>700</v>
      </c>
      <c r="C75" s="46">
        <v>0</v>
      </c>
      <c r="D75" s="52">
        <f t="shared" si="5"/>
        <v>0</v>
      </c>
      <c r="E75" s="48"/>
      <c r="F75" s="108"/>
      <c r="G75" s="108"/>
      <c r="H75" s="108"/>
      <c r="I75" s="108"/>
    </row>
    <row r="76" spans="1:9" s="50" customFormat="1" ht="18" customHeight="1">
      <c r="A76" s="51" t="s">
        <v>221</v>
      </c>
      <c r="B76" s="45">
        <v>500</v>
      </c>
      <c r="C76" s="46">
        <v>0</v>
      </c>
      <c r="D76" s="52">
        <f t="shared" si="5"/>
        <v>0</v>
      </c>
      <c r="E76" s="48"/>
      <c r="F76" s="108"/>
      <c r="G76" s="108"/>
      <c r="H76" s="108"/>
      <c r="I76" s="108"/>
    </row>
    <row r="77" spans="1:9" s="50" customFormat="1" ht="18" customHeight="1">
      <c r="A77" s="51" t="s">
        <v>222</v>
      </c>
      <c r="B77" s="45">
        <v>3000</v>
      </c>
      <c r="C77" s="46">
        <v>0</v>
      </c>
      <c r="D77" s="52">
        <f>C77*B77</f>
        <v>0</v>
      </c>
      <c r="E77" s="48"/>
      <c r="F77" s="108"/>
      <c r="G77" s="108"/>
      <c r="H77" s="108"/>
      <c r="I77" s="108"/>
    </row>
    <row r="78" spans="1:9" s="50" customFormat="1" ht="18" customHeight="1">
      <c r="A78" s="51" t="s">
        <v>223</v>
      </c>
      <c r="B78" s="45">
        <v>10</v>
      </c>
      <c r="C78" s="46">
        <v>0</v>
      </c>
      <c r="D78" s="52">
        <f t="shared" si="5"/>
        <v>0</v>
      </c>
      <c r="E78" s="48"/>
      <c r="F78" s="108"/>
      <c r="G78" s="108"/>
      <c r="H78" s="108"/>
      <c r="I78" s="108"/>
    </row>
    <row r="79" spans="1:9" s="50" customFormat="1" ht="18" customHeight="1">
      <c r="A79" s="51" t="s">
        <v>224</v>
      </c>
      <c r="B79" s="45">
        <v>6000</v>
      </c>
      <c r="C79" s="46">
        <v>0</v>
      </c>
      <c r="D79" s="52">
        <f t="shared" si="5"/>
        <v>0</v>
      </c>
      <c r="E79" s="48"/>
      <c r="F79" s="108"/>
      <c r="G79" s="108"/>
      <c r="H79" s="108"/>
      <c r="I79" s="108"/>
    </row>
    <row r="80" spans="1:9" s="50" customFormat="1" ht="18" customHeight="1">
      <c r="A80" s="51" t="s">
        <v>225</v>
      </c>
      <c r="B80" s="45">
        <v>15000</v>
      </c>
      <c r="C80" s="46">
        <v>0</v>
      </c>
      <c r="D80" s="52">
        <f>C80*B80</f>
        <v>0</v>
      </c>
      <c r="E80" s="48"/>
      <c r="F80" s="108"/>
      <c r="G80" s="108"/>
      <c r="H80" s="108"/>
      <c r="I80" s="108"/>
    </row>
    <row r="81" spans="1:9" s="50" customFormat="1" ht="18" customHeight="1">
      <c r="A81" s="51" t="s">
        <v>226</v>
      </c>
      <c r="B81" s="45">
        <v>15</v>
      </c>
      <c r="C81" s="46">
        <v>0</v>
      </c>
      <c r="D81" s="52">
        <f t="shared" si="5"/>
        <v>0</v>
      </c>
      <c r="E81" s="48"/>
      <c r="F81" s="108"/>
      <c r="G81" s="108"/>
      <c r="H81" s="108"/>
      <c r="I81" s="108"/>
    </row>
    <row r="82" spans="1:9" s="50" customFormat="1" ht="18" customHeight="1">
      <c r="A82" s="51" t="s">
        <v>227</v>
      </c>
      <c r="B82" s="45">
        <v>1500</v>
      </c>
      <c r="C82" s="46">
        <v>0</v>
      </c>
      <c r="D82" s="52">
        <f t="shared" si="5"/>
        <v>0</v>
      </c>
      <c r="E82" s="48"/>
      <c r="F82" s="108"/>
      <c r="G82" s="108"/>
      <c r="H82" s="108"/>
      <c r="I82" s="108"/>
    </row>
    <row r="83" spans="1:9" s="50" customFormat="1" ht="18" customHeight="1">
      <c r="A83" s="51" t="s">
        <v>228</v>
      </c>
      <c r="B83" s="45">
        <v>1200</v>
      </c>
      <c r="C83" s="46">
        <v>0</v>
      </c>
      <c r="D83" s="52">
        <f t="shared" si="5"/>
        <v>0</v>
      </c>
      <c r="E83" s="48"/>
      <c r="F83" s="108"/>
      <c r="G83" s="108"/>
      <c r="H83" s="108"/>
      <c r="I83" s="108"/>
    </row>
    <row r="84" spans="1:9" s="50" customFormat="1" ht="18" customHeight="1">
      <c r="A84" s="51" t="s">
        <v>229</v>
      </c>
      <c r="B84" s="45">
        <v>5</v>
      </c>
      <c r="C84" s="46">
        <v>0</v>
      </c>
      <c r="D84" s="52">
        <f t="shared" si="5"/>
        <v>0</v>
      </c>
      <c r="E84" s="48"/>
      <c r="F84" s="108"/>
      <c r="G84" s="108"/>
      <c r="H84" s="108"/>
      <c r="I84" s="108"/>
    </row>
    <row r="85" spans="1:9" s="50" customFormat="1" ht="18" customHeight="1">
      <c r="A85" s="51" t="s">
        <v>230</v>
      </c>
      <c r="B85" s="45">
        <v>200</v>
      </c>
      <c r="C85" s="46">
        <v>0</v>
      </c>
      <c r="D85" s="52">
        <f t="shared" si="5"/>
        <v>0</v>
      </c>
      <c r="E85" s="48"/>
      <c r="F85" s="108"/>
      <c r="G85" s="108"/>
      <c r="H85" s="108"/>
      <c r="I85" s="108"/>
    </row>
    <row r="86" spans="1:9" s="50" customFormat="1" ht="18" customHeight="1">
      <c r="A86" s="51" t="s">
        <v>231</v>
      </c>
      <c r="B86" s="45">
        <v>20</v>
      </c>
      <c r="C86" s="46">
        <v>0</v>
      </c>
      <c r="D86" s="52">
        <f>C86*B86</f>
        <v>0</v>
      </c>
      <c r="E86" s="48"/>
      <c r="F86" s="108"/>
      <c r="G86" s="108"/>
      <c r="H86" s="108"/>
      <c r="I86" s="108"/>
    </row>
    <row r="87" spans="1:9" s="50" customFormat="1" ht="18" customHeight="1">
      <c r="A87" s="51" t="s">
        <v>232</v>
      </c>
      <c r="B87" s="45">
        <v>70</v>
      </c>
      <c r="C87" s="46">
        <v>0</v>
      </c>
      <c r="D87" s="52">
        <f t="shared" si="5"/>
        <v>0</v>
      </c>
      <c r="E87" s="48"/>
      <c r="F87" s="108"/>
      <c r="G87" s="108"/>
      <c r="H87" s="108"/>
      <c r="I87" s="108"/>
    </row>
    <row r="88" spans="1:9" s="50" customFormat="1" ht="18" customHeight="1">
      <c r="A88" s="51" t="s">
        <v>233</v>
      </c>
      <c r="B88" s="45">
        <v>100</v>
      </c>
      <c r="C88" s="46">
        <v>0</v>
      </c>
      <c r="D88" s="52">
        <f t="shared" si="5"/>
        <v>0</v>
      </c>
      <c r="E88" s="48"/>
      <c r="F88" s="108"/>
      <c r="G88" s="108"/>
      <c r="H88" s="108"/>
      <c r="I88" s="108"/>
    </row>
    <row r="89" spans="1:9" s="50" customFormat="1" ht="18" customHeight="1">
      <c r="A89" s="51" t="s">
        <v>234</v>
      </c>
      <c r="B89" s="45">
        <v>250000</v>
      </c>
      <c r="C89" s="46">
        <v>0</v>
      </c>
      <c r="D89" s="52">
        <f t="shared" si="5"/>
        <v>0</v>
      </c>
      <c r="E89" s="48"/>
      <c r="F89" s="108"/>
      <c r="G89" s="108"/>
      <c r="H89" s="108"/>
      <c r="I89" s="108"/>
    </row>
    <row r="90" spans="1:9" s="50" customFormat="1" ht="18" customHeight="1">
      <c r="A90" s="51" t="s">
        <v>235</v>
      </c>
      <c r="B90" s="45">
        <v>3500</v>
      </c>
      <c r="C90" s="46">
        <v>0</v>
      </c>
      <c r="D90" s="52">
        <f t="shared" si="5"/>
        <v>0</v>
      </c>
      <c r="E90" s="48"/>
      <c r="F90" s="108"/>
      <c r="G90" s="108"/>
      <c r="H90" s="108"/>
      <c r="I90" s="108"/>
    </row>
    <row r="91" spans="1:9" s="50" customFormat="1" ht="18" customHeight="1">
      <c r="A91" s="51" t="s">
        <v>236</v>
      </c>
      <c r="B91" s="45">
        <v>10000</v>
      </c>
      <c r="C91" s="46">
        <v>0</v>
      </c>
      <c r="D91" s="52">
        <f t="shared" si="5"/>
        <v>0</v>
      </c>
      <c r="E91" s="48"/>
      <c r="F91" s="108"/>
      <c r="G91" s="108"/>
      <c r="H91" s="108"/>
      <c r="I91" s="108"/>
    </row>
    <row r="92" spans="1:9" s="50" customFormat="1" ht="18" customHeight="1">
      <c r="A92" s="51" t="s">
        <v>237</v>
      </c>
      <c r="B92" s="45">
        <v>9000</v>
      </c>
      <c r="C92" s="46">
        <v>0</v>
      </c>
      <c r="D92" s="52">
        <f t="shared" si="5"/>
        <v>0</v>
      </c>
      <c r="E92" s="48"/>
      <c r="F92" s="108"/>
      <c r="G92" s="108"/>
      <c r="H92" s="108"/>
      <c r="I92" s="108"/>
    </row>
    <row r="93" spans="1:9" s="50" customFormat="1" ht="18" customHeight="1">
      <c r="A93" s="51" t="s">
        <v>238</v>
      </c>
      <c r="B93" s="45">
        <v>15000</v>
      </c>
      <c r="C93" s="46">
        <v>0</v>
      </c>
      <c r="D93" s="52">
        <f>C93*B93</f>
        <v>0</v>
      </c>
      <c r="E93" s="48"/>
      <c r="F93" s="108"/>
      <c r="G93" s="108"/>
      <c r="H93" s="108"/>
      <c r="I93" s="108"/>
    </row>
    <row r="94" spans="1:9" s="50" customFormat="1" ht="18" customHeight="1">
      <c r="A94" s="51" t="s">
        <v>239</v>
      </c>
      <c r="B94" s="45">
        <v>4200</v>
      </c>
      <c r="C94" s="46">
        <v>0</v>
      </c>
      <c r="D94" s="52">
        <f t="shared" ref="D94:D161" si="6">C94*B94</f>
        <v>0</v>
      </c>
      <c r="E94" s="48"/>
      <c r="F94" s="108"/>
      <c r="G94" s="108"/>
      <c r="H94" s="108"/>
      <c r="I94" s="108"/>
    </row>
    <row r="95" spans="1:9" s="50" customFormat="1" ht="18" customHeight="1">
      <c r="A95" s="51" t="s">
        <v>240</v>
      </c>
      <c r="B95" s="45">
        <v>2400</v>
      </c>
      <c r="C95" s="46">
        <v>0</v>
      </c>
      <c r="D95" s="52">
        <f t="shared" si="6"/>
        <v>0</v>
      </c>
      <c r="E95" s="48"/>
      <c r="F95" s="108"/>
      <c r="G95" s="108"/>
      <c r="H95" s="108"/>
      <c r="I95" s="108"/>
    </row>
    <row r="96" spans="1:9" s="50" customFormat="1" ht="18" customHeight="1">
      <c r="A96" s="51" t="s">
        <v>241</v>
      </c>
      <c r="B96" s="45">
        <v>450</v>
      </c>
      <c r="C96" s="46">
        <v>0</v>
      </c>
      <c r="D96" s="52">
        <f t="shared" si="6"/>
        <v>0</v>
      </c>
      <c r="E96" s="48"/>
      <c r="F96" s="108"/>
      <c r="G96" s="108"/>
      <c r="H96" s="108"/>
      <c r="I96" s="108"/>
    </row>
    <row r="97" spans="1:9" s="50" customFormat="1" ht="18" customHeight="1">
      <c r="A97" s="51" t="s">
        <v>242</v>
      </c>
      <c r="B97" s="45">
        <v>2600</v>
      </c>
      <c r="C97" s="46">
        <v>0</v>
      </c>
      <c r="D97" s="52">
        <f t="shared" si="6"/>
        <v>0</v>
      </c>
      <c r="E97" s="48"/>
      <c r="F97" s="108"/>
      <c r="G97" s="108"/>
      <c r="H97" s="108"/>
      <c r="I97" s="108"/>
    </row>
    <row r="98" spans="1:9" s="50" customFormat="1" ht="18" customHeight="1">
      <c r="A98" s="51" t="s">
        <v>243</v>
      </c>
      <c r="B98" s="45">
        <v>2600</v>
      </c>
      <c r="C98" s="46">
        <v>0</v>
      </c>
      <c r="D98" s="52">
        <f t="shared" ref="D98" si="7">C98*B98</f>
        <v>0</v>
      </c>
      <c r="E98" s="48"/>
      <c r="F98" s="108"/>
      <c r="G98" s="108"/>
      <c r="H98" s="108"/>
      <c r="I98" s="108"/>
    </row>
    <row r="99" spans="1:9" s="50" customFormat="1" ht="18" customHeight="1">
      <c r="A99" s="51" t="s">
        <v>244</v>
      </c>
      <c r="B99" s="45">
        <v>55000</v>
      </c>
      <c r="C99" s="46">
        <v>0</v>
      </c>
      <c r="D99" s="52">
        <f t="shared" si="6"/>
        <v>0</v>
      </c>
      <c r="E99" s="48"/>
      <c r="F99" s="108"/>
      <c r="G99" s="108"/>
      <c r="H99" s="108"/>
      <c r="I99" s="108"/>
    </row>
    <row r="100" spans="1:9" s="50" customFormat="1" ht="18" customHeight="1">
      <c r="A100" s="51" t="s">
        <v>245</v>
      </c>
      <c r="B100" s="45">
        <v>10</v>
      </c>
      <c r="C100" s="46">
        <v>0</v>
      </c>
      <c r="D100" s="52">
        <f t="shared" si="6"/>
        <v>0</v>
      </c>
      <c r="E100" s="48"/>
      <c r="F100" s="108"/>
      <c r="G100" s="108"/>
      <c r="H100" s="108"/>
      <c r="I100" s="108"/>
    </row>
    <row r="101" spans="1:9" s="50" customFormat="1" ht="18" customHeight="1">
      <c r="A101" s="51" t="s">
        <v>246</v>
      </c>
      <c r="B101" s="45">
        <v>10</v>
      </c>
      <c r="C101" s="46">
        <v>0</v>
      </c>
      <c r="D101" s="52">
        <f t="shared" si="6"/>
        <v>0</v>
      </c>
      <c r="E101" s="48"/>
      <c r="F101" s="108"/>
      <c r="G101" s="108"/>
      <c r="H101" s="108"/>
      <c r="I101" s="108"/>
    </row>
    <row r="102" spans="1:9" s="50" customFormat="1" ht="18" customHeight="1">
      <c r="A102" s="51" t="s">
        <v>247</v>
      </c>
      <c r="B102" s="45">
        <v>150000</v>
      </c>
      <c r="C102" s="46">
        <v>0</v>
      </c>
      <c r="D102" s="52">
        <f t="shared" si="6"/>
        <v>0</v>
      </c>
      <c r="E102" s="48"/>
      <c r="F102" s="108"/>
      <c r="G102" s="108"/>
      <c r="H102" s="108"/>
      <c r="I102" s="108"/>
    </row>
    <row r="103" spans="1:9" s="50" customFormat="1" ht="18" customHeight="1">
      <c r="A103" s="51" t="s">
        <v>248</v>
      </c>
      <c r="B103" s="45">
        <v>170</v>
      </c>
      <c r="C103" s="46">
        <v>0</v>
      </c>
      <c r="D103" s="52">
        <f t="shared" si="6"/>
        <v>0</v>
      </c>
      <c r="E103" s="48"/>
      <c r="F103" s="108"/>
      <c r="G103" s="108"/>
      <c r="H103" s="108"/>
      <c r="I103" s="108"/>
    </row>
    <row r="104" spans="1:9" s="50" customFormat="1" ht="18" customHeight="1">
      <c r="A104" s="51" t="s">
        <v>249</v>
      </c>
      <c r="B104" s="45">
        <v>1200</v>
      </c>
      <c r="C104" s="46">
        <v>0</v>
      </c>
      <c r="D104" s="52">
        <f t="shared" si="6"/>
        <v>0</v>
      </c>
      <c r="E104" s="48"/>
      <c r="F104" s="108"/>
      <c r="G104" s="108"/>
      <c r="H104" s="108"/>
      <c r="I104" s="108"/>
    </row>
    <row r="105" spans="1:9" s="50" customFormat="1" ht="18" customHeight="1">
      <c r="A105" s="51" t="s">
        <v>250</v>
      </c>
      <c r="B105" s="45">
        <v>5</v>
      </c>
      <c r="C105" s="46">
        <v>0</v>
      </c>
      <c r="D105" s="52">
        <f t="shared" si="6"/>
        <v>0</v>
      </c>
      <c r="E105" s="48"/>
      <c r="F105" s="108"/>
      <c r="G105" s="108"/>
      <c r="H105" s="108"/>
      <c r="I105" s="108"/>
    </row>
    <row r="106" spans="1:9" s="50" customFormat="1" ht="18" customHeight="1">
      <c r="A106" s="51" t="s">
        <v>251</v>
      </c>
      <c r="B106" s="45">
        <v>700</v>
      </c>
      <c r="C106" s="46">
        <v>0</v>
      </c>
      <c r="D106" s="52">
        <f t="shared" si="6"/>
        <v>0</v>
      </c>
      <c r="E106" s="48"/>
      <c r="F106" s="108"/>
      <c r="G106" s="108"/>
      <c r="H106" s="108"/>
      <c r="I106" s="108"/>
    </row>
    <row r="107" spans="1:9" s="50" customFormat="1" ht="18" customHeight="1">
      <c r="A107" s="51" t="s">
        <v>252</v>
      </c>
      <c r="B107" s="45">
        <v>30</v>
      </c>
      <c r="C107" s="46">
        <v>0</v>
      </c>
      <c r="D107" s="52">
        <f t="shared" si="6"/>
        <v>0</v>
      </c>
      <c r="E107" s="48"/>
      <c r="F107" s="108"/>
      <c r="G107" s="108"/>
      <c r="H107" s="108"/>
      <c r="I107" s="108"/>
    </row>
    <row r="108" spans="1:9" s="50" customFormat="1" ht="18" customHeight="1">
      <c r="A108" s="51" t="s">
        <v>253</v>
      </c>
      <c r="B108" s="45">
        <v>5</v>
      </c>
      <c r="C108" s="46">
        <v>0</v>
      </c>
      <c r="D108" s="52">
        <f t="shared" si="6"/>
        <v>0</v>
      </c>
      <c r="E108" s="48"/>
      <c r="F108" s="108"/>
      <c r="G108" s="108"/>
      <c r="H108" s="108"/>
      <c r="I108" s="108"/>
    </row>
    <row r="109" spans="1:9" s="50" customFormat="1" ht="18" customHeight="1">
      <c r="A109" s="51" t="s">
        <v>254</v>
      </c>
      <c r="B109" s="45">
        <v>45000</v>
      </c>
      <c r="C109" s="46">
        <v>0</v>
      </c>
      <c r="D109" s="52">
        <f t="shared" si="6"/>
        <v>0</v>
      </c>
      <c r="E109" s="48"/>
      <c r="F109" s="108"/>
      <c r="G109" s="108"/>
      <c r="H109" s="108"/>
      <c r="I109" s="108"/>
    </row>
    <row r="110" spans="1:9" s="50" customFormat="1" ht="18" customHeight="1">
      <c r="A110" s="51" t="s">
        <v>255</v>
      </c>
      <c r="B110" s="45">
        <v>35000</v>
      </c>
      <c r="C110" s="46">
        <v>0</v>
      </c>
      <c r="D110" s="52">
        <f t="shared" si="6"/>
        <v>0</v>
      </c>
      <c r="E110" s="48"/>
      <c r="F110" s="108"/>
      <c r="G110" s="108"/>
      <c r="H110" s="108"/>
      <c r="I110" s="108"/>
    </row>
    <row r="111" spans="1:9" s="50" customFormat="1" ht="18" customHeight="1">
      <c r="A111" s="51" t="s">
        <v>256</v>
      </c>
      <c r="B111" s="45">
        <v>5100</v>
      </c>
      <c r="C111" s="46">
        <v>0</v>
      </c>
      <c r="D111" s="52">
        <f t="shared" si="6"/>
        <v>0</v>
      </c>
      <c r="E111" s="48"/>
      <c r="F111" s="108"/>
      <c r="G111" s="108"/>
      <c r="H111" s="108"/>
      <c r="I111" s="108"/>
    </row>
    <row r="112" spans="1:9" s="50" customFormat="1" ht="18" customHeight="1">
      <c r="A112" s="51" t="s">
        <v>257</v>
      </c>
      <c r="B112" s="45">
        <v>17000</v>
      </c>
      <c r="C112" s="46">
        <v>0</v>
      </c>
      <c r="D112" s="52">
        <f t="shared" si="6"/>
        <v>0</v>
      </c>
      <c r="E112" s="48"/>
      <c r="F112" s="108"/>
      <c r="G112" s="108"/>
      <c r="H112" s="108"/>
      <c r="I112" s="108"/>
    </row>
    <row r="113" spans="1:9" s="50" customFormat="1" ht="18" customHeight="1">
      <c r="A113" s="51" t="s">
        <v>258</v>
      </c>
      <c r="B113" s="45">
        <v>5500</v>
      </c>
      <c r="C113" s="46">
        <v>0</v>
      </c>
      <c r="D113" s="52">
        <f t="shared" si="6"/>
        <v>0</v>
      </c>
      <c r="E113" s="48"/>
      <c r="F113" s="108"/>
      <c r="G113" s="108"/>
      <c r="H113" s="108"/>
      <c r="I113" s="108"/>
    </row>
    <row r="114" spans="1:9" s="50" customFormat="1" ht="18" customHeight="1">
      <c r="A114" s="51" t="s">
        <v>259</v>
      </c>
      <c r="B114" s="45">
        <v>2400</v>
      </c>
      <c r="C114" s="46">
        <v>0</v>
      </c>
      <c r="D114" s="52">
        <f t="shared" si="6"/>
        <v>0</v>
      </c>
      <c r="E114" s="48"/>
      <c r="F114" s="108"/>
      <c r="G114" s="108"/>
      <c r="H114" s="108"/>
      <c r="I114" s="108"/>
    </row>
    <row r="115" spans="1:9" s="50" customFormat="1" ht="18" customHeight="1">
      <c r="A115" s="51" t="s">
        <v>260</v>
      </c>
      <c r="B115" s="45">
        <v>6800</v>
      </c>
      <c r="C115" s="46">
        <v>0</v>
      </c>
      <c r="D115" s="52">
        <f t="shared" si="6"/>
        <v>0</v>
      </c>
      <c r="E115" s="48"/>
      <c r="F115" s="108"/>
      <c r="G115" s="108"/>
      <c r="H115" s="108"/>
      <c r="I115" s="108"/>
    </row>
    <row r="116" spans="1:9" s="50" customFormat="1" ht="18" customHeight="1">
      <c r="A116" s="51" t="s">
        <v>261</v>
      </c>
      <c r="B116" s="45">
        <v>15000</v>
      </c>
      <c r="C116" s="46">
        <v>0</v>
      </c>
      <c r="D116" s="52">
        <f t="shared" si="6"/>
        <v>0</v>
      </c>
      <c r="E116" s="48"/>
      <c r="F116" s="108"/>
      <c r="G116" s="108"/>
      <c r="H116" s="108"/>
      <c r="I116" s="108"/>
    </row>
    <row r="117" spans="1:9" s="50" customFormat="1" ht="18" customHeight="1">
      <c r="A117" s="51" t="s">
        <v>262</v>
      </c>
      <c r="B117" s="45">
        <v>8000</v>
      </c>
      <c r="C117" s="46">
        <v>0</v>
      </c>
      <c r="D117" s="52">
        <f t="shared" si="6"/>
        <v>0</v>
      </c>
      <c r="E117" s="48"/>
      <c r="F117" s="108"/>
      <c r="G117" s="108"/>
      <c r="H117" s="108"/>
      <c r="I117" s="108"/>
    </row>
    <row r="118" spans="1:9" s="50" customFormat="1" ht="18" customHeight="1">
      <c r="A118" s="51" t="s">
        <v>263</v>
      </c>
      <c r="B118" s="45">
        <v>700</v>
      </c>
      <c r="C118" s="46">
        <v>0</v>
      </c>
      <c r="D118" s="52">
        <f t="shared" si="6"/>
        <v>0</v>
      </c>
      <c r="E118" s="48"/>
      <c r="F118" s="108"/>
      <c r="G118" s="108"/>
      <c r="H118" s="108"/>
      <c r="I118" s="108"/>
    </row>
    <row r="119" spans="1:9" s="50" customFormat="1" ht="18" customHeight="1">
      <c r="A119" s="51" t="s">
        <v>264</v>
      </c>
      <c r="B119" s="45">
        <v>180</v>
      </c>
      <c r="C119" s="46">
        <v>0</v>
      </c>
      <c r="D119" s="52">
        <f t="shared" si="6"/>
        <v>0</v>
      </c>
      <c r="E119" s="48"/>
      <c r="F119" s="108"/>
      <c r="G119" s="108"/>
      <c r="H119" s="108"/>
      <c r="I119" s="108"/>
    </row>
    <row r="120" spans="1:9" s="50" customFormat="1" ht="18" customHeight="1">
      <c r="A120" s="51" t="s">
        <v>265</v>
      </c>
      <c r="B120" s="45">
        <v>4000</v>
      </c>
      <c r="C120" s="46">
        <v>0</v>
      </c>
      <c r="D120" s="52">
        <f t="shared" si="6"/>
        <v>0</v>
      </c>
      <c r="E120" s="48"/>
      <c r="F120" s="108"/>
      <c r="G120" s="108"/>
      <c r="H120" s="108"/>
      <c r="I120" s="108"/>
    </row>
    <row r="121" spans="1:9" s="50" customFormat="1" ht="18" customHeight="1">
      <c r="A121" s="51" t="s">
        <v>266</v>
      </c>
      <c r="B121" s="45">
        <v>1000</v>
      </c>
      <c r="C121" s="46">
        <v>0</v>
      </c>
      <c r="D121" s="52">
        <f t="shared" si="6"/>
        <v>0</v>
      </c>
      <c r="E121" s="48"/>
      <c r="F121" s="108"/>
      <c r="G121" s="108"/>
      <c r="H121" s="108"/>
      <c r="I121" s="108"/>
    </row>
    <row r="122" spans="1:9" s="50" customFormat="1" ht="18" customHeight="1">
      <c r="A122" s="51" t="s">
        <v>267</v>
      </c>
      <c r="B122" s="45">
        <v>4500</v>
      </c>
      <c r="C122" s="46">
        <v>0</v>
      </c>
      <c r="D122" s="52">
        <f t="shared" si="6"/>
        <v>0</v>
      </c>
      <c r="E122" s="48"/>
      <c r="F122" s="108"/>
      <c r="G122" s="108"/>
      <c r="H122" s="108"/>
      <c r="I122" s="108"/>
    </row>
    <row r="123" spans="1:9" s="50" customFormat="1" ht="18" customHeight="1">
      <c r="A123" s="51" t="s">
        <v>268</v>
      </c>
      <c r="B123" s="45">
        <v>600</v>
      </c>
      <c r="C123" s="46">
        <v>0</v>
      </c>
      <c r="D123" s="52">
        <f t="shared" si="6"/>
        <v>0</v>
      </c>
      <c r="E123" s="48"/>
      <c r="F123" s="108"/>
      <c r="G123" s="108"/>
      <c r="H123" s="108"/>
      <c r="I123" s="108"/>
    </row>
    <row r="124" spans="1:9" s="50" customFormat="1" ht="18" customHeight="1">
      <c r="A124" s="51" t="s">
        <v>269</v>
      </c>
      <c r="B124" s="45">
        <v>4100</v>
      </c>
      <c r="C124" s="46">
        <v>0</v>
      </c>
      <c r="D124" s="52">
        <f t="shared" si="6"/>
        <v>0</v>
      </c>
      <c r="E124" s="48"/>
      <c r="F124" s="108"/>
      <c r="G124" s="108"/>
      <c r="H124" s="108"/>
      <c r="I124" s="108"/>
    </row>
    <row r="125" spans="1:9" s="50" customFormat="1" ht="18" customHeight="1">
      <c r="A125" s="51" t="s">
        <v>270</v>
      </c>
      <c r="B125" s="45">
        <v>15</v>
      </c>
      <c r="C125" s="46">
        <v>0</v>
      </c>
      <c r="D125" s="52">
        <f t="shared" si="6"/>
        <v>0</v>
      </c>
      <c r="E125" s="48"/>
      <c r="F125" s="108"/>
      <c r="G125" s="108"/>
      <c r="H125" s="108"/>
      <c r="I125" s="108"/>
    </row>
    <row r="126" spans="1:9" s="50" customFormat="1" ht="18" customHeight="1">
      <c r="A126" s="51" t="s">
        <v>271</v>
      </c>
      <c r="B126" s="45">
        <v>16000</v>
      </c>
      <c r="C126" s="46">
        <v>0</v>
      </c>
      <c r="D126" s="52">
        <f t="shared" si="6"/>
        <v>0</v>
      </c>
      <c r="E126" s="48"/>
      <c r="F126" s="108"/>
      <c r="G126" s="108"/>
      <c r="H126" s="108"/>
      <c r="I126" s="108"/>
    </row>
    <row r="127" spans="1:9" s="50" customFormat="1" ht="18" customHeight="1">
      <c r="A127" s="51" t="s">
        <v>272</v>
      </c>
      <c r="B127" s="45">
        <v>10000</v>
      </c>
      <c r="C127" s="46">
        <v>0</v>
      </c>
      <c r="D127" s="52">
        <f t="shared" si="6"/>
        <v>0</v>
      </c>
      <c r="E127" s="48"/>
      <c r="F127" s="108"/>
      <c r="G127" s="108"/>
      <c r="H127" s="108"/>
      <c r="I127" s="108"/>
    </row>
    <row r="128" spans="1:9" s="50" customFormat="1" ht="18" customHeight="1">
      <c r="A128" s="51" t="s">
        <v>273</v>
      </c>
      <c r="B128" s="45">
        <v>16000</v>
      </c>
      <c r="C128" s="46">
        <v>0</v>
      </c>
      <c r="D128" s="52">
        <f t="shared" si="6"/>
        <v>0</v>
      </c>
      <c r="E128" s="48"/>
      <c r="F128" s="108"/>
      <c r="G128" s="108"/>
      <c r="H128" s="108"/>
      <c r="I128" s="108"/>
    </row>
    <row r="129" spans="1:9" s="50" customFormat="1" ht="18" customHeight="1">
      <c r="A129" s="51" t="s">
        <v>274</v>
      </c>
      <c r="B129" s="45">
        <v>1800</v>
      </c>
      <c r="C129" s="46">
        <v>0</v>
      </c>
      <c r="D129" s="52">
        <f t="shared" si="6"/>
        <v>0</v>
      </c>
      <c r="E129" s="48"/>
      <c r="F129" s="108"/>
      <c r="G129" s="108"/>
      <c r="H129" s="108"/>
      <c r="I129" s="108"/>
    </row>
    <row r="130" spans="1:9" s="50" customFormat="1" ht="18" customHeight="1">
      <c r="A130" s="51" t="s">
        <v>275</v>
      </c>
      <c r="B130" s="45">
        <v>2500</v>
      </c>
      <c r="C130" s="46">
        <v>0</v>
      </c>
      <c r="D130" s="52">
        <f t="shared" si="6"/>
        <v>0</v>
      </c>
      <c r="E130" s="48"/>
      <c r="F130" s="108"/>
      <c r="G130" s="108"/>
      <c r="H130" s="108"/>
      <c r="I130" s="108"/>
    </row>
    <row r="131" spans="1:9" s="50" customFormat="1" ht="18" customHeight="1">
      <c r="A131" s="51" t="s">
        <v>276</v>
      </c>
      <c r="B131" s="45">
        <v>7100</v>
      </c>
      <c r="C131" s="46">
        <v>0</v>
      </c>
      <c r="D131" s="52">
        <f t="shared" si="6"/>
        <v>0</v>
      </c>
      <c r="E131" s="48"/>
      <c r="F131" s="108"/>
      <c r="G131" s="108"/>
      <c r="H131" s="108"/>
      <c r="I131" s="108"/>
    </row>
    <row r="132" spans="1:9" s="50" customFormat="1" ht="18" customHeight="1">
      <c r="A132" s="51" t="s">
        <v>277</v>
      </c>
      <c r="B132" s="45">
        <v>350</v>
      </c>
      <c r="C132" s="46">
        <v>0</v>
      </c>
      <c r="D132" s="52">
        <f t="shared" si="6"/>
        <v>0</v>
      </c>
      <c r="E132" s="48"/>
      <c r="F132" s="108"/>
      <c r="G132" s="108"/>
      <c r="H132" s="108"/>
      <c r="I132" s="108"/>
    </row>
    <row r="133" spans="1:9" s="50" customFormat="1" ht="18" customHeight="1">
      <c r="A133" s="51" t="s">
        <v>278</v>
      </c>
      <c r="B133" s="45">
        <v>4200</v>
      </c>
      <c r="C133" s="46">
        <v>0</v>
      </c>
      <c r="D133" s="52">
        <f t="shared" si="6"/>
        <v>0</v>
      </c>
      <c r="E133" s="48"/>
      <c r="F133" s="108"/>
      <c r="G133" s="108"/>
      <c r="H133" s="108"/>
      <c r="I133" s="108"/>
    </row>
    <row r="134" spans="1:9" s="50" customFormat="1" ht="18" customHeight="1">
      <c r="A134" s="51" t="s">
        <v>279</v>
      </c>
      <c r="B134" s="45">
        <v>1000</v>
      </c>
      <c r="C134" s="46">
        <v>0</v>
      </c>
      <c r="D134" s="52">
        <f t="shared" si="6"/>
        <v>0</v>
      </c>
      <c r="E134" s="48"/>
      <c r="F134" s="108"/>
      <c r="G134" s="108"/>
      <c r="H134" s="108"/>
      <c r="I134" s="108"/>
    </row>
    <row r="135" spans="1:9" s="50" customFormat="1" ht="18" customHeight="1">
      <c r="A135" s="51" t="s">
        <v>280</v>
      </c>
      <c r="B135" s="45">
        <v>200</v>
      </c>
      <c r="C135" s="46">
        <v>0</v>
      </c>
      <c r="D135" s="52">
        <f t="shared" si="6"/>
        <v>0</v>
      </c>
      <c r="E135" s="48"/>
      <c r="F135" s="108"/>
      <c r="G135" s="108"/>
      <c r="H135" s="108"/>
      <c r="I135" s="108"/>
    </row>
    <row r="136" spans="1:9" s="50" customFormat="1" ht="18" customHeight="1">
      <c r="A136" s="51" t="s">
        <v>281</v>
      </c>
      <c r="B136" s="45">
        <v>80</v>
      </c>
      <c r="C136" s="46">
        <v>0</v>
      </c>
      <c r="D136" s="52">
        <f t="shared" si="6"/>
        <v>0</v>
      </c>
      <c r="E136" s="48"/>
      <c r="F136" s="108"/>
      <c r="G136" s="108"/>
      <c r="H136" s="108"/>
      <c r="I136" s="108"/>
    </row>
    <row r="137" spans="1:9" s="50" customFormat="1" ht="18" customHeight="1">
      <c r="A137" s="51" t="s">
        <v>282</v>
      </c>
      <c r="B137" s="45">
        <v>5200</v>
      </c>
      <c r="C137" s="46">
        <v>0</v>
      </c>
      <c r="D137" s="52">
        <f t="shared" si="6"/>
        <v>0</v>
      </c>
      <c r="E137" s="48"/>
      <c r="F137" s="108"/>
      <c r="G137" s="108"/>
      <c r="H137" s="108"/>
      <c r="I137" s="108"/>
    </row>
    <row r="138" spans="1:9" s="50" customFormat="1" ht="18" customHeight="1">
      <c r="A138" s="51" t="s">
        <v>283</v>
      </c>
      <c r="B138" s="45">
        <v>1000</v>
      </c>
      <c r="C138" s="46">
        <v>0</v>
      </c>
      <c r="D138" s="52">
        <f t="shared" si="6"/>
        <v>0</v>
      </c>
      <c r="E138" s="48"/>
      <c r="F138" s="108"/>
      <c r="G138" s="108"/>
      <c r="H138" s="108"/>
      <c r="I138" s="108"/>
    </row>
    <row r="139" spans="1:9" s="50" customFormat="1" ht="18" customHeight="1">
      <c r="A139" s="126" t="s">
        <v>284</v>
      </c>
      <c r="B139" s="45">
        <v>1000</v>
      </c>
      <c r="C139" s="46">
        <v>0</v>
      </c>
      <c r="D139" s="52">
        <f t="shared" si="6"/>
        <v>0</v>
      </c>
      <c r="E139" s="48"/>
      <c r="F139" s="108"/>
      <c r="G139" s="108"/>
      <c r="H139" s="108"/>
      <c r="I139" s="108"/>
    </row>
    <row r="140" spans="1:9" s="50" customFormat="1" ht="18" customHeight="1">
      <c r="A140" s="127" t="s">
        <v>285</v>
      </c>
      <c r="B140" s="45">
        <v>1000</v>
      </c>
      <c r="C140" s="46">
        <v>0</v>
      </c>
      <c r="D140" s="52">
        <f t="shared" si="6"/>
        <v>0</v>
      </c>
      <c r="E140" s="48"/>
      <c r="F140" s="108"/>
      <c r="G140" s="108"/>
      <c r="H140" s="108"/>
      <c r="I140" s="108"/>
    </row>
    <row r="141" spans="1:9" s="50" customFormat="1" ht="18" customHeight="1">
      <c r="A141" s="51" t="s">
        <v>286</v>
      </c>
      <c r="B141" s="45">
        <v>25</v>
      </c>
      <c r="C141" s="46">
        <v>0</v>
      </c>
      <c r="D141" s="52">
        <f t="shared" si="6"/>
        <v>0</v>
      </c>
      <c r="E141" s="48"/>
      <c r="F141" s="108"/>
      <c r="G141" s="108"/>
      <c r="H141" s="108"/>
      <c r="I141" s="108"/>
    </row>
    <row r="142" spans="1:9" s="50" customFormat="1" ht="18" customHeight="1">
      <c r="A142" s="51" t="s">
        <v>287</v>
      </c>
      <c r="B142" s="45">
        <v>120</v>
      </c>
      <c r="C142" s="46">
        <v>0</v>
      </c>
      <c r="D142" s="52">
        <f t="shared" si="6"/>
        <v>0</v>
      </c>
      <c r="E142" s="48"/>
      <c r="F142" s="108"/>
      <c r="G142" s="108"/>
      <c r="H142" s="108"/>
      <c r="I142" s="108"/>
    </row>
    <row r="143" spans="1:9" s="50" customFormat="1" ht="18" customHeight="1">
      <c r="A143" s="51" t="s">
        <v>288</v>
      </c>
      <c r="B143" s="45">
        <v>5000</v>
      </c>
      <c r="C143" s="46">
        <v>0</v>
      </c>
      <c r="D143" s="52">
        <f t="shared" si="6"/>
        <v>0</v>
      </c>
      <c r="E143" s="48"/>
      <c r="F143" s="108"/>
      <c r="G143" s="108"/>
      <c r="H143" s="108"/>
      <c r="I143" s="108"/>
    </row>
    <row r="144" spans="1:9" s="50" customFormat="1" ht="18" customHeight="1">
      <c r="A144" s="51" t="s">
        <v>289</v>
      </c>
      <c r="B144" s="45">
        <v>2300</v>
      </c>
      <c r="C144" s="46">
        <v>0</v>
      </c>
      <c r="D144" s="52">
        <f t="shared" si="6"/>
        <v>0</v>
      </c>
      <c r="E144" s="48"/>
      <c r="F144" s="108"/>
      <c r="G144" s="108"/>
      <c r="H144" s="108"/>
      <c r="I144" s="108"/>
    </row>
    <row r="145" spans="1:9" s="50" customFormat="1" ht="18" customHeight="1">
      <c r="A145" s="51" t="s">
        <v>290</v>
      </c>
      <c r="B145" s="45">
        <v>3500</v>
      </c>
      <c r="C145" s="46">
        <v>0</v>
      </c>
      <c r="D145" s="52">
        <f t="shared" si="6"/>
        <v>0</v>
      </c>
      <c r="E145" s="48"/>
      <c r="F145" s="108"/>
      <c r="G145" s="108"/>
      <c r="H145" s="108"/>
      <c r="I145" s="108"/>
    </row>
    <row r="146" spans="1:9" s="50" customFormat="1" ht="18" customHeight="1">
      <c r="A146" s="51" t="s">
        <v>291</v>
      </c>
      <c r="B146" s="45">
        <v>200</v>
      </c>
      <c r="C146" s="46">
        <v>0</v>
      </c>
      <c r="D146" s="52">
        <f t="shared" si="6"/>
        <v>0</v>
      </c>
      <c r="E146" s="48"/>
      <c r="F146" s="108"/>
      <c r="G146" s="108"/>
      <c r="H146" s="108"/>
      <c r="I146" s="108"/>
    </row>
    <row r="147" spans="1:9" s="50" customFormat="1" ht="18" customHeight="1">
      <c r="A147" s="51" t="s">
        <v>292</v>
      </c>
      <c r="B147" s="45">
        <v>800</v>
      </c>
      <c r="C147" s="46">
        <v>0</v>
      </c>
      <c r="D147" s="52">
        <f t="shared" si="6"/>
        <v>0</v>
      </c>
      <c r="E147" s="48"/>
      <c r="F147" s="108"/>
      <c r="G147" s="108"/>
      <c r="H147" s="108"/>
      <c r="I147" s="108"/>
    </row>
    <row r="148" spans="1:9" s="50" customFormat="1" ht="18" customHeight="1">
      <c r="A148" s="51" t="s">
        <v>293</v>
      </c>
      <c r="B148" s="45">
        <v>5100</v>
      </c>
      <c r="C148" s="46">
        <v>0</v>
      </c>
      <c r="D148" s="52">
        <f t="shared" si="6"/>
        <v>0</v>
      </c>
      <c r="E148" s="48"/>
      <c r="F148" s="108"/>
      <c r="G148" s="108"/>
      <c r="H148" s="108"/>
      <c r="I148" s="108"/>
    </row>
    <row r="149" spans="1:9" s="50" customFormat="1" ht="18" customHeight="1">
      <c r="A149" s="134" t="s">
        <v>294</v>
      </c>
      <c r="B149" s="116">
        <v>100</v>
      </c>
      <c r="C149" s="46">
        <v>0</v>
      </c>
      <c r="D149" s="52">
        <f t="shared" si="6"/>
        <v>0</v>
      </c>
      <c r="E149" s="48"/>
      <c r="F149" s="108"/>
      <c r="G149" s="108"/>
      <c r="H149" s="108"/>
      <c r="I149" s="108"/>
    </row>
    <row r="150" spans="1:9" s="50" customFormat="1" ht="18" customHeight="1">
      <c r="A150" s="51" t="s">
        <v>295</v>
      </c>
      <c r="B150" s="45">
        <v>60000</v>
      </c>
      <c r="C150" s="46">
        <v>0</v>
      </c>
      <c r="D150" s="52">
        <f t="shared" si="6"/>
        <v>0</v>
      </c>
      <c r="E150" s="48"/>
      <c r="F150" s="108"/>
      <c r="G150" s="108"/>
      <c r="H150" s="108"/>
      <c r="I150" s="108"/>
    </row>
    <row r="151" spans="1:9" s="50" customFormat="1" ht="18" customHeight="1">
      <c r="A151" s="134" t="s">
        <v>296</v>
      </c>
      <c r="B151" s="45">
        <v>3500</v>
      </c>
      <c r="C151" s="46">
        <v>0</v>
      </c>
      <c r="D151" s="52">
        <f t="shared" si="6"/>
        <v>0</v>
      </c>
      <c r="E151" s="48"/>
      <c r="F151" s="108"/>
      <c r="G151" s="108"/>
      <c r="H151" s="108"/>
      <c r="I151" s="108"/>
    </row>
    <row r="152" spans="1:9" s="50" customFormat="1" ht="18" customHeight="1">
      <c r="A152" s="51" t="s">
        <v>297</v>
      </c>
      <c r="B152" s="45">
        <v>2000</v>
      </c>
      <c r="C152" s="46">
        <v>0</v>
      </c>
      <c r="D152" s="52">
        <f t="shared" si="6"/>
        <v>0</v>
      </c>
      <c r="E152" s="48"/>
      <c r="F152" s="108"/>
      <c r="G152" s="108"/>
      <c r="H152" s="108"/>
      <c r="I152" s="108"/>
    </row>
    <row r="153" spans="1:9" s="50" customFormat="1" ht="18" customHeight="1">
      <c r="A153" s="51" t="s">
        <v>298</v>
      </c>
      <c r="B153" s="45">
        <v>3000</v>
      </c>
      <c r="C153" s="46">
        <v>0</v>
      </c>
      <c r="D153" s="52">
        <f t="shared" si="6"/>
        <v>0</v>
      </c>
      <c r="E153" s="48"/>
      <c r="F153" s="108"/>
      <c r="G153" s="108"/>
      <c r="H153" s="108"/>
      <c r="I153" s="108"/>
    </row>
    <row r="154" spans="1:9" s="50" customFormat="1" ht="18" customHeight="1">
      <c r="A154" s="51" t="s">
        <v>299</v>
      </c>
      <c r="B154" s="45">
        <v>13000</v>
      </c>
      <c r="C154" s="46">
        <v>0</v>
      </c>
      <c r="D154" s="52">
        <f t="shared" si="6"/>
        <v>0</v>
      </c>
      <c r="E154" s="48"/>
      <c r="F154" s="108"/>
      <c r="G154" s="108"/>
      <c r="H154" s="108"/>
      <c r="I154" s="108"/>
    </row>
    <row r="155" spans="1:9" s="50" customFormat="1" ht="18" customHeight="1">
      <c r="A155" s="51" t="s">
        <v>300</v>
      </c>
      <c r="B155" s="45">
        <v>700</v>
      </c>
      <c r="C155" s="46">
        <v>0</v>
      </c>
      <c r="D155" s="52">
        <f t="shared" si="6"/>
        <v>0</v>
      </c>
      <c r="E155" s="48"/>
      <c r="F155" s="108"/>
      <c r="G155" s="108"/>
      <c r="H155" s="108"/>
      <c r="I155" s="108"/>
    </row>
    <row r="156" spans="1:9" s="50" customFormat="1" ht="18" customHeight="1">
      <c r="A156" s="51" t="s">
        <v>301</v>
      </c>
      <c r="B156" s="45">
        <v>2600</v>
      </c>
      <c r="C156" s="46">
        <v>0</v>
      </c>
      <c r="D156" s="52">
        <f t="shared" si="6"/>
        <v>0</v>
      </c>
      <c r="E156" s="48"/>
      <c r="F156" s="108"/>
      <c r="G156" s="108"/>
      <c r="H156" s="108"/>
      <c r="I156" s="108"/>
    </row>
    <row r="157" spans="1:9" s="50" customFormat="1" ht="18" customHeight="1">
      <c r="A157" s="51" t="s">
        <v>302</v>
      </c>
      <c r="B157" s="45">
        <v>2000</v>
      </c>
      <c r="C157" s="46">
        <v>0</v>
      </c>
      <c r="D157" s="52">
        <f t="shared" si="6"/>
        <v>0</v>
      </c>
      <c r="E157" s="48"/>
      <c r="F157" s="108"/>
      <c r="G157" s="108"/>
      <c r="H157" s="108"/>
      <c r="I157" s="108"/>
    </row>
    <row r="158" spans="1:9" s="50" customFormat="1" ht="18" customHeight="1">
      <c r="A158" s="51" t="s">
        <v>303</v>
      </c>
      <c r="B158" s="45">
        <v>500</v>
      </c>
      <c r="C158" s="46">
        <v>0</v>
      </c>
      <c r="D158" s="52">
        <f t="shared" si="6"/>
        <v>0</v>
      </c>
      <c r="E158" s="48"/>
      <c r="F158" s="108"/>
      <c r="G158" s="108"/>
      <c r="H158" s="108"/>
      <c r="I158" s="108"/>
    </row>
    <row r="159" spans="1:9" s="50" customFormat="1" ht="18" customHeight="1">
      <c r="A159" s="51" t="s">
        <v>304</v>
      </c>
      <c r="B159" s="45">
        <v>10</v>
      </c>
      <c r="C159" s="46">
        <v>0</v>
      </c>
      <c r="D159" s="52">
        <f t="shared" si="6"/>
        <v>0</v>
      </c>
      <c r="E159" s="48"/>
      <c r="F159" s="108"/>
      <c r="G159" s="108"/>
      <c r="H159" s="108"/>
      <c r="I159" s="108"/>
    </row>
    <row r="160" spans="1:9" s="50" customFormat="1" ht="18" customHeight="1">
      <c r="A160" s="51" t="s">
        <v>305</v>
      </c>
      <c r="B160" s="45">
        <v>150</v>
      </c>
      <c r="C160" s="46">
        <v>0</v>
      </c>
      <c r="D160" s="52">
        <f t="shared" si="6"/>
        <v>0</v>
      </c>
      <c r="E160" s="48"/>
      <c r="F160" s="108"/>
      <c r="G160" s="108"/>
      <c r="H160" s="108"/>
      <c r="I160" s="108"/>
    </row>
    <row r="161" spans="1:9" s="50" customFormat="1" ht="18" customHeight="1">
      <c r="A161" s="51" t="s">
        <v>306</v>
      </c>
      <c r="B161" s="45">
        <v>5000</v>
      </c>
      <c r="C161" s="46">
        <v>0</v>
      </c>
      <c r="D161" s="52">
        <f t="shared" si="6"/>
        <v>0</v>
      </c>
      <c r="E161" s="48"/>
      <c r="F161" s="108"/>
      <c r="G161" s="108"/>
      <c r="H161" s="108"/>
      <c r="I161" s="108"/>
    </row>
    <row r="162" spans="1:9" s="50" customFormat="1" ht="18" customHeight="1">
      <c r="A162" s="51" t="s">
        <v>307</v>
      </c>
      <c r="B162" s="45">
        <v>5000</v>
      </c>
      <c r="C162" s="46">
        <v>0</v>
      </c>
      <c r="D162" s="52">
        <f t="shared" ref="D162:D176" si="8">C162*B162</f>
        <v>0</v>
      </c>
      <c r="E162" s="48"/>
      <c r="F162" s="108"/>
      <c r="G162" s="108"/>
      <c r="H162" s="108"/>
      <c r="I162" s="108"/>
    </row>
    <row r="163" spans="1:9" s="50" customFormat="1" ht="18" customHeight="1">
      <c r="A163" s="51" t="s">
        <v>308</v>
      </c>
      <c r="B163" s="45">
        <v>500</v>
      </c>
      <c r="C163" s="46">
        <v>0</v>
      </c>
      <c r="D163" s="52">
        <f t="shared" si="8"/>
        <v>0</v>
      </c>
      <c r="E163" s="48"/>
      <c r="F163" s="108"/>
      <c r="G163" s="108"/>
      <c r="H163" s="108"/>
      <c r="I163" s="108"/>
    </row>
    <row r="164" spans="1:9" s="50" customFormat="1" ht="18" customHeight="1">
      <c r="A164" s="51" t="s">
        <v>309</v>
      </c>
      <c r="B164" s="45">
        <v>110</v>
      </c>
      <c r="C164" s="46">
        <v>0</v>
      </c>
      <c r="D164" s="52">
        <f t="shared" si="8"/>
        <v>0</v>
      </c>
      <c r="E164" s="48"/>
      <c r="F164" s="108"/>
      <c r="G164" s="108"/>
      <c r="H164" s="108"/>
      <c r="I164" s="108"/>
    </row>
    <row r="165" spans="1:9" s="50" customFormat="1" ht="18" customHeight="1">
      <c r="A165" s="51" t="s">
        <v>310</v>
      </c>
      <c r="B165" s="45">
        <v>100</v>
      </c>
      <c r="C165" s="46">
        <v>0</v>
      </c>
      <c r="D165" s="52">
        <f t="shared" si="8"/>
        <v>0</v>
      </c>
      <c r="E165" s="48"/>
      <c r="F165" s="108"/>
      <c r="G165" s="108"/>
      <c r="H165" s="108"/>
      <c r="I165" s="108"/>
    </row>
    <row r="166" spans="1:9" s="50" customFormat="1" ht="18" customHeight="1">
      <c r="A166" s="51" t="s">
        <v>311</v>
      </c>
      <c r="B166" s="45">
        <v>500</v>
      </c>
      <c r="C166" s="46">
        <v>0</v>
      </c>
      <c r="D166" s="52">
        <f t="shared" si="8"/>
        <v>0</v>
      </c>
      <c r="E166" s="48"/>
      <c r="F166" s="108"/>
      <c r="G166" s="108"/>
      <c r="H166" s="108"/>
      <c r="I166" s="108"/>
    </row>
    <row r="167" spans="1:9" s="50" customFormat="1" ht="18" customHeight="1">
      <c r="A167" s="51" t="s">
        <v>312</v>
      </c>
      <c r="B167" s="45">
        <v>500</v>
      </c>
      <c r="C167" s="46">
        <v>0</v>
      </c>
      <c r="D167" s="52">
        <f t="shared" si="8"/>
        <v>0</v>
      </c>
      <c r="E167" s="48"/>
      <c r="F167" s="108"/>
      <c r="G167" s="108"/>
      <c r="H167" s="108"/>
      <c r="I167" s="108"/>
    </row>
    <row r="168" spans="1:9" s="50" customFormat="1" ht="18" customHeight="1">
      <c r="A168" s="51" t="s">
        <v>313</v>
      </c>
      <c r="B168" s="45">
        <v>2000</v>
      </c>
      <c r="C168" s="46">
        <v>0</v>
      </c>
      <c r="D168" s="52">
        <f t="shared" si="8"/>
        <v>0</v>
      </c>
      <c r="E168" s="48"/>
      <c r="F168" s="108"/>
      <c r="G168" s="108"/>
      <c r="H168" s="108"/>
      <c r="I168" s="108"/>
    </row>
    <row r="169" spans="1:9" s="50" customFormat="1" ht="18" customHeight="1">
      <c r="A169" s="51" t="s">
        <v>314</v>
      </c>
      <c r="B169" s="45">
        <v>10</v>
      </c>
      <c r="C169" s="46">
        <v>0</v>
      </c>
      <c r="D169" s="52">
        <f t="shared" si="8"/>
        <v>0</v>
      </c>
      <c r="E169" s="48"/>
      <c r="F169" s="108"/>
      <c r="G169" s="108"/>
      <c r="H169" s="108"/>
      <c r="I169" s="108"/>
    </row>
    <row r="170" spans="1:9" s="50" customFormat="1" ht="18" customHeight="1">
      <c r="A170" s="51" t="s">
        <v>315</v>
      </c>
      <c r="B170" s="45">
        <v>10</v>
      </c>
      <c r="C170" s="46">
        <v>0</v>
      </c>
      <c r="D170" s="52">
        <f t="shared" si="8"/>
        <v>0</v>
      </c>
      <c r="E170" s="48"/>
      <c r="F170" s="108"/>
      <c r="G170" s="108"/>
      <c r="H170" s="108"/>
      <c r="I170" s="108"/>
    </row>
    <row r="171" spans="1:9" s="50" customFormat="1" ht="18" customHeight="1">
      <c r="A171" s="51" t="s">
        <v>316</v>
      </c>
      <c r="B171" s="45">
        <v>500</v>
      </c>
      <c r="C171" s="46">
        <v>0</v>
      </c>
      <c r="D171" s="52">
        <f t="shared" si="8"/>
        <v>0</v>
      </c>
      <c r="E171" s="48"/>
      <c r="F171" s="108"/>
      <c r="G171" s="108"/>
      <c r="H171" s="108"/>
      <c r="I171" s="108"/>
    </row>
    <row r="172" spans="1:9" s="50" customFormat="1" ht="18" customHeight="1">
      <c r="A172" s="51" t="s">
        <v>317</v>
      </c>
      <c r="B172" s="45">
        <v>500</v>
      </c>
      <c r="C172" s="46">
        <v>0</v>
      </c>
      <c r="D172" s="52">
        <f t="shared" si="8"/>
        <v>0</v>
      </c>
      <c r="E172" s="48"/>
      <c r="F172" s="108"/>
      <c r="G172" s="108"/>
      <c r="H172" s="108"/>
      <c r="I172" s="108"/>
    </row>
    <row r="173" spans="1:9" s="50" customFormat="1" ht="18" customHeight="1">
      <c r="A173" s="51" t="s">
        <v>318</v>
      </c>
      <c r="B173" s="45">
        <v>500</v>
      </c>
      <c r="C173" s="46">
        <v>0</v>
      </c>
      <c r="D173" s="52">
        <f t="shared" si="8"/>
        <v>0</v>
      </c>
      <c r="E173" s="48"/>
      <c r="F173" s="108"/>
      <c r="G173" s="108"/>
      <c r="H173" s="108"/>
      <c r="I173" s="108"/>
    </row>
    <row r="174" spans="1:9" s="50" customFormat="1" ht="18" customHeight="1">
      <c r="A174" s="51" t="s">
        <v>319</v>
      </c>
      <c r="B174" s="45">
        <v>500</v>
      </c>
      <c r="C174" s="46">
        <v>0</v>
      </c>
      <c r="D174" s="52">
        <f t="shared" si="8"/>
        <v>0</v>
      </c>
      <c r="E174" s="48"/>
      <c r="F174" s="108"/>
      <c r="G174" s="108"/>
      <c r="H174" s="108"/>
      <c r="I174" s="108"/>
    </row>
    <row r="175" spans="1:9" s="50" customFormat="1" ht="18" customHeight="1">
      <c r="A175" s="51" t="s">
        <v>320</v>
      </c>
      <c r="B175" s="45">
        <v>500</v>
      </c>
      <c r="C175" s="46">
        <v>0</v>
      </c>
      <c r="D175" s="52">
        <f t="shared" si="8"/>
        <v>0</v>
      </c>
      <c r="E175" s="48"/>
      <c r="F175" s="108"/>
      <c r="G175" s="108"/>
      <c r="H175" s="108"/>
      <c r="I175" s="108"/>
    </row>
    <row r="176" spans="1:9" s="50" customFormat="1" ht="18" customHeight="1">
      <c r="A176" s="51" t="s">
        <v>321</v>
      </c>
      <c r="B176" s="45">
        <v>1500</v>
      </c>
      <c r="C176" s="46">
        <v>0</v>
      </c>
      <c r="D176" s="52">
        <f t="shared" si="8"/>
        <v>0</v>
      </c>
      <c r="E176" s="48"/>
      <c r="F176" s="108"/>
      <c r="G176" s="108"/>
      <c r="H176" s="108"/>
      <c r="I176" s="108"/>
    </row>
    <row r="177" spans="1:9" s="50" customFormat="1" ht="18" customHeight="1">
      <c r="A177" s="51" t="s">
        <v>322</v>
      </c>
      <c r="B177" s="45">
        <v>100000</v>
      </c>
      <c r="C177" s="46">
        <v>0</v>
      </c>
      <c r="D177" s="52">
        <f t="shared" ref="D177" si="9">C177*B177</f>
        <v>0</v>
      </c>
      <c r="E177" s="48"/>
      <c r="F177" s="108"/>
      <c r="G177" s="108"/>
      <c r="H177" s="108"/>
      <c r="I177" s="108"/>
    </row>
    <row r="178" spans="1:9" s="50" customFormat="1" ht="18" customHeight="1">
      <c r="A178" s="51" t="s">
        <v>323</v>
      </c>
      <c r="B178" s="45">
        <v>100000</v>
      </c>
      <c r="C178" s="46">
        <v>0</v>
      </c>
      <c r="D178" s="52">
        <f t="shared" ref="D178" si="10">C178*B178</f>
        <v>0</v>
      </c>
      <c r="E178" s="48"/>
      <c r="F178" s="108"/>
      <c r="G178" s="108"/>
      <c r="H178" s="108"/>
      <c r="I178" s="108"/>
    </row>
    <row r="179" spans="1:9" s="50" customFormat="1" ht="42" customHeight="1" thickBot="1">
      <c r="A179" s="54" t="s">
        <v>324</v>
      </c>
      <c r="B179" s="55"/>
      <c r="C179" s="56"/>
      <c r="D179" s="57">
        <f>SUM(D5:D178)</f>
        <v>0</v>
      </c>
      <c r="E179" s="48"/>
      <c r="F179" s="108"/>
      <c r="G179" s="108"/>
      <c r="H179" s="108"/>
      <c r="I179" s="108"/>
    </row>
    <row r="180" spans="1:9" ht="19.5">
      <c r="A180" s="58"/>
      <c r="B180" s="59"/>
      <c r="C180" s="58"/>
      <c r="D180" s="60"/>
      <c r="F180" s="61"/>
      <c r="G180" s="61"/>
      <c r="H180" s="61"/>
    </row>
    <row r="181" spans="1:9">
      <c r="A181" s="108"/>
      <c r="B181" s="109"/>
      <c r="C181" s="108"/>
      <c r="D181" s="108"/>
      <c r="F181" s="108"/>
      <c r="G181" s="108"/>
      <c r="H181" s="108"/>
    </row>
    <row r="182" spans="1:9">
      <c r="A182" s="108"/>
      <c r="B182" s="109"/>
      <c r="C182" s="108"/>
      <c r="D182" s="108"/>
      <c r="E182" s="42"/>
      <c r="F182" s="108"/>
      <c r="G182" s="108"/>
      <c r="H182" s="108"/>
    </row>
    <row r="183" spans="1:9">
      <c r="A183" s="108"/>
      <c r="B183" s="109"/>
      <c r="C183" s="108"/>
      <c r="D183" s="108"/>
      <c r="F183" s="108"/>
      <c r="G183" s="108"/>
      <c r="H183" s="108"/>
    </row>
    <row r="184" spans="1:9">
      <c r="A184" s="108"/>
      <c r="B184" s="109"/>
      <c r="C184" s="108"/>
      <c r="D184" s="108"/>
      <c r="F184" s="108"/>
      <c r="G184" s="108"/>
      <c r="H184" s="108"/>
    </row>
    <row r="185" spans="1:9">
      <c r="A185" s="108"/>
      <c r="B185" s="109"/>
      <c r="C185" s="108"/>
      <c r="D185" s="108"/>
      <c r="F185" s="108"/>
      <c r="G185" s="108"/>
      <c r="H185" s="108"/>
    </row>
    <row r="186" spans="1:9">
      <c r="A186" s="108"/>
      <c r="B186" s="109"/>
      <c r="C186" s="108"/>
      <c r="D186" s="108"/>
      <c r="F186" s="108"/>
      <c r="G186" s="108"/>
      <c r="H186" s="108"/>
    </row>
    <row r="187" spans="1:9">
      <c r="A187" s="108"/>
      <c r="B187" s="109"/>
      <c r="C187" s="108"/>
      <c r="D187" s="108"/>
      <c r="F187" s="108"/>
      <c r="G187" s="108"/>
      <c r="H187" s="108"/>
    </row>
    <row r="188" spans="1:9">
      <c r="A188" s="108"/>
      <c r="B188" s="109"/>
      <c r="C188" s="108"/>
      <c r="D188" s="108"/>
      <c r="F188" s="108"/>
      <c r="G188" s="108"/>
      <c r="H188" s="108"/>
    </row>
    <row r="189" spans="1:9">
      <c r="A189" s="108"/>
      <c r="B189" s="109"/>
      <c r="C189" s="108"/>
      <c r="D189" s="108"/>
      <c r="F189" s="108"/>
      <c r="G189" s="108"/>
      <c r="H189" s="108"/>
    </row>
    <row r="190" spans="1:9">
      <c r="A190" s="108"/>
      <c r="B190" s="109"/>
      <c r="C190" s="108"/>
      <c r="D190" s="108"/>
      <c r="F190" s="108"/>
      <c r="G190" s="108"/>
      <c r="H190" s="108"/>
    </row>
  </sheetData>
  <mergeCells count="3">
    <mergeCell ref="A1:D1"/>
    <mergeCell ref="A2:D2"/>
    <mergeCell ref="A3:D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CE9B0-1F88-E74E-92C9-BDC2A89EA635}">
  <sheetPr>
    <tabColor theme="5" tint="0.79998168889431442"/>
  </sheetPr>
  <dimension ref="A1:FK107"/>
  <sheetViews>
    <sheetView showGridLines="0" topLeftCell="A11" zoomScale="130" zoomScaleNormal="130" workbookViewId="0">
      <selection activeCell="B18" sqref="B18"/>
    </sheetView>
  </sheetViews>
  <sheetFormatPr defaultColWidth="11.42578125" defaultRowHeight="15"/>
  <cols>
    <col min="1" max="1" width="35.7109375" customWidth="1"/>
    <col min="2" max="2" width="65.7109375" style="2" customWidth="1"/>
    <col min="3" max="3" width="35.7109375" style="2" customWidth="1"/>
    <col min="4" max="5" width="35.7109375" style="24" customWidth="1"/>
    <col min="6" max="6" width="28.140625" customWidth="1"/>
  </cols>
  <sheetData>
    <row r="1" spans="1:167" ht="39.950000000000003" customHeight="1">
      <c r="A1" s="135" t="s">
        <v>0</v>
      </c>
      <c r="B1" s="136"/>
      <c r="C1" s="136"/>
      <c r="D1" s="137"/>
      <c r="E1" s="76"/>
    </row>
    <row r="2" spans="1:167" ht="23.25" customHeight="1">
      <c r="A2" s="138" t="str">
        <f>'3. Eenvoudige printopdrachten'!A2</f>
        <v>Eenvoudige printopdrachten/repro</v>
      </c>
      <c r="B2" s="139"/>
      <c r="C2" s="139"/>
      <c r="D2" s="139"/>
      <c r="E2" s="140"/>
    </row>
    <row r="3" spans="1:167" ht="29.1" customHeight="1">
      <c r="A3" s="218" t="s">
        <v>2</v>
      </c>
      <c r="B3" s="219"/>
      <c r="C3" s="219"/>
      <c r="D3" s="219"/>
      <c r="E3" s="220"/>
    </row>
    <row r="4" spans="1:167" s="75" customFormat="1" ht="30" customHeight="1">
      <c r="A4" s="215" t="s">
        <v>325</v>
      </c>
      <c r="B4" s="216"/>
      <c r="C4" s="216"/>
      <c r="D4" s="216"/>
      <c r="E4" s="217"/>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s="75" customFormat="1" ht="20.25" customHeight="1">
      <c r="A5" s="72" t="s">
        <v>326</v>
      </c>
      <c r="B5" s="73" t="s">
        <v>327</v>
      </c>
      <c r="C5" s="73"/>
      <c r="D5" s="73"/>
      <c r="E5" s="74"/>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row>
    <row r="6" spans="1:167" s="75" customFormat="1">
      <c r="A6" s="63" t="s">
        <v>3</v>
      </c>
      <c r="B6" s="63" t="s">
        <v>328</v>
      </c>
      <c r="C6" s="63" t="s">
        <v>329</v>
      </c>
      <c r="D6" s="64" t="s">
        <v>330</v>
      </c>
      <c r="E6" s="64" t="s">
        <v>331</v>
      </c>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s="75" customFormat="1" ht="30" customHeight="1">
      <c r="A7" s="65" t="s">
        <v>9</v>
      </c>
      <c r="B7" s="65" t="str">
        <f>'3. Eenvoudige printopdrachten'!A98</f>
        <v>A4 hvo - 250 grams</v>
      </c>
      <c r="C7" s="66">
        <v>6</v>
      </c>
      <c r="D7" s="67">
        <f>'3. Eenvoudige printopdrachten'!C98</f>
        <v>0</v>
      </c>
      <c r="E7" s="68">
        <f>C7*D7</f>
        <v>0</v>
      </c>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row>
    <row r="8" spans="1:167" s="75" customFormat="1" ht="30" customHeight="1">
      <c r="A8" s="65" t="s">
        <v>332</v>
      </c>
      <c r="B8" s="65" t="str">
        <f>'3. Eenvoudige printopdrachten'!A10</f>
        <v>Afdruk (print en kopie) zwart-wit A4 enkelzijdig (dubbelzijdig = 2x prijs enkelzijdig) zonder papier</v>
      </c>
      <c r="C8" s="66">
        <v>6</v>
      </c>
      <c r="D8" s="67">
        <f>'3. Eenvoudige printopdrachten'!C10</f>
        <v>0</v>
      </c>
      <c r="E8" s="68">
        <f>C8*D8</f>
        <v>0</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row>
    <row r="9" spans="1:167" s="75" customFormat="1" ht="30" customHeight="1">
      <c r="A9" s="65" t="s">
        <v>31</v>
      </c>
      <c r="B9" s="65" t="str">
        <f>'3. Eenvoudige printopdrachten'!A45</f>
        <v>Rillen per ril per vel A4</v>
      </c>
      <c r="C9" s="66">
        <v>6</v>
      </c>
      <c r="D9" s="67">
        <f>'3. Eenvoudige printopdrachten'!C45</f>
        <v>0</v>
      </c>
      <c r="E9" s="68">
        <f>C9*D9</f>
        <v>0</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row>
    <row r="10" spans="1:167" s="75" customFormat="1">
      <c r="A10" s="69" t="s">
        <v>109</v>
      </c>
      <c r="B10" s="118">
        <v>25</v>
      </c>
      <c r="C10" s="70"/>
      <c r="D10" s="70" t="s">
        <v>333</v>
      </c>
      <c r="E10" s="71">
        <f>SUM(E7:E9)*B10</f>
        <v>0</v>
      </c>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row>
    <row r="11" spans="1:167">
      <c r="A11" s="155"/>
      <c r="B11" s="156"/>
      <c r="C11" s="156"/>
      <c r="D11" s="156"/>
      <c r="E11" s="157"/>
    </row>
    <row r="12" spans="1:167" ht="30" customHeight="1">
      <c r="A12" s="215" t="s">
        <v>334</v>
      </c>
      <c r="B12" s="216"/>
      <c r="C12" s="216"/>
      <c r="D12" s="216"/>
      <c r="E12" s="217"/>
    </row>
    <row r="13" spans="1:167" ht="20.25" customHeight="1">
      <c r="A13" s="72" t="s">
        <v>326</v>
      </c>
      <c r="B13" s="73" t="s">
        <v>335</v>
      </c>
      <c r="C13" s="73"/>
      <c r="D13" s="73"/>
      <c r="E13" s="74"/>
    </row>
    <row r="14" spans="1:167">
      <c r="A14" s="63" t="s">
        <v>3</v>
      </c>
      <c r="B14" s="63" t="s">
        <v>328</v>
      </c>
      <c r="C14" s="63" t="s">
        <v>329</v>
      </c>
      <c r="D14" s="64" t="s">
        <v>330</v>
      </c>
      <c r="E14" s="64" t="s">
        <v>331</v>
      </c>
    </row>
    <row r="15" spans="1:167" ht="30" customHeight="1" thickBot="1">
      <c r="A15" s="65" t="s">
        <v>9</v>
      </c>
      <c r="B15" s="65" t="str">
        <f>'3. Eenvoudige printopdrachten'!A77</f>
        <v>A3 hvo - 120 grams</v>
      </c>
      <c r="C15" s="66">
        <v>1</v>
      </c>
      <c r="D15" s="67">
        <f>'3. Eenvoudige printopdrachten'!C9</f>
        <v>0</v>
      </c>
      <c r="E15" s="68">
        <f>C15*D15</f>
        <v>0</v>
      </c>
    </row>
    <row r="16" spans="1:167" ht="30" customHeight="1" thickBot="1">
      <c r="A16" s="65" t="s">
        <v>332</v>
      </c>
      <c r="B16" s="65" t="str">
        <f>'3. Eenvoudige printopdrachten'!A5</f>
        <v>Afdruk (print en kopie) full color A3 enkelzijdig (dubbelzijdig = 2x prijs enkelzijdig) zonder papier</v>
      </c>
      <c r="C16" s="66">
        <v>2</v>
      </c>
      <c r="D16" s="67">
        <f>'3. Eenvoudige printopdrachten'!C5</f>
        <v>0</v>
      </c>
      <c r="E16" s="68">
        <f>C16*D16</f>
        <v>0</v>
      </c>
    </row>
    <row r="17" spans="1:5" ht="30" customHeight="1" thickBot="1">
      <c r="A17" s="65" t="s">
        <v>31</v>
      </c>
      <c r="B17" s="65" t="str">
        <f>'3. Eenvoudige printopdrachten'!A161</f>
        <v>Vouwen A3, automatisch per vel naar A4</v>
      </c>
      <c r="C17" s="66">
        <v>1</v>
      </c>
      <c r="D17" s="110">
        <f>'3. Eenvoudige printopdrachten'!C161</f>
        <v>0</v>
      </c>
      <c r="E17" s="68">
        <f>C17*D17</f>
        <v>0</v>
      </c>
    </row>
    <row r="18" spans="1:5" ht="15.75" thickBot="1">
      <c r="A18" s="69" t="s">
        <v>109</v>
      </c>
      <c r="B18" s="70">
        <v>50</v>
      </c>
      <c r="C18" s="70"/>
      <c r="D18" s="70" t="s">
        <v>333</v>
      </c>
      <c r="E18" s="71">
        <f>SUM(E15:E17)*B18</f>
        <v>0</v>
      </c>
    </row>
    <row r="19" spans="1:5">
      <c r="A19" s="155"/>
      <c r="B19" s="156"/>
      <c r="C19" s="156"/>
      <c r="D19" s="156"/>
      <c r="E19" s="157"/>
    </row>
    <row r="20" spans="1:5" ht="30" customHeight="1">
      <c r="A20" s="215" t="s">
        <v>336</v>
      </c>
      <c r="B20" s="216"/>
      <c r="C20" s="216"/>
      <c r="D20" s="216"/>
      <c r="E20" s="217"/>
    </row>
    <row r="21" spans="1:5" ht="20.25" customHeight="1">
      <c r="A21" s="72" t="s">
        <v>326</v>
      </c>
      <c r="B21" s="73" t="s">
        <v>337</v>
      </c>
      <c r="C21" s="73"/>
      <c r="D21" s="73"/>
      <c r="E21" s="74"/>
    </row>
    <row r="22" spans="1:5">
      <c r="A22" s="63" t="s">
        <v>3</v>
      </c>
      <c r="B22" s="63" t="s">
        <v>328</v>
      </c>
      <c r="C22" s="63" t="s">
        <v>329</v>
      </c>
      <c r="D22" s="64" t="s">
        <v>330</v>
      </c>
      <c r="E22" s="64" t="s">
        <v>331</v>
      </c>
    </row>
    <row r="23" spans="1:5" ht="30" customHeight="1">
      <c r="A23" s="65" t="s">
        <v>9</v>
      </c>
      <c r="B23" s="65" t="s">
        <v>338</v>
      </c>
      <c r="C23" s="66">
        <v>1</v>
      </c>
      <c r="D23" s="46">
        <v>0</v>
      </c>
      <c r="E23" s="68">
        <f>C23*D23</f>
        <v>0</v>
      </c>
    </row>
    <row r="24" spans="1:5" ht="30" customHeight="1">
      <c r="A24" s="65" t="s">
        <v>31</v>
      </c>
      <c r="B24" s="131" t="str">
        <f>'3. Eenvoudige printopdrachten'!A50</f>
        <v>Snijden (per minuut) (als aflopend niet gevraagd wordt mag dit niet in rekening worden gebracht)</v>
      </c>
      <c r="C24" s="133">
        <v>0</v>
      </c>
      <c r="D24" s="110">
        <f>'3. Eenvoudige printopdrachten'!C52</f>
        <v>0</v>
      </c>
      <c r="E24" s="68">
        <f>C24*D24</f>
        <v>0</v>
      </c>
    </row>
    <row r="25" spans="1:5">
      <c r="A25" s="69" t="s">
        <v>109</v>
      </c>
      <c r="B25" s="70">
        <v>25</v>
      </c>
      <c r="C25" s="70"/>
      <c r="D25" s="70" t="s">
        <v>333</v>
      </c>
      <c r="E25" s="71">
        <f>SUM(E23:E24)*B25</f>
        <v>0</v>
      </c>
    </row>
    <row r="26" spans="1:5" ht="15.75" thickBot="1">
      <c r="A26" s="155"/>
      <c r="B26" s="156"/>
      <c r="C26" s="156"/>
      <c r="D26" s="156"/>
      <c r="E26" s="157"/>
    </row>
    <row r="27" spans="1:5" ht="30" customHeight="1">
      <c r="A27" s="215" t="s">
        <v>339</v>
      </c>
      <c r="B27" s="216"/>
      <c r="C27" s="216"/>
      <c r="D27" s="216"/>
      <c r="E27" s="217"/>
    </row>
    <row r="28" spans="1:5" ht="20.25" customHeight="1">
      <c r="A28" s="72" t="s">
        <v>326</v>
      </c>
      <c r="B28" s="73" t="s">
        <v>340</v>
      </c>
      <c r="C28" s="73"/>
      <c r="D28" s="73"/>
      <c r="E28" s="74"/>
    </row>
    <row r="29" spans="1:5">
      <c r="A29" s="63" t="s">
        <v>3</v>
      </c>
      <c r="B29" s="63" t="s">
        <v>328</v>
      </c>
      <c r="C29" s="63" t="s">
        <v>329</v>
      </c>
      <c r="D29" s="64" t="s">
        <v>330</v>
      </c>
      <c r="E29" s="64" t="s">
        <v>331</v>
      </c>
    </row>
    <row r="30" spans="1:5" ht="30" customHeight="1" thickBot="1">
      <c r="A30" s="65" t="s">
        <v>9</v>
      </c>
      <c r="B30" s="65" t="str">
        <f>'3. Eenvoudige printopdrachten'!A121</f>
        <v>A6 HV silk mc - 80 grams</v>
      </c>
      <c r="C30" s="66">
        <v>20</v>
      </c>
      <c r="D30" s="67">
        <f>'3. Eenvoudige printopdrachten'!C121</f>
        <v>0</v>
      </c>
      <c r="E30" s="68">
        <f>C30*D30</f>
        <v>0</v>
      </c>
    </row>
    <row r="31" spans="1:5" ht="30" customHeight="1" thickBot="1">
      <c r="A31" s="65" t="s">
        <v>332</v>
      </c>
      <c r="B31" s="65" t="str">
        <f>'3. Eenvoudige printopdrachten'!A12</f>
        <v>Afdruk (print en kopie) full color A6 enkelzijdig (dubbelzijdig = 2x prijs enkelzijdig) zonder papier, afgewerkt (gesneden naar A6)</v>
      </c>
      <c r="C31" s="66">
        <v>40</v>
      </c>
      <c r="D31" s="67">
        <f>'3. Eenvoudige printopdrachten'!C12</f>
        <v>0</v>
      </c>
      <c r="E31" s="68">
        <f>C31*D31</f>
        <v>0</v>
      </c>
    </row>
    <row r="32" spans="1:5" ht="30" customHeight="1" thickBot="1">
      <c r="A32" s="65" t="s">
        <v>341</v>
      </c>
      <c r="B32" s="65" t="str">
        <f>'3. Eenvoudige printopdrachten'!A57</f>
        <v>Transparant A6</v>
      </c>
      <c r="C32" s="66">
        <v>2</v>
      </c>
      <c r="D32" s="67">
        <f>'3. Eenvoudige printopdrachten'!C57</f>
        <v>0</v>
      </c>
      <c r="E32" s="68">
        <f>C32*D32</f>
        <v>0</v>
      </c>
    </row>
    <row r="33" spans="1:5" ht="30" customHeight="1">
      <c r="A33" s="65" t="s">
        <v>31</v>
      </c>
      <c r="B33" s="65" t="str">
        <f>'3. Eenvoudige printopdrachten'!A172</f>
        <v>Spiraliseren metaal (diverse kleuren) &lt; 10mm</v>
      </c>
      <c r="C33" s="66">
        <v>1</v>
      </c>
      <c r="D33" s="110">
        <f>'3. Eenvoudige printopdrachten'!C172</f>
        <v>0</v>
      </c>
      <c r="E33" s="68">
        <f>C33*D33</f>
        <v>0</v>
      </c>
    </row>
    <row r="34" spans="1:5" ht="30" customHeight="1">
      <c r="A34" s="65" t="s">
        <v>31</v>
      </c>
      <c r="B34" s="131" t="str">
        <f>'3. Eenvoudige printopdrachten'!A50</f>
        <v>Snijden (per minuut) (als aflopend niet gevraagd wordt mag dit niet in rekening worden gebracht)</v>
      </c>
      <c r="C34" s="133">
        <v>0</v>
      </c>
      <c r="D34" s="110">
        <f>'3. Eenvoudige printopdrachten'!C52</f>
        <v>0</v>
      </c>
      <c r="E34" s="68">
        <f>C34*D34</f>
        <v>0</v>
      </c>
    </row>
    <row r="35" spans="1:5">
      <c r="A35" s="69" t="s">
        <v>109</v>
      </c>
      <c r="B35" s="70">
        <v>25</v>
      </c>
      <c r="C35" s="70"/>
      <c r="D35" s="70" t="s">
        <v>333</v>
      </c>
      <c r="E35" s="71">
        <f>SUM(E30:E34)*B35</f>
        <v>0</v>
      </c>
    </row>
    <row r="36" spans="1:5" ht="15.75" thickBot="1">
      <c r="A36" s="155"/>
      <c r="B36" s="156"/>
      <c r="C36" s="156"/>
      <c r="D36" s="156"/>
      <c r="E36" s="157"/>
    </row>
    <row r="37" spans="1:5" ht="30" customHeight="1" thickBot="1">
      <c r="A37" s="221" t="s">
        <v>342</v>
      </c>
      <c r="B37" s="216"/>
      <c r="C37" s="216"/>
      <c r="D37" s="216"/>
      <c r="E37" s="217"/>
    </row>
    <row r="38" spans="1:5" ht="20.25" customHeight="1">
      <c r="A38" s="72" t="s">
        <v>326</v>
      </c>
      <c r="B38" s="73" t="s">
        <v>343</v>
      </c>
      <c r="C38" s="73"/>
      <c r="D38" s="73"/>
      <c r="E38" s="74"/>
    </row>
    <row r="39" spans="1:5" ht="15.75" thickBot="1">
      <c r="A39" s="63" t="s">
        <v>3</v>
      </c>
      <c r="B39" s="63" t="s">
        <v>328</v>
      </c>
      <c r="C39" s="63" t="s">
        <v>329</v>
      </c>
      <c r="D39" s="64" t="s">
        <v>330</v>
      </c>
      <c r="E39" s="64" t="s">
        <v>331</v>
      </c>
    </row>
    <row r="40" spans="1:5" ht="30" customHeight="1" thickBot="1">
      <c r="A40" s="65" t="s">
        <v>9</v>
      </c>
      <c r="B40" s="65" t="str">
        <f>'3. Eenvoudige printopdrachten'!A142</f>
        <v>SRA3 HV silk mc, 170 grams</v>
      </c>
      <c r="C40" s="66">
        <v>1</v>
      </c>
      <c r="D40" s="67">
        <f>'3. Eenvoudige printopdrachten'!C142</f>
        <v>0</v>
      </c>
      <c r="E40" s="68">
        <f>C40*D40</f>
        <v>0</v>
      </c>
    </row>
    <row r="41" spans="1:5" ht="30" customHeight="1">
      <c r="A41" s="65" t="s">
        <v>332</v>
      </c>
      <c r="B41" s="65" t="str">
        <f>'3. Eenvoudige printopdrachten'!A5</f>
        <v>Afdruk (print en kopie) full color A3 enkelzijdig (dubbelzijdig = 2x prijs enkelzijdig) zonder papier</v>
      </c>
      <c r="C41" s="66">
        <v>1</v>
      </c>
      <c r="D41" s="67">
        <f>'3. Eenvoudige printopdrachten'!C5</f>
        <v>0</v>
      </c>
      <c r="E41" s="68">
        <f>C41*D41</f>
        <v>0</v>
      </c>
    </row>
    <row r="42" spans="1:5" ht="30" customHeight="1">
      <c r="A42" s="65" t="s">
        <v>31</v>
      </c>
      <c r="B42" s="131" t="str">
        <f>'3. Eenvoudige printopdrachten'!A52</f>
        <v>Schoonsnijden (automatisch per snede)</v>
      </c>
      <c r="C42" s="66">
        <v>4</v>
      </c>
      <c r="D42" s="67">
        <f>'3. Eenvoudige printopdrachten'!C52</f>
        <v>0</v>
      </c>
      <c r="E42" s="68">
        <f>C42*D42</f>
        <v>0</v>
      </c>
    </row>
    <row r="43" spans="1:5">
      <c r="A43" s="69" t="s">
        <v>109</v>
      </c>
      <c r="B43" s="130">
        <v>50</v>
      </c>
      <c r="C43" s="70"/>
      <c r="D43" s="70" t="s">
        <v>333</v>
      </c>
      <c r="E43" s="71">
        <f>SUM(E40:E42)*B43</f>
        <v>0</v>
      </c>
    </row>
    <row r="44" spans="1:5" ht="15.75" thickBot="1">
      <c r="A44" s="155"/>
      <c r="B44" s="156"/>
      <c r="C44" s="156"/>
      <c r="D44" s="156"/>
      <c r="E44" s="157"/>
    </row>
    <row r="45" spans="1:5" ht="30" customHeight="1">
      <c r="A45" s="215" t="s">
        <v>344</v>
      </c>
      <c r="B45" s="216"/>
      <c r="C45" s="216"/>
      <c r="D45" s="216"/>
      <c r="E45" s="217"/>
    </row>
    <row r="46" spans="1:5" ht="20.25" customHeight="1">
      <c r="A46" s="72" t="s">
        <v>326</v>
      </c>
      <c r="B46" s="73" t="s">
        <v>345</v>
      </c>
      <c r="C46" s="73"/>
      <c r="D46" s="73"/>
      <c r="E46" s="74"/>
    </row>
    <row r="47" spans="1:5">
      <c r="A47" s="63" t="s">
        <v>3</v>
      </c>
      <c r="B47" s="63" t="s">
        <v>328</v>
      </c>
      <c r="C47" s="63" t="s">
        <v>329</v>
      </c>
      <c r="D47" s="64" t="s">
        <v>330</v>
      </c>
      <c r="E47" s="64" t="s">
        <v>331</v>
      </c>
    </row>
    <row r="48" spans="1:5" ht="30" customHeight="1">
      <c r="A48" s="65" t="s">
        <v>9</v>
      </c>
      <c r="B48" s="65" t="str">
        <f>'3. Eenvoudige printopdrachten'!A67</f>
        <v>A2 Posterpapier - 150 grams</v>
      </c>
      <c r="C48" s="66">
        <v>1</v>
      </c>
      <c r="D48" s="67">
        <f>'3. Eenvoudige printopdrachten'!C67</f>
        <v>0</v>
      </c>
      <c r="E48" s="68">
        <f>C48*D48</f>
        <v>0</v>
      </c>
    </row>
    <row r="49" spans="1:5" ht="30" customHeight="1">
      <c r="A49" s="65" t="s">
        <v>332</v>
      </c>
      <c r="B49" s="65" t="str">
        <f>'3. Eenvoudige printopdrachten'!A13</f>
        <v>Afdruk (print en kopie) full color A2 enkelzijdig zonder papier</v>
      </c>
      <c r="C49" s="66">
        <v>1</v>
      </c>
      <c r="D49" s="67">
        <f>'3. Eenvoudige printopdrachten'!C13</f>
        <v>0</v>
      </c>
      <c r="E49" s="68">
        <f>C49*D49</f>
        <v>0</v>
      </c>
    </row>
    <row r="50" spans="1:5" ht="30" customHeight="1">
      <c r="A50" s="65" t="s">
        <v>346</v>
      </c>
      <c r="B50" s="65" t="str">
        <f>'3. Eenvoudige printopdrachten'!A35</f>
        <v>Foamboards enkelzijdig zelfklevend A2 full color, minimaal 5 mm dikte, wit inclusief plakken</v>
      </c>
      <c r="C50" s="66">
        <v>1</v>
      </c>
      <c r="D50" s="67">
        <f>'3. Eenvoudige printopdrachten'!C35</f>
        <v>0</v>
      </c>
      <c r="E50" s="68">
        <f>C50*D50</f>
        <v>0</v>
      </c>
    </row>
    <row r="51" spans="1:5">
      <c r="A51" s="69" t="s">
        <v>109</v>
      </c>
      <c r="B51" s="70">
        <v>25</v>
      </c>
      <c r="C51" s="70"/>
      <c r="D51" s="70" t="s">
        <v>333</v>
      </c>
      <c r="E51" s="71">
        <f>SUM(E48:E50)*B51</f>
        <v>0</v>
      </c>
    </row>
    <row r="52" spans="1:5" ht="15.75" thickBot="1">
      <c r="A52" s="155"/>
      <c r="B52" s="156"/>
      <c r="C52" s="156"/>
      <c r="D52" s="156"/>
      <c r="E52" s="157"/>
    </row>
    <row r="53" spans="1:5" ht="30" customHeight="1">
      <c r="A53" s="215" t="s">
        <v>347</v>
      </c>
      <c r="B53" s="216"/>
      <c r="C53" s="216"/>
      <c r="D53" s="216"/>
      <c r="E53" s="217"/>
    </row>
    <row r="54" spans="1:5" ht="20.25" customHeight="1">
      <c r="A54" s="72" t="s">
        <v>326</v>
      </c>
      <c r="B54" s="73" t="s">
        <v>348</v>
      </c>
      <c r="C54" s="73"/>
      <c r="D54" s="73"/>
      <c r="E54" s="74"/>
    </row>
    <row r="55" spans="1:5" ht="25.5">
      <c r="A55" s="63" t="s">
        <v>3</v>
      </c>
      <c r="B55" s="63" t="s">
        <v>328</v>
      </c>
      <c r="C55" s="63" t="s">
        <v>329</v>
      </c>
      <c r="D55" s="64" t="s">
        <v>349</v>
      </c>
      <c r="E55" s="64" t="s">
        <v>331</v>
      </c>
    </row>
    <row r="56" spans="1:5" ht="30" customHeight="1" thickBot="1">
      <c r="A56" s="65" t="s">
        <v>69</v>
      </c>
      <c r="B56" s="65" t="s">
        <v>350</v>
      </c>
      <c r="C56" s="66">
        <v>1</v>
      </c>
      <c r="D56" s="46">
        <v>0</v>
      </c>
      <c r="E56" s="68">
        <f>C56*D56</f>
        <v>0</v>
      </c>
    </row>
    <row r="57" spans="1:5" ht="30" customHeight="1" thickBot="1">
      <c r="A57" s="65" t="s">
        <v>351</v>
      </c>
      <c r="B57" s="65" t="s">
        <v>352</v>
      </c>
      <c r="C57" s="66">
        <v>1</v>
      </c>
      <c r="D57" s="46">
        <v>0</v>
      </c>
      <c r="E57" s="68">
        <f>C57*D57</f>
        <v>0</v>
      </c>
    </row>
    <row r="58" spans="1:5" ht="30" customHeight="1">
      <c r="A58" s="65" t="s">
        <v>11</v>
      </c>
      <c r="B58" s="65" t="s">
        <v>353</v>
      </c>
      <c r="C58" s="66">
        <v>1</v>
      </c>
      <c r="D58" s="46">
        <v>0</v>
      </c>
      <c r="E58" s="68">
        <f>C58*D58</f>
        <v>0</v>
      </c>
    </row>
    <row r="59" spans="1:5" ht="30" customHeight="1">
      <c r="A59" s="65" t="s">
        <v>31</v>
      </c>
      <c r="B59" s="65" t="str">
        <f>'3. Eenvoudige printopdrachten'!A175</f>
        <v>Rondhoeken</v>
      </c>
      <c r="C59" s="66">
        <v>1</v>
      </c>
      <c r="D59" s="132">
        <v>0</v>
      </c>
      <c r="E59" s="68">
        <f>C59*D59</f>
        <v>0</v>
      </c>
    </row>
    <row r="60" spans="1:5" ht="30" customHeight="1">
      <c r="A60" s="65" t="s">
        <v>354</v>
      </c>
      <c r="B60" s="65" t="s">
        <v>355</v>
      </c>
      <c r="C60" s="66"/>
      <c r="D60" s="66"/>
      <c r="E60" s="66"/>
    </row>
    <row r="61" spans="1:5" ht="15.75" thickBot="1">
      <c r="A61" s="69" t="s">
        <v>109</v>
      </c>
      <c r="B61" s="70">
        <v>10</v>
      </c>
      <c r="C61" s="70"/>
      <c r="D61" s="70" t="s">
        <v>333</v>
      </c>
      <c r="E61" s="71">
        <f>SUM(E56:E60)*B61</f>
        <v>0</v>
      </c>
    </row>
    <row r="62" spans="1:5">
      <c r="A62" s="155"/>
      <c r="B62" s="156"/>
      <c r="C62" s="156"/>
      <c r="D62" s="156"/>
      <c r="E62" s="157"/>
    </row>
    <row r="63" spans="1:5" ht="30" customHeight="1">
      <c r="A63" s="215" t="s">
        <v>356</v>
      </c>
      <c r="B63" s="216"/>
      <c r="C63" s="216"/>
      <c r="D63" s="216"/>
      <c r="E63" s="217"/>
    </row>
    <row r="64" spans="1:5" ht="20.25" customHeight="1">
      <c r="A64" s="72" t="s">
        <v>326</v>
      </c>
      <c r="B64" s="73" t="s">
        <v>357</v>
      </c>
      <c r="C64" s="73"/>
      <c r="D64" s="73"/>
      <c r="E64" s="74"/>
    </row>
    <row r="65" spans="1:5">
      <c r="A65" s="63" t="s">
        <v>3</v>
      </c>
      <c r="B65" s="63" t="s">
        <v>328</v>
      </c>
      <c r="C65" s="63" t="s">
        <v>329</v>
      </c>
      <c r="D65" s="64" t="s">
        <v>330</v>
      </c>
      <c r="E65" s="64" t="s">
        <v>331</v>
      </c>
    </row>
    <row r="66" spans="1:5" ht="30" customHeight="1">
      <c r="A66" s="65" t="s">
        <v>9</v>
      </c>
      <c r="B66" s="65" t="str">
        <f>'3. Eenvoudige printopdrachten'!A112</f>
        <v>A5 HV silk mc - 200 grams</v>
      </c>
      <c r="C66" s="66">
        <v>1</v>
      </c>
      <c r="D66" s="67">
        <f>'3. Eenvoudige printopdrachten'!C112</f>
        <v>0</v>
      </c>
      <c r="E66" s="68">
        <f>C66*D66</f>
        <v>0</v>
      </c>
    </row>
    <row r="67" spans="1:5" ht="30" customHeight="1">
      <c r="A67" s="65" t="s">
        <v>332</v>
      </c>
      <c r="B67" s="65" t="str">
        <f>'3. Eenvoudige printopdrachten'!A11</f>
        <v>Afdruk (print en kopie) full color A5 enkelzijdig (dubbelzijdig = 2x prijs enkelzijdig) zonder papier, afgewerkt (gesneden naar A5)</v>
      </c>
      <c r="C67" s="66">
        <v>2</v>
      </c>
      <c r="D67" s="67">
        <f>'3. Eenvoudige printopdrachten'!C11</f>
        <v>0</v>
      </c>
      <c r="E67" s="68">
        <f>C67*D67</f>
        <v>0</v>
      </c>
    </row>
    <row r="68" spans="1:5" ht="30" customHeight="1">
      <c r="A68" s="65" t="s">
        <v>332</v>
      </c>
      <c r="B68" s="65" t="str">
        <f>'3. Eenvoudige printopdrachten'!A52</f>
        <v>Schoonsnijden (automatisch per snede)</v>
      </c>
      <c r="C68" s="66">
        <v>4</v>
      </c>
      <c r="D68" s="67">
        <f>'3. Eenvoudige printopdrachten'!C52</f>
        <v>0</v>
      </c>
      <c r="E68" s="68">
        <f>C68*D68</f>
        <v>0</v>
      </c>
    </row>
    <row r="69" spans="1:5">
      <c r="A69" s="69" t="s">
        <v>109</v>
      </c>
      <c r="B69" s="130">
        <v>200</v>
      </c>
      <c r="C69" s="70"/>
      <c r="D69" s="70" t="s">
        <v>333</v>
      </c>
      <c r="E69" s="71">
        <f>SUM(E66:E68)*B69</f>
        <v>0</v>
      </c>
    </row>
    <row r="70" spans="1:5">
      <c r="A70" s="155"/>
      <c r="B70" s="156"/>
      <c r="C70" s="156"/>
      <c r="D70" s="156"/>
      <c r="E70" s="157"/>
    </row>
    <row r="71" spans="1:5" ht="30" customHeight="1">
      <c r="A71" s="215" t="s">
        <v>358</v>
      </c>
      <c r="B71" s="216"/>
      <c r="C71" s="216"/>
      <c r="D71" s="216"/>
      <c r="E71" s="217"/>
    </row>
    <row r="72" spans="1:5" ht="20.25" customHeight="1">
      <c r="A72" s="72" t="s">
        <v>326</v>
      </c>
      <c r="B72" s="73" t="s">
        <v>359</v>
      </c>
      <c r="C72" s="73"/>
      <c r="D72" s="73"/>
      <c r="E72" s="74"/>
    </row>
    <row r="73" spans="1:5">
      <c r="A73" s="63" t="s">
        <v>3</v>
      </c>
      <c r="B73" s="63" t="s">
        <v>328</v>
      </c>
      <c r="C73" s="63" t="s">
        <v>329</v>
      </c>
      <c r="D73" s="64" t="s">
        <v>330</v>
      </c>
      <c r="E73" s="64" t="s">
        <v>331</v>
      </c>
    </row>
    <row r="74" spans="1:5" ht="30" customHeight="1">
      <c r="A74" s="65" t="s">
        <v>69</v>
      </c>
      <c r="B74" s="65" t="s">
        <v>360</v>
      </c>
      <c r="C74" s="66">
        <v>1</v>
      </c>
      <c r="D74" s="46">
        <v>0</v>
      </c>
      <c r="E74" s="68">
        <f>C74*D74</f>
        <v>0</v>
      </c>
    </row>
    <row r="75" spans="1:5" ht="30" customHeight="1">
      <c r="A75" s="65" t="s">
        <v>332</v>
      </c>
      <c r="B75" s="65" t="s">
        <v>361</v>
      </c>
      <c r="C75" s="66">
        <v>1</v>
      </c>
      <c r="D75" s="46">
        <v>0</v>
      </c>
      <c r="E75" s="68">
        <f>C75*D75</f>
        <v>0</v>
      </c>
    </row>
    <row r="76" spans="1:5" ht="30" customHeight="1">
      <c r="A76" s="65" t="s">
        <v>31</v>
      </c>
      <c r="B76" s="65" t="s">
        <v>362</v>
      </c>
      <c r="C76" s="66">
        <v>4</v>
      </c>
      <c r="D76" s="46">
        <v>0</v>
      </c>
      <c r="E76" s="68">
        <f>C76*D76</f>
        <v>0</v>
      </c>
    </row>
    <row r="77" spans="1:5">
      <c r="A77" s="69" t="s">
        <v>109</v>
      </c>
      <c r="B77" s="70">
        <v>25</v>
      </c>
      <c r="C77" s="70"/>
      <c r="D77" s="70" t="s">
        <v>333</v>
      </c>
      <c r="E77" s="71">
        <f>SUM(E74:E76)*B77</f>
        <v>0</v>
      </c>
    </row>
    <row r="78" spans="1:5">
      <c r="A78" s="155"/>
      <c r="B78" s="156"/>
      <c r="C78" s="156"/>
      <c r="D78" s="156"/>
      <c r="E78" s="157"/>
    </row>
    <row r="79" spans="1:5" ht="30" customHeight="1">
      <c r="A79" s="215" t="s">
        <v>363</v>
      </c>
      <c r="B79" s="216"/>
      <c r="C79" s="216"/>
      <c r="D79" s="216"/>
      <c r="E79" s="217"/>
    </row>
    <row r="80" spans="1:5" ht="20.25" customHeight="1">
      <c r="A80" s="72" t="s">
        <v>326</v>
      </c>
      <c r="B80" s="73" t="s">
        <v>364</v>
      </c>
      <c r="C80" s="73"/>
      <c r="D80" s="73"/>
      <c r="E80" s="74"/>
    </row>
    <row r="81" spans="1:5">
      <c r="A81" s="63" t="s">
        <v>3</v>
      </c>
      <c r="B81" s="63" t="s">
        <v>328</v>
      </c>
      <c r="C81" s="63" t="s">
        <v>329</v>
      </c>
      <c r="D81" s="64" t="s">
        <v>330</v>
      </c>
      <c r="E81" s="64" t="s">
        <v>331</v>
      </c>
    </row>
    <row r="82" spans="1:5" ht="30" customHeight="1">
      <c r="A82" s="65" t="s">
        <v>365</v>
      </c>
      <c r="B82" s="65" t="str">
        <f>'3. Eenvoudige printopdrachten'!A92</f>
        <v>A4 HV silk mc - 200 grams</v>
      </c>
      <c r="C82" s="66">
        <v>1</v>
      </c>
      <c r="D82" s="67">
        <f>'3. Eenvoudige printopdrachten'!C92</f>
        <v>0</v>
      </c>
      <c r="E82" s="68">
        <f t="shared" ref="E82:E87" si="0">C82*D82</f>
        <v>0</v>
      </c>
    </row>
    <row r="83" spans="1:5" ht="30" customHeight="1">
      <c r="A83" s="65" t="s">
        <v>366</v>
      </c>
      <c r="B83" s="65" t="str">
        <f>'3. Eenvoudige printopdrachten'!A88</f>
        <v>A4 HV silk mc - 90 grams</v>
      </c>
      <c r="C83" s="66">
        <v>17</v>
      </c>
      <c r="D83" s="67">
        <f>'3. Eenvoudige printopdrachten'!C88</f>
        <v>0</v>
      </c>
      <c r="E83" s="68">
        <f t="shared" si="0"/>
        <v>0</v>
      </c>
    </row>
    <row r="84" spans="1:5" ht="30" customHeight="1">
      <c r="A84" s="65" t="s">
        <v>367</v>
      </c>
      <c r="B84" s="65" t="str">
        <f>'3. Eenvoudige printopdrachten'!A106</f>
        <v>A4 Sulfaatkarton C2S - 300 grams</v>
      </c>
      <c r="C84" s="66">
        <v>1</v>
      </c>
      <c r="D84" s="67">
        <f>'3. Eenvoudige printopdrachten'!C106</f>
        <v>0</v>
      </c>
      <c r="E84" s="68">
        <f t="shared" si="0"/>
        <v>0</v>
      </c>
    </row>
    <row r="85" spans="1:5" ht="30" customHeight="1">
      <c r="A85" s="65" t="s">
        <v>368</v>
      </c>
      <c r="B85" s="65" t="str">
        <f>'3. Eenvoudige printopdrachten'!A10</f>
        <v>Afdruk (print en kopie) zwart-wit A4 enkelzijdig (dubbelzijdig = 2x prijs enkelzijdig) zonder papier</v>
      </c>
      <c r="C85" s="66">
        <v>3</v>
      </c>
      <c r="D85" s="67">
        <f>'3. Eenvoudige printopdrachten'!C10</f>
        <v>0</v>
      </c>
      <c r="E85" s="68">
        <f t="shared" si="0"/>
        <v>0</v>
      </c>
    </row>
    <row r="86" spans="1:5" ht="30" customHeight="1">
      <c r="A86" s="65" t="s">
        <v>369</v>
      </c>
      <c r="B86" s="65" t="str">
        <f>'3. Eenvoudige printopdrachten'!A7</f>
        <v>Afdruk (print en kopie) full color A4 enkelzijdig (dubbelzijdig = 2x prijs enkelzijdig) zonder papier</v>
      </c>
      <c r="C86" s="66">
        <v>15</v>
      </c>
      <c r="D86" s="67">
        <f>'3. Eenvoudige printopdrachten'!C7</f>
        <v>0</v>
      </c>
      <c r="E86" s="68">
        <f t="shared" si="0"/>
        <v>0</v>
      </c>
    </row>
    <row r="87" spans="1:5" ht="30" customHeight="1">
      <c r="A87" s="65" t="s">
        <v>31</v>
      </c>
      <c r="B87" s="65" t="str">
        <f>'3. Eenvoudige printopdrachten'!A169</f>
        <v>Spiraliseren met kunststof &lt; 10mm</v>
      </c>
      <c r="C87" s="66">
        <v>1</v>
      </c>
      <c r="D87" s="67">
        <f>'3. Eenvoudige printopdrachten'!C169</f>
        <v>0</v>
      </c>
      <c r="E87" s="68">
        <f t="shared" si="0"/>
        <v>0</v>
      </c>
    </row>
    <row r="88" spans="1:5">
      <c r="A88" s="69" t="s">
        <v>109</v>
      </c>
      <c r="B88" s="70">
        <v>25</v>
      </c>
      <c r="C88" s="70"/>
      <c r="D88" s="70" t="s">
        <v>333</v>
      </c>
      <c r="E88" s="71">
        <f>SUM(E82:E87)*B88</f>
        <v>0</v>
      </c>
    </row>
    <row r="89" spans="1:5">
      <c r="A89" s="155"/>
      <c r="B89" s="156"/>
      <c r="C89" s="156"/>
      <c r="D89" s="156"/>
      <c r="E89" s="157"/>
    </row>
    <row r="90" spans="1:5" ht="30" customHeight="1">
      <c r="A90" s="215" t="s">
        <v>370</v>
      </c>
      <c r="B90" s="216"/>
      <c r="C90" s="216"/>
      <c r="D90" s="216"/>
      <c r="E90" s="217"/>
    </row>
    <row r="91" spans="1:5" ht="20.25" customHeight="1">
      <c r="A91" s="72" t="s">
        <v>326</v>
      </c>
      <c r="B91" s="73" t="s">
        <v>371</v>
      </c>
      <c r="C91" s="73"/>
      <c r="D91" s="73"/>
      <c r="E91" s="74"/>
    </row>
    <row r="92" spans="1:5">
      <c r="A92" s="63" t="s">
        <v>3</v>
      </c>
      <c r="B92" s="63" t="s">
        <v>328</v>
      </c>
      <c r="C92" s="63" t="s">
        <v>329</v>
      </c>
      <c r="D92" s="64" t="s">
        <v>330</v>
      </c>
      <c r="E92" s="64" t="s">
        <v>331</v>
      </c>
    </row>
    <row r="93" spans="1:5" ht="30" customHeight="1">
      <c r="A93" s="65" t="s">
        <v>9</v>
      </c>
      <c r="B93" s="65" t="str">
        <f>'3. Eenvoudige printopdrachten'!A60</f>
        <v>MUPI posterpapier (118,5 x 175 cm) 150 grams</v>
      </c>
      <c r="C93" s="66">
        <v>1</v>
      </c>
      <c r="D93" s="67">
        <f>'3. Eenvoudige printopdrachten'!C60</f>
        <v>0</v>
      </c>
      <c r="E93" s="68">
        <f>C93*D93</f>
        <v>0</v>
      </c>
    </row>
    <row r="94" spans="1:5" ht="30" customHeight="1">
      <c r="A94" s="65" t="s">
        <v>332</v>
      </c>
      <c r="B94" s="65" t="str">
        <f>'3. Eenvoudige printopdrachten'!A18</f>
        <v>Afdruk (print en kopie) full color MUPI enkelzijdig zonder papier, afgewerkt</v>
      </c>
      <c r="C94" s="66">
        <v>1</v>
      </c>
      <c r="D94" s="67">
        <f>'3. Eenvoudige printopdrachten'!C18</f>
        <v>0</v>
      </c>
      <c r="E94" s="68">
        <f>C94*D94</f>
        <v>0</v>
      </c>
    </row>
    <row r="95" spans="1:5" ht="30" customHeight="1">
      <c r="A95" s="65" t="s">
        <v>31</v>
      </c>
      <c r="B95" s="131" t="str">
        <f>'3. Eenvoudige printopdrachten'!A50</f>
        <v>Snijden (per minuut) (als aflopend niet gevraagd wordt mag dit niet in rekening worden gebracht)</v>
      </c>
      <c r="C95" s="133">
        <v>0</v>
      </c>
      <c r="D95" s="67">
        <f>'3. Eenvoudige printopdrachten'!C52</f>
        <v>0</v>
      </c>
      <c r="E95" s="68">
        <f>C95*D95</f>
        <v>0</v>
      </c>
    </row>
    <row r="96" spans="1:5">
      <c r="A96" s="69" t="s">
        <v>109</v>
      </c>
      <c r="B96" s="130">
        <v>100</v>
      </c>
      <c r="C96" s="70"/>
      <c r="D96" s="70" t="s">
        <v>333</v>
      </c>
      <c r="E96" s="71">
        <f>SUM(E93:E95)*B96</f>
        <v>0</v>
      </c>
    </row>
    <row r="97" spans="1:6">
      <c r="A97" s="155"/>
      <c r="B97" s="156"/>
      <c r="C97" s="156"/>
      <c r="D97" s="156"/>
      <c r="E97" s="157"/>
    </row>
    <row r="98" spans="1:6" ht="30" customHeight="1">
      <c r="A98" s="215" t="s">
        <v>372</v>
      </c>
      <c r="B98" s="216"/>
      <c r="C98" s="216"/>
      <c r="D98" s="216"/>
      <c r="E98" s="217"/>
    </row>
    <row r="99" spans="1:6" ht="20.25" customHeight="1">
      <c r="A99" s="72" t="s">
        <v>326</v>
      </c>
      <c r="B99" s="73" t="s">
        <v>373</v>
      </c>
      <c r="C99" s="73"/>
      <c r="D99" s="73"/>
      <c r="E99" s="74"/>
    </row>
    <row r="100" spans="1:6">
      <c r="A100" s="63" t="s">
        <v>3</v>
      </c>
      <c r="B100" s="63" t="s">
        <v>328</v>
      </c>
      <c r="C100" s="63" t="s">
        <v>329</v>
      </c>
      <c r="D100" s="64" t="s">
        <v>330</v>
      </c>
      <c r="E100" s="64" t="s">
        <v>331</v>
      </c>
    </row>
    <row r="101" spans="1:6" ht="30" customHeight="1">
      <c r="A101" s="65" t="s">
        <v>9</v>
      </c>
      <c r="B101" s="65" t="str">
        <f>'3. Eenvoudige printopdrachten'!A80</f>
        <v>A3 HV silk mc - 250 grams</v>
      </c>
      <c r="C101" s="66">
        <v>1</v>
      </c>
      <c r="D101" s="67">
        <f>'3. Eenvoudige printopdrachten'!C80</f>
        <v>0</v>
      </c>
      <c r="E101" s="68">
        <f>C101*D101</f>
        <v>0</v>
      </c>
    </row>
    <row r="102" spans="1:6" ht="30" customHeight="1">
      <c r="A102" s="65" t="s">
        <v>332</v>
      </c>
      <c r="B102" s="65" t="str">
        <f>'3. Eenvoudige printopdrachten'!A5</f>
        <v>Afdruk (print en kopie) full color A3 enkelzijdig (dubbelzijdig = 2x prijs enkelzijdig) zonder papier</v>
      </c>
      <c r="C102" s="66">
        <v>2</v>
      </c>
      <c r="D102" s="67">
        <f>'3. Eenvoudige printopdrachten'!C5</f>
        <v>0</v>
      </c>
      <c r="E102" s="68">
        <f>C102*D102</f>
        <v>0</v>
      </c>
    </row>
    <row r="103" spans="1:6" ht="30" customHeight="1">
      <c r="A103" s="65" t="s">
        <v>31</v>
      </c>
      <c r="B103" s="65" t="str">
        <f>'3. Eenvoudige printopdrachten'!A52</f>
        <v>Schoonsnijden (automatisch per snede)</v>
      </c>
      <c r="C103" s="66">
        <v>4</v>
      </c>
      <c r="D103" s="67">
        <f>'3. Eenvoudige printopdrachten'!C52</f>
        <v>0</v>
      </c>
      <c r="E103" s="68">
        <f>C103*D103</f>
        <v>0</v>
      </c>
    </row>
    <row r="104" spans="1:6" ht="30" customHeight="1">
      <c r="A104" s="65" t="s">
        <v>31</v>
      </c>
      <c r="B104" s="65" t="str">
        <f>'3. Eenvoudige printopdrachten'!A46</f>
        <v>Aanbrengen 1 lengte ril (mechanisch) per vel A3</v>
      </c>
      <c r="C104" s="66">
        <v>1</v>
      </c>
      <c r="D104" s="67">
        <f>'3. Eenvoudige printopdrachten'!C46</f>
        <v>0</v>
      </c>
      <c r="E104" s="68">
        <f>C104*D104</f>
        <v>0</v>
      </c>
    </row>
    <row r="105" spans="1:6">
      <c r="A105" s="69" t="s">
        <v>109</v>
      </c>
      <c r="B105" s="130">
        <v>50</v>
      </c>
      <c r="C105" s="70"/>
      <c r="D105" s="70" t="s">
        <v>333</v>
      </c>
      <c r="E105" s="71">
        <f>SUM(E101:E104)*B105</f>
        <v>0</v>
      </c>
    </row>
    <row r="106" spans="1:6">
      <c r="A106" s="155"/>
      <c r="B106" s="156"/>
      <c r="C106" s="156"/>
      <c r="D106" s="156"/>
      <c r="E106" s="157"/>
    </row>
    <row r="107" spans="1:6" s="1" customFormat="1" ht="60" customHeight="1">
      <c r="A107" s="144" t="s">
        <v>374</v>
      </c>
      <c r="B107" s="144"/>
      <c r="C107" s="144"/>
      <c r="D107" s="144"/>
      <c r="E107" s="21">
        <f>E10+E18+E25+E35+E43+E51+E61+E69+E77+E88+E96+E105</f>
        <v>0</v>
      </c>
      <c r="F107"/>
    </row>
  </sheetData>
  <mergeCells count="28">
    <mergeCell ref="A107:D107"/>
    <mergeCell ref="A36:E36"/>
    <mergeCell ref="A37:E37"/>
    <mergeCell ref="A44:E44"/>
    <mergeCell ref="A45:E45"/>
    <mergeCell ref="A52:E52"/>
    <mergeCell ref="A53:E53"/>
    <mergeCell ref="A63:E63"/>
    <mergeCell ref="A70:E70"/>
    <mergeCell ref="A71:E71"/>
    <mergeCell ref="A78:E78"/>
    <mergeCell ref="A79:E79"/>
    <mergeCell ref="A89:E89"/>
    <mergeCell ref="A1:D1"/>
    <mergeCell ref="A90:E90"/>
    <mergeCell ref="A97:E97"/>
    <mergeCell ref="A98:E98"/>
    <mergeCell ref="A106:E106"/>
    <mergeCell ref="A27:E27"/>
    <mergeCell ref="A2:E2"/>
    <mergeCell ref="A3:E3"/>
    <mergeCell ref="A4:E4"/>
    <mergeCell ref="A11:E11"/>
    <mergeCell ref="A12:E12"/>
    <mergeCell ref="A19:E19"/>
    <mergeCell ref="A20:E20"/>
    <mergeCell ref="A26:E26"/>
    <mergeCell ref="A62:E6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F6EC-0971-439E-99FE-62180670ED4E}">
  <dimension ref="A1:Q7"/>
  <sheetViews>
    <sheetView showGridLines="0" workbookViewId="0">
      <selection activeCell="A16" sqref="A16"/>
    </sheetView>
  </sheetViews>
  <sheetFormatPr defaultColWidth="8.85546875" defaultRowHeight="15"/>
  <cols>
    <col min="1" max="1" width="65.7109375" customWidth="1"/>
    <col min="2" max="6" width="35.7109375" customWidth="1"/>
  </cols>
  <sheetData>
    <row r="1" spans="1:17" ht="20.25">
      <c r="A1" s="135" t="s">
        <v>0</v>
      </c>
      <c r="B1" s="136"/>
      <c r="C1" s="136"/>
      <c r="D1" s="136"/>
      <c r="E1" s="137"/>
    </row>
    <row r="2" spans="1:17" ht="15.75">
      <c r="A2" s="138" t="s">
        <v>375</v>
      </c>
      <c r="B2" s="139"/>
      <c r="C2" s="139"/>
      <c r="D2" s="139"/>
      <c r="E2" s="139"/>
    </row>
    <row r="3" spans="1:17">
      <c r="A3" s="218" t="s">
        <v>376</v>
      </c>
      <c r="B3" s="219"/>
      <c r="C3" s="219"/>
      <c r="D3" s="219"/>
      <c r="E3" s="219"/>
    </row>
    <row r="4" spans="1:17" ht="26.25">
      <c r="A4" s="77" t="s">
        <v>3</v>
      </c>
      <c r="B4" s="82" t="s">
        <v>377</v>
      </c>
      <c r="C4" s="82" t="s">
        <v>378</v>
      </c>
      <c r="D4" s="78" t="s">
        <v>379</v>
      </c>
      <c r="E4" s="79" t="s">
        <v>146</v>
      </c>
      <c r="G4" s="80"/>
      <c r="H4" s="80"/>
      <c r="I4" s="80"/>
      <c r="J4" s="80"/>
      <c r="K4" s="80"/>
      <c r="L4" s="80"/>
      <c r="M4" s="80"/>
      <c r="N4" s="80"/>
      <c r="O4" s="80"/>
      <c r="P4" s="80"/>
      <c r="Q4" s="80"/>
    </row>
    <row r="5" spans="1:17">
      <c r="A5" s="81" t="s">
        <v>380</v>
      </c>
      <c r="B5" s="83" t="s">
        <v>381</v>
      </c>
      <c r="C5" s="83">
        <v>50</v>
      </c>
      <c r="D5" s="84">
        <v>0</v>
      </c>
      <c r="E5" s="47">
        <f>C5*D5</f>
        <v>0</v>
      </c>
      <c r="F5" s="108"/>
      <c r="G5" s="108"/>
      <c r="H5" s="108"/>
    </row>
    <row r="6" spans="1:17">
      <c r="A6" s="81" t="s">
        <v>382</v>
      </c>
      <c r="B6" s="83" t="s">
        <v>383</v>
      </c>
      <c r="C6" s="83">
        <v>50</v>
      </c>
      <c r="D6" s="84">
        <v>0</v>
      </c>
      <c r="E6" s="47">
        <f>C6*D6</f>
        <v>0</v>
      </c>
      <c r="F6" s="108"/>
      <c r="G6" s="108"/>
      <c r="H6" s="108"/>
    </row>
    <row r="7" spans="1:17" ht="22.5">
      <c r="A7" s="222" t="s">
        <v>384</v>
      </c>
      <c r="B7" s="223"/>
      <c r="C7" s="223"/>
      <c r="D7" s="224"/>
      <c r="E7" s="85">
        <f>SUM(E5:E6)</f>
        <v>0</v>
      </c>
      <c r="F7" s="86"/>
      <c r="G7" s="86"/>
      <c r="H7" s="87"/>
      <c r="I7" s="87"/>
      <c r="J7" s="87"/>
      <c r="K7" s="87"/>
      <c r="L7" s="87"/>
      <c r="M7" s="87"/>
      <c r="N7" s="87"/>
      <c r="O7" s="87"/>
      <c r="P7" s="87"/>
    </row>
  </sheetData>
  <mergeCells count="4">
    <mergeCell ref="A1:E1"/>
    <mergeCell ref="A2:E2"/>
    <mergeCell ref="A3:E3"/>
    <mergeCell ref="A7: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C15"/>
  <sheetViews>
    <sheetView showGridLines="0" zoomScale="130" zoomScaleNormal="130" workbookViewId="0">
      <selection activeCell="A19" sqref="A19"/>
    </sheetView>
  </sheetViews>
  <sheetFormatPr defaultColWidth="11.42578125" defaultRowHeight="15"/>
  <cols>
    <col min="1" max="1" width="103.140625" customWidth="1"/>
    <col min="2" max="2" width="50.85546875" customWidth="1"/>
  </cols>
  <sheetData>
    <row r="1" spans="1:3" ht="23.25" customHeight="1" thickBot="1">
      <c r="A1" s="227" t="s">
        <v>385</v>
      </c>
      <c r="B1" s="228"/>
    </row>
    <row r="2" spans="1:3" ht="23.25" customHeight="1">
      <c r="A2" s="225" t="s">
        <v>386</v>
      </c>
      <c r="B2" s="226"/>
    </row>
    <row r="3" spans="1:3" ht="20.25" customHeight="1">
      <c r="A3" s="111" t="str">
        <f>'1. Promotioneel drukwerk'!A116</f>
        <v>TOTAALSOM Promotioneel Drukwerk</v>
      </c>
      <c r="B3" s="112">
        <f>'1. Promotioneel drukwerk'!D116</f>
        <v>0</v>
      </c>
    </row>
    <row r="4" spans="1:3" ht="20.25" customHeight="1">
      <c r="A4" s="111" t="str">
        <f>'2. Kantoordrukwerk'!A58</f>
        <v>TOTAALSOM kantoordrukwerk</v>
      </c>
      <c r="B4" s="112">
        <f>'2. Kantoordrukwerk'!H58</f>
        <v>0</v>
      </c>
    </row>
    <row r="5" spans="1:3" ht="20.25" customHeight="1">
      <c r="A5" s="113" t="str">
        <f>'3. Eenvoudige printopdrachten'!A179</f>
        <v>TOTAALSOM eenvoudige printopdrachten</v>
      </c>
      <c r="B5" s="112">
        <f>'3. Eenvoudige printopdrachten'!D179</f>
        <v>0</v>
      </c>
    </row>
    <row r="6" spans="1:3" ht="20.25" customHeight="1">
      <c r="A6" s="113" t="str">
        <f>'4. Prijzen printopdrachten'!A107</f>
        <v>TOTAALSOM Printopdrachten</v>
      </c>
      <c r="B6" s="112">
        <f>'4. Prijzen printopdrachten'!E107</f>
        <v>0</v>
      </c>
    </row>
    <row r="7" spans="1:3" ht="20.25" customHeight="1">
      <c r="A7" s="113" t="str">
        <f>'5. Printerpapier'!A7</f>
        <v>TOTAALSOM printerpapier</v>
      </c>
      <c r="B7" s="112">
        <f>'5. Printerpapier'!E7</f>
        <v>0</v>
      </c>
    </row>
    <row r="8" spans="1:3" ht="20.25" customHeight="1">
      <c r="A8" s="113" t="s">
        <v>387</v>
      </c>
      <c r="B8" s="114">
        <v>0</v>
      </c>
    </row>
    <row r="9" spans="1:3" ht="20.25" customHeight="1">
      <c r="A9" s="13" t="s">
        <v>388</v>
      </c>
      <c r="B9" s="14">
        <f>SUM(B3:B8)</f>
        <v>0</v>
      </c>
    </row>
    <row r="11" spans="1:3" s="15" customFormat="1" ht="20.25" customHeight="1">
      <c r="A11" s="89" t="s">
        <v>389</v>
      </c>
      <c r="B11" s="90"/>
      <c r="C11"/>
    </row>
    <row r="12" spans="1:3" ht="20.25" customHeight="1">
      <c r="A12" s="88" t="s">
        <v>390</v>
      </c>
      <c r="B12" s="91"/>
    </row>
    <row r="13" spans="1:3" ht="20.25" customHeight="1">
      <c r="A13" s="88" t="s">
        <v>391</v>
      </c>
      <c r="B13" s="91"/>
    </row>
    <row r="14" spans="1:3" ht="48.75" customHeight="1">
      <c r="A14" s="88" t="s">
        <v>392</v>
      </c>
      <c r="B14" s="91"/>
    </row>
    <row r="15" spans="1:3" ht="20.25" customHeight="1">
      <c r="A15" s="88" t="s">
        <v>393</v>
      </c>
      <c r="B15" s="91"/>
    </row>
  </sheetData>
  <mergeCells count="2">
    <mergeCell ref="A2:B2"/>
    <mergeCell ref="A1:B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2DDA2F27BADA4FA0D562381777D245" ma:contentTypeVersion="19" ma:contentTypeDescription="Een nieuw document maken." ma:contentTypeScope="" ma:versionID="1964d268e021ac0744db04bf32633eb6">
  <xsd:schema xmlns:xsd="http://www.w3.org/2001/XMLSchema" xmlns:xs="http://www.w3.org/2001/XMLSchema" xmlns:p="http://schemas.microsoft.com/office/2006/metadata/properties" xmlns:ns2="a0cf0202-a5c5-484a-8f56-a5c31f00845a" xmlns:ns4="420e448e-77db-4f6e-8c47-704a6cafc22f" xmlns:ns5="d8fbd44e-a4fe-41f8-ad6d-1eca962a1b2f" targetNamespace="http://schemas.microsoft.com/office/2006/metadata/properties" ma:root="true" ma:fieldsID="305b69a9584f54d45c608d7e14cf2cd0" ns2:_="" ns4:_="" ns5:_="">
    <xsd:import namespace="a0cf0202-a5c5-484a-8f56-a5c31f00845a"/>
    <xsd:import namespace="420e448e-77db-4f6e-8c47-704a6cafc22f"/>
    <xsd:import namespace="d8fbd44e-a4fe-41f8-ad6d-1eca962a1b2f"/>
    <xsd:element name="properties">
      <xsd:complexType>
        <xsd:sequence>
          <xsd:element name="documentManagement">
            <xsd:complexType>
              <xsd:all>
                <xsd:element ref="ns2:d6a0f0c0c0124d58878f9601e6ca6271" minOccurs="0"/>
                <xsd:element ref="ns4:TaxCatchAll" minOccurs="0"/>
                <xsd:element ref="ns2:SharedWithUsers" minOccurs="0"/>
                <xsd:element ref="ns2:SharedWithDetails" minOccurs="0"/>
                <xsd:element ref="ns5:MediaServiceMetadata" minOccurs="0"/>
                <xsd:element ref="ns5:MediaServiceFastMetadata" minOccurs="0"/>
                <xsd:element ref="ns5:MediaServiceObjectDetectorVersions" minOccurs="0"/>
                <xsd:element ref="ns5:MediaLengthInSecond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ServiceLocation" minOccurs="0"/>
                <xsd:element ref="ns5:MediaServiceSearchProperties" minOccurs="0"/>
                <xsd:element ref="ns5:Link"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f0202-a5c5-484a-8f56-a5c31f00845a" elementFormDefault="qualified">
    <xsd:import namespace="http://schemas.microsoft.com/office/2006/documentManagement/types"/>
    <xsd:import namespace="http://schemas.microsoft.com/office/infopath/2007/PartnerControls"/>
    <xsd:element name="d6a0f0c0c0124d58878f9601e6ca6271" ma:index="8" ma:taxonomy="true" ma:internalName="d6a0f0c0c0124d58878f9601e6ca6271" ma:taxonomyFieldName="Afdelingnaam" ma:displayName="Afdelings Code" ma:default="3;#DIT|d14207bc-a8ea-442f-b42e-5f6285d118e9" ma:fieldId="{d6a0f0c0-c012-4d58-878f-9601e6ca6271}" ma:sspId="2da67cf7-fe4b-4a66-9a0d-a2326cc296fa" ma:termSetId="da2320e2-c0d2-4cdf-b90e-811ed6c51149" ma:anchorId="00000000-0000-0000-0000-000000000000" ma:open="false" ma:isKeyword="false">
      <xsd:complexType>
        <xsd:sequence>
          <xsd:element ref="pc:Terms" minOccurs="0" maxOccurs="1"/>
        </xsd:sequence>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0e448e-77db-4f6e-8c47-704a6cafc22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f42584d-569b-484f-bab9-08213284d285}" ma:internalName="TaxCatchAll" ma:showField="CatchAllData" ma:web="420e448e-77db-4f6e-8c47-704a6cafc2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fbd44e-a4fe-41f8-ad6d-1eca962a1b2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fbd44e-a4fe-41f8-ad6d-1eca962a1b2f">
      <Terms xmlns="http://schemas.microsoft.com/office/infopath/2007/PartnerControls"/>
    </lcf76f155ced4ddcb4097134ff3c332f>
    <TaxCatchAll xmlns="420e448e-77db-4f6e-8c47-704a6cafc22f">
      <Value>3</Value>
    </TaxCatchAll>
    <d6a0f0c0c0124d58878f9601e6ca6271 xmlns="a0cf0202-a5c5-484a-8f56-a5c31f00845a">
      <Terms xmlns="http://schemas.microsoft.com/office/infopath/2007/PartnerControls">
        <TermInfo xmlns="http://schemas.microsoft.com/office/infopath/2007/PartnerControls">
          <TermName xmlns="http://schemas.microsoft.com/office/infopath/2007/PartnerControls">DIT</TermName>
          <TermId xmlns="http://schemas.microsoft.com/office/infopath/2007/PartnerControls">d14207bc-a8ea-442f-b42e-5f6285d118e9</TermId>
        </TermInfo>
      </Terms>
    </d6a0f0c0c0124d58878f9601e6ca6271>
    <Link xmlns="d8fbd44e-a4fe-41f8-ad6d-1eca962a1b2f">
      <Url xsi:nil="true"/>
      <Description xsi:nil="true"/>
    </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5968C2-E4E0-4FE2-A808-D182F7B4277D}"/>
</file>

<file path=customXml/itemProps2.xml><?xml version="1.0" encoding="utf-8"?>
<ds:datastoreItem xmlns:ds="http://schemas.openxmlformats.org/officeDocument/2006/customXml" ds:itemID="{7423487C-3C13-48CC-AEC1-CC9FB8135A85}"/>
</file>

<file path=customXml/itemProps3.xml><?xml version="1.0" encoding="utf-8"?>
<ds:datastoreItem xmlns:ds="http://schemas.openxmlformats.org/officeDocument/2006/customXml" ds:itemID="{31A6AE51-44B6-4756-95CB-E9AF29075D42}"/>
</file>

<file path=docMetadata/LabelInfo.xml><?xml version="1.0" encoding="utf-8"?>
<clbl:labelList xmlns:clbl="http://schemas.microsoft.com/office/2020/mipLabelMetadata">
  <clbl:label id="{0ce80e9c-661b-453a-b52e-c00e4f65cc34}" enabled="1" method="Standar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copyrights!</dc:description>
  <cp:lastModifiedBy>Rob Bennink</cp:lastModifiedBy>
  <cp:revision/>
  <dcterms:created xsi:type="dcterms:W3CDTF">2015-01-19T13:03:00Z</dcterms:created>
  <dcterms:modified xsi:type="dcterms:W3CDTF">2026-06-11T15:13:28Z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0x010100CA2DDA2F27BADA4FA0D562381777D245</vt:lpwstr>
  </property>
  <property fmtid="{D5CDD505-2E9C-101B-9397-08002B2CF9AE}" pid="3" name="MediaServiceImageTags">
    <vt:lpwstr/>
  </property>
  <property fmtid="{D5CDD505-2E9C-101B-9397-08002B2CF9AE}" pid="4" name="Afdelingnaam">
    <vt:lpwstr>3;#DIT|d14207bc-a8ea-442f-b42e-5f6285d118e9</vt:lpwstr>
  </property>
</Properties>
</file>