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youngfacilitybv.sharepoint.com/sites/StichtingCPOB/Gedeelde documenten/Algemeen/Aanbesteding Schoonmaak/03. Aanbestedingsdocumenten/V1.0/"/>
    </mc:Choice>
  </mc:AlternateContent>
  <xr:revisionPtr revIDLastSave="4099" documentId="11_F25DC773A252ABDACC104822491A4CDC5BDE58F8" xr6:coauthVersionLast="47" xr6:coauthVersionMax="47" xr10:uidLastSave="{ADA3F5FF-FEF9-4714-ABC2-4AF55367BC83}"/>
  <bookViews>
    <workbookView xWindow="-108" yWindow="-108" windowWidth="23256" windowHeight="12456" tabRatio="893" xr2:uid="{00000000-000D-0000-FFFF-FFFF00000000}"/>
  </bookViews>
  <sheets>
    <sheet name="Perceel 1" sheetId="28" r:id="rId1"/>
    <sheet name="Perceel 2" sheetId="27" r:id="rId2"/>
    <sheet name="Perceel 3" sheetId="2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4" i="27" l="1"/>
  <c r="J48" i="28"/>
  <c r="O20" i="27" l="1"/>
  <c r="N20" i="26"/>
  <c r="N40" i="26"/>
  <c r="N56" i="28"/>
  <c r="M56" i="28"/>
  <c r="L56" i="28"/>
  <c r="K56" i="28"/>
  <c r="I56" i="28"/>
  <c r="H56" i="28"/>
  <c r="P55" i="28"/>
  <c r="P54" i="28"/>
  <c r="P53" i="28"/>
  <c r="N48" i="28"/>
  <c r="M48" i="28"/>
  <c r="L48" i="28"/>
  <c r="K48" i="28"/>
  <c r="I48" i="28"/>
  <c r="H48" i="28"/>
  <c r="P47" i="28"/>
  <c r="P46" i="28"/>
  <c r="P45" i="28"/>
  <c r="P44" i="28"/>
  <c r="P43" i="28"/>
  <c r="P42" i="28"/>
  <c r="P41" i="28"/>
  <c r="P40" i="28"/>
  <c r="P39" i="28"/>
  <c r="P38" i="28"/>
  <c r="P37" i="28"/>
  <c r="P36" i="28"/>
  <c r="P35" i="28"/>
  <c r="P34" i="28"/>
  <c r="P33" i="28"/>
  <c r="P32" i="28"/>
  <c r="P31" i="28"/>
  <c r="P30" i="28"/>
  <c r="P29" i="28"/>
  <c r="P28" i="28"/>
  <c r="P27" i="28"/>
  <c r="P26" i="28"/>
  <c r="P25" i="28"/>
  <c r="P24" i="28"/>
  <c r="P23" i="28"/>
  <c r="P22" i="28"/>
  <c r="P21" i="28"/>
  <c r="P20" i="28"/>
  <c r="M57" i="27"/>
  <c r="L57" i="27"/>
  <c r="K57" i="27"/>
  <c r="J57" i="27"/>
  <c r="I57" i="27"/>
  <c r="H57" i="27"/>
  <c r="O56" i="27"/>
  <c r="O55" i="27"/>
  <c r="M49" i="27"/>
  <c r="L49" i="27"/>
  <c r="K49" i="27"/>
  <c r="J49" i="27"/>
  <c r="I49" i="27"/>
  <c r="H49" i="27"/>
  <c r="O48" i="27"/>
  <c r="O47" i="27"/>
  <c r="O46" i="27"/>
  <c r="O45" i="27"/>
  <c r="O44" i="27"/>
  <c r="O43" i="27"/>
  <c r="O42" i="27"/>
  <c r="O41" i="27"/>
  <c r="O40" i="27"/>
  <c r="O39" i="27"/>
  <c r="O38" i="27"/>
  <c r="O37" i="27"/>
  <c r="O36" i="27"/>
  <c r="O35" i="27"/>
  <c r="O34" i="27"/>
  <c r="O33" i="27"/>
  <c r="O32" i="27"/>
  <c r="O31" i="27"/>
  <c r="O30" i="27"/>
  <c r="O29" i="27"/>
  <c r="O28" i="27"/>
  <c r="O27" i="27"/>
  <c r="O26" i="27"/>
  <c r="O25" i="27"/>
  <c r="O24" i="27"/>
  <c r="O23" i="27"/>
  <c r="O22" i="27"/>
  <c r="O21" i="27"/>
  <c r="L54" i="26"/>
  <c r="I54" i="26"/>
  <c r="J54" i="26"/>
  <c r="K54" i="26"/>
  <c r="H54" i="26"/>
  <c r="N53" i="26"/>
  <c r="N52" i="26"/>
  <c r="N51" i="26"/>
  <c r="N21" i="26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1" i="26"/>
  <c r="N42" i="26"/>
  <c r="N43" i="26"/>
  <c r="N44" i="26"/>
  <c r="N45" i="26"/>
  <c r="H46" i="26"/>
  <c r="I46" i="26"/>
  <c r="J46" i="26"/>
  <c r="K46" i="26"/>
  <c r="L46" i="26"/>
  <c r="P56" i="28" l="1"/>
  <c r="O57" i="27"/>
  <c r="O49" i="27"/>
  <c r="P48" i="28"/>
  <c r="N46" i="26"/>
  <c r="N54" i="26"/>
</calcChain>
</file>

<file path=xl/sharedStrings.xml><?xml version="1.0" encoding="utf-8"?>
<sst xmlns="http://schemas.openxmlformats.org/spreadsheetml/2006/main" count="362" uniqueCount="113">
  <si>
    <t>Bijlage 6 Calculatieblad
Inkoop Schoonmaakdienstverlening
Stichting CPOB</t>
  </si>
  <si>
    <t>Alleen de geel gemarkeerde velden invullen</t>
  </si>
  <si>
    <t>Vaste verrekentarieven</t>
  </si>
  <si>
    <t>Omschrijving</t>
  </si>
  <si>
    <t>Uurtarief</t>
  </si>
  <si>
    <t>Tarief per m2</t>
  </si>
  <si>
    <t>Avond/weekend toeslag</t>
  </si>
  <si>
    <t>Schoonmaker regulier</t>
  </si>
  <si>
    <t>Schoonmaker specialistisch</t>
  </si>
  <si>
    <t>Meewerkend voorman</t>
  </si>
  <si>
    <t>Objectleider</t>
  </si>
  <si>
    <t>Schrobben/sprayen vloeren</t>
  </si>
  <si>
    <t>Strippen/conserveren vloeren</t>
  </si>
  <si>
    <t>Diepstrippen/conserveren vloeren</t>
  </si>
  <si>
    <t>Dieptereiniging sanitair</t>
  </si>
  <si>
    <t>https://www.ras.nl/cao/toeslagen/je-krijgt-een-toeslag-als-je-tijdens-bijzondere-uren-of-op-feestdagen-werkt/</t>
  </si>
  <si>
    <t>Schoonmaakdienstverlening</t>
  </si>
  <si>
    <t>Ruimte</t>
  </si>
  <si>
    <t>Vloertype</t>
  </si>
  <si>
    <t>Code werkprogramma</t>
  </si>
  <si>
    <t>Frequentie</t>
  </si>
  <si>
    <t>Tarief per m2 (excl. BTW)</t>
  </si>
  <si>
    <t>M2 school DOK</t>
  </si>
  <si>
    <t>M2 school KJS</t>
  </si>
  <si>
    <t>M2 school KJS gymzaal</t>
  </si>
  <si>
    <t>M2 school KBS</t>
  </si>
  <si>
    <t>M2 school ONS-W</t>
  </si>
  <si>
    <t>M2 school KWA</t>
  </si>
  <si>
    <t>M2 school DDS</t>
  </si>
  <si>
    <t>Totaal (excl. BTW)</t>
  </si>
  <si>
    <t>Aula</t>
  </si>
  <si>
    <t>Linoleum</t>
  </si>
  <si>
    <t>aul200l</t>
  </si>
  <si>
    <t>Entree</t>
  </si>
  <si>
    <t>ent200l</t>
  </si>
  <si>
    <t>Tapijt</t>
  </si>
  <si>
    <t>ent200t</t>
  </si>
  <si>
    <t>Gang/hal</t>
  </si>
  <si>
    <t>gan80l</t>
  </si>
  <si>
    <t>gan200l</t>
  </si>
  <si>
    <t>Steen</t>
  </si>
  <si>
    <t>gan200s</t>
  </si>
  <si>
    <t>Kantoor</t>
  </si>
  <si>
    <t>kan120l</t>
  </si>
  <si>
    <t>kan200l</t>
  </si>
  <si>
    <t>kan120t</t>
  </si>
  <si>
    <t>kan200t</t>
  </si>
  <si>
    <t>Keuken</t>
  </si>
  <si>
    <t>keu200l</t>
  </si>
  <si>
    <t>keu200s</t>
  </si>
  <si>
    <t>Koffiekamer</t>
  </si>
  <si>
    <t>kof200l</t>
  </si>
  <si>
    <t>kof200t</t>
  </si>
  <si>
    <t>Leslokaal</t>
  </si>
  <si>
    <t>les200l</t>
  </si>
  <si>
    <t>Lift</t>
  </si>
  <si>
    <t>lif200l</t>
  </si>
  <si>
    <t>Magazijn</t>
  </si>
  <si>
    <t>mag40l</t>
  </si>
  <si>
    <t>Pantry</t>
  </si>
  <si>
    <t>pan200l</t>
  </si>
  <si>
    <t>pan200s</t>
  </si>
  <si>
    <t>Sanitair</t>
  </si>
  <si>
    <t>san200l</t>
  </si>
  <si>
    <t>san200s</t>
  </si>
  <si>
    <t>Sport</t>
  </si>
  <si>
    <t>spo800l</t>
  </si>
  <si>
    <t>Toestelberging</t>
  </si>
  <si>
    <t>tbe40l</t>
  </si>
  <si>
    <t>tra200l</t>
  </si>
  <si>
    <t>tra40s</t>
  </si>
  <si>
    <t>tra200s</t>
  </si>
  <si>
    <t>Vergaderruimte</t>
  </si>
  <si>
    <t>ver120l</t>
  </si>
  <si>
    <t>ver200l</t>
  </si>
  <si>
    <t>Totaal</t>
  </si>
  <si>
    <t>Glasbewassing</t>
  </si>
  <si>
    <t>Gevelglas buitenzijde</t>
  </si>
  <si>
    <t>Gevelglas binnenzijde</t>
  </si>
  <si>
    <t>Separatieglas</t>
  </si>
  <si>
    <t>Naam inschrijver</t>
  </si>
  <si>
    <t>Naam tekenbevoegde</t>
  </si>
  <si>
    <t>Handtekening</t>
  </si>
  <si>
    <t>Datum</t>
  </si>
  <si>
    <t>M2 kantoor SB</t>
  </si>
  <si>
    <t>M2 school PCS</t>
  </si>
  <si>
    <t>M2 school PMS-W</t>
  </si>
  <si>
    <t>M2 school PMS-P</t>
  </si>
  <si>
    <t>M2 school PWA-C</t>
  </si>
  <si>
    <t>M2 school PWA-W</t>
  </si>
  <si>
    <t>ent80s</t>
  </si>
  <si>
    <t>ent200s</t>
  </si>
  <si>
    <t>kan80t</t>
  </si>
  <si>
    <t>les200t</t>
  </si>
  <si>
    <t>lif80l</t>
  </si>
  <si>
    <t>pan80l</t>
  </si>
  <si>
    <t>san80s</t>
  </si>
  <si>
    <t>Trappenhuis</t>
  </si>
  <si>
    <t>tra40l</t>
  </si>
  <si>
    <t>tra80t</t>
  </si>
  <si>
    <t>ver80t</t>
  </si>
  <si>
    <t>ver120t</t>
  </si>
  <si>
    <t>M2 school FVP</t>
  </si>
  <si>
    <t>M2 school KVH</t>
  </si>
  <si>
    <t>M2 school KLB</t>
  </si>
  <si>
    <t>M2 school GST</t>
  </si>
  <si>
    <t>M2 school MST</t>
  </si>
  <si>
    <t>gan200t</t>
  </si>
  <si>
    <t>mag40s</t>
  </si>
  <si>
    <t>mag40t</t>
  </si>
  <si>
    <t>tra200t</t>
  </si>
  <si>
    <t>Glasoppervlakte onbekend. Prijs per m² is leidend bij offerte en facturatie.</t>
  </si>
  <si>
    <t>Inkoop Schoonmaakdienstverlening, Stichting CPOB - Calculatieblad, PRJ-2602001.01, 12-06-2026. Commercieel vertrouwelijk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</si>
</sst>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theme="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5" fillId="4" borderId="4" applyNumberFormat="0" applyFont="0" applyBorder="0">
      <alignment horizontal="center"/>
    </xf>
    <xf numFmtId="164" fontId="1" fillId="0" borderId="0" applyFont="0" applyFill="0" applyBorder="0" applyAlignment="0" applyProtection="0"/>
    <xf numFmtId="0" fontId="6" fillId="0" borderId="0"/>
    <xf numFmtId="0" fontId="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7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4" fontId="2" fillId="0" borderId="32" xfId="6" applyFont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40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4" fontId="2" fillId="6" borderId="6" xfId="0" applyNumberFormat="1" applyFont="1" applyFill="1" applyBorder="1" applyAlignment="1">
      <alignment horizontal="center" vertical="center"/>
    </xf>
    <xf numFmtId="4" fontId="2" fillId="6" borderId="7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44" fontId="2" fillId="6" borderId="33" xfId="6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4" fontId="2" fillId="6" borderId="9" xfId="0" applyNumberFormat="1" applyFont="1" applyFill="1" applyBorder="1" applyAlignment="1">
      <alignment horizontal="center" vertical="center"/>
    </xf>
    <xf numFmtId="4" fontId="2" fillId="6" borderId="5" xfId="0" applyNumberFormat="1" applyFont="1" applyFill="1" applyBorder="1" applyAlignment="1">
      <alignment horizontal="center" vertical="center"/>
    </xf>
    <xf numFmtId="4" fontId="2" fillId="6" borderId="10" xfId="0" applyNumberFormat="1" applyFont="1" applyFill="1" applyBorder="1" applyAlignment="1">
      <alignment horizontal="center" vertical="center"/>
    </xf>
    <xf numFmtId="44" fontId="2" fillId="6" borderId="34" xfId="6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4" fontId="2" fillId="6" borderId="21" xfId="0" applyNumberFormat="1" applyFont="1" applyFill="1" applyBorder="1" applyAlignment="1">
      <alignment horizontal="center" vertical="center"/>
    </xf>
    <xf numFmtId="4" fontId="2" fillId="6" borderId="22" xfId="0" applyNumberFormat="1" applyFont="1" applyFill="1" applyBorder="1" applyAlignment="1">
      <alignment horizontal="center" vertical="center"/>
    </xf>
    <xf numFmtId="4" fontId="2" fillId="6" borderId="23" xfId="0" applyNumberFormat="1" applyFont="1" applyFill="1" applyBorder="1" applyAlignment="1">
      <alignment horizontal="center" vertical="center"/>
    </xf>
    <xf numFmtId="44" fontId="2" fillId="6" borderId="35" xfId="6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4" fontId="2" fillId="0" borderId="19" xfId="0" applyNumberFormat="1" applyFont="1" applyBorder="1" applyAlignment="1">
      <alignment horizontal="center" vertical="center"/>
    </xf>
    <xf numFmtId="4" fontId="2" fillId="0" borderId="20" xfId="0" applyNumberFormat="1" applyFont="1" applyBorder="1" applyAlignment="1">
      <alignment horizontal="center" vertical="center"/>
    </xf>
    <xf numFmtId="44" fontId="2" fillId="0" borderId="36" xfId="6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4" fontId="2" fillId="0" borderId="34" xfId="6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4" fontId="2" fillId="0" borderId="37" xfId="6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44" fontId="2" fillId="0" borderId="38" xfId="6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4" fontId="10" fillId="3" borderId="18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10" fillId="3" borderId="2" xfId="0" applyNumberFormat="1" applyFont="1" applyFill="1" applyBorder="1" applyAlignment="1">
      <alignment horizontal="center" vertical="center"/>
    </xf>
    <xf numFmtId="4" fontId="10" fillId="3" borderId="3" xfId="0" applyNumberFormat="1" applyFont="1" applyFill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4" fontId="10" fillId="3" borderId="18" xfId="6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6" borderId="30" xfId="0" applyFont="1" applyFill="1" applyBorder="1" applyAlignment="1">
      <alignment horizontal="center" vertical="center"/>
    </xf>
    <xf numFmtId="44" fontId="2" fillId="6" borderId="32" xfId="6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4" fontId="2" fillId="0" borderId="18" xfId="6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4" xfId="0" applyFont="1" applyFill="1" applyBorder="1" applyAlignment="1">
      <alignment horizontal="left" vertical="center"/>
    </xf>
    <xf numFmtId="4" fontId="2" fillId="6" borderId="29" xfId="0" applyNumberFormat="1" applyFont="1" applyFill="1" applyBorder="1" applyAlignment="1">
      <alignment horizontal="center" vertical="center"/>
    </xf>
    <xf numFmtId="4" fontId="2" fillId="6" borderId="11" xfId="0" applyNumberFormat="1" applyFont="1" applyFill="1" applyBorder="1" applyAlignment="1">
      <alignment horizontal="center" vertical="center"/>
    </xf>
    <xf numFmtId="4" fontId="2" fillId="6" borderId="12" xfId="0" applyNumberFormat="1" applyFont="1" applyFill="1" applyBorder="1" applyAlignment="1">
      <alignment horizontal="center" vertical="center"/>
    </xf>
    <xf numFmtId="4" fontId="2" fillId="6" borderId="13" xfId="0" applyNumberFormat="1" applyFont="1" applyFill="1" applyBorder="1" applyAlignment="1">
      <alignment horizontal="center" vertical="center"/>
    </xf>
    <xf numFmtId="4" fontId="2" fillId="6" borderId="15" xfId="0" applyNumberFormat="1" applyFont="1" applyFill="1" applyBorder="1" applyAlignment="1">
      <alignment horizontal="center" vertical="center"/>
    </xf>
    <xf numFmtId="44" fontId="2" fillId="6" borderId="37" xfId="6" applyFont="1" applyFill="1" applyBorder="1" applyAlignment="1">
      <alignment horizontal="center" vertical="center"/>
    </xf>
    <xf numFmtId="4" fontId="2" fillId="6" borderId="25" xfId="0" applyNumberFormat="1" applyFont="1" applyFill="1" applyBorder="1" applyAlignment="1">
      <alignment horizontal="center" vertical="center"/>
    </xf>
    <xf numFmtId="4" fontId="2" fillId="6" borderId="26" xfId="0" applyNumberFormat="1" applyFont="1" applyFill="1" applyBorder="1" applyAlignment="1">
      <alignment horizontal="center" vertical="center"/>
    </xf>
    <xf numFmtId="4" fontId="2" fillId="6" borderId="27" xfId="0" applyNumberFormat="1" applyFont="1" applyFill="1" applyBorder="1" applyAlignment="1">
      <alignment horizontal="center" vertical="center"/>
    </xf>
    <xf numFmtId="4" fontId="2" fillId="6" borderId="17" xfId="0" applyNumberFormat="1" applyFont="1" applyFill="1" applyBorder="1" applyAlignment="1">
      <alignment horizontal="center" vertical="center"/>
    </xf>
    <xf numFmtId="4" fontId="2" fillId="6" borderId="19" xfId="0" applyNumberFormat="1" applyFont="1" applyFill="1" applyBorder="1" applyAlignment="1">
      <alignment horizontal="center" vertical="center"/>
    </xf>
    <xf numFmtId="4" fontId="2" fillId="6" borderId="20" xfId="0" applyNumberFormat="1" applyFont="1" applyFill="1" applyBorder="1" applyAlignment="1">
      <alignment horizontal="center" vertical="center"/>
    </xf>
    <xf numFmtId="44" fontId="2" fillId="6" borderId="38" xfId="6" applyFont="1" applyFill="1" applyBorder="1" applyAlignment="1">
      <alignment horizontal="center" vertical="center"/>
    </xf>
    <xf numFmtId="44" fontId="2" fillId="6" borderId="36" xfId="6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21" xfId="0" applyNumberFormat="1" applyFont="1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4" fontId="2" fillId="0" borderId="28" xfId="0" applyNumberFormat="1" applyFont="1" applyBorder="1" applyAlignment="1">
      <alignment horizontal="center" vertical="center"/>
    </xf>
    <xf numFmtId="4" fontId="2" fillId="0" borderId="29" xfId="0" applyNumberFormat="1" applyFont="1" applyBorder="1" applyAlignment="1">
      <alignment horizontal="center" vertical="center"/>
    </xf>
    <xf numFmtId="4" fontId="2" fillId="0" borderId="30" xfId="0" applyNumberFormat="1" applyFont="1" applyBorder="1" applyAlignment="1">
      <alignment horizontal="center" vertical="center"/>
    </xf>
    <xf numFmtId="4" fontId="2" fillId="6" borderId="28" xfId="0" applyNumberFormat="1" applyFont="1" applyFill="1" applyBorder="1" applyAlignment="1">
      <alignment horizontal="center" vertical="center"/>
    </xf>
    <xf numFmtId="4" fontId="2" fillId="6" borderId="30" xfId="0" applyNumberFormat="1" applyFont="1" applyFill="1" applyBorder="1" applyAlignment="1">
      <alignment horizontal="center" vertical="center"/>
    </xf>
    <xf numFmtId="44" fontId="2" fillId="0" borderId="33" xfId="6" applyFont="1" applyBorder="1" applyAlignment="1">
      <alignment horizontal="center" vertical="center"/>
    </xf>
    <xf numFmtId="44" fontId="2" fillId="0" borderId="35" xfId="6" applyFont="1" applyBorder="1" applyAlignment="1">
      <alignment horizontal="center" vertical="center"/>
    </xf>
    <xf numFmtId="44" fontId="2" fillId="6" borderId="18" xfId="6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left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4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44" fontId="2" fillId="0" borderId="18" xfId="6" applyFont="1" applyFill="1" applyBorder="1" applyAlignment="1">
      <alignment horizontal="center" vertical="center"/>
    </xf>
    <xf numFmtId="44" fontId="2" fillId="0" borderId="34" xfId="6" applyFont="1" applyFill="1" applyBorder="1" applyAlignment="1">
      <alignment horizontal="center" vertical="center"/>
    </xf>
    <xf numFmtId="4" fontId="2" fillId="6" borderId="14" xfId="0" applyNumberFormat="1" applyFont="1" applyFill="1" applyBorder="1" applyAlignment="1">
      <alignment horizontal="center" vertical="center"/>
    </xf>
    <xf numFmtId="4" fontId="2" fillId="6" borderId="16" xfId="0" applyNumberFormat="1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43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44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6" borderId="25" xfId="0" applyFont="1" applyFill="1" applyBorder="1" applyAlignment="1">
      <alignment horizontal="left" vertical="center"/>
    </xf>
    <xf numFmtId="0" fontId="2" fillId="6" borderId="26" xfId="0" applyFont="1" applyFill="1" applyBorder="1" applyAlignment="1">
      <alignment horizontal="center" vertical="center"/>
    </xf>
    <xf numFmtId="0" fontId="2" fillId="6" borderId="45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2" fontId="2" fillId="0" borderId="30" xfId="0" applyNumberFormat="1" applyFont="1" applyBorder="1" applyAlignment="1">
      <alignment horizontal="center" vertical="center"/>
    </xf>
    <xf numFmtId="2" fontId="2" fillId="6" borderId="20" xfId="0" applyNumberFormat="1" applyFont="1" applyFill="1" applyBorder="1" applyAlignment="1">
      <alignment horizontal="center" vertical="center"/>
    </xf>
    <xf numFmtId="2" fontId="2" fillId="6" borderId="10" xfId="0" applyNumberFormat="1" applyFont="1" applyFill="1" applyBorder="1" applyAlignment="1">
      <alignment horizontal="center" vertical="center"/>
    </xf>
    <xf numFmtId="2" fontId="2" fillId="6" borderId="23" xfId="0" applyNumberFormat="1" applyFont="1" applyFill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6" borderId="8" xfId="0" applyNumberFormat="1" applyFont="1" applyFill="1" applyBorder="1" applyAlignment="1">
      <alignment horizontal="center" vertical="center"/>
    </xf>
    <xf numFmtId="2" fontId="2" fillId="6" borderId="13" xfId="0" applyNumberFormat="1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2" fontId="2" fillId="6" borderId="27" xfId="0" applyNumberFormat="1" applyFont="1" applyFill="1" applyBorder="1" applyAlignment="1">
      <alignment horizontal="center" vertical="center"/>
    </xf>
    <xf numFmtId="2" fontId="2" fillId="0" borderId="46" xfId="0" applyNumberFormat="1" applyFont="1" applyBorder="1" applyAlignment="1">
      <alignment horizontal="center" vertical="center"/>
    </xf>
    <xf numFmtId="2" fontId="2" fillId="6" borderId="43" xfId="0" applyNumberFormat="1" applyFont="1" applyFill="1" applyBorder="1" applyAlignment="1">
      <alignment horizontal="center" vertical="center"/>
    </xf>
    <xf numFmtId="2" fontId="2" fillId="6" borderId="41" xfId="0" applyNumberFormat="1" applyFont="1" applyFill="1" applyBorder="1" applyAlignment="1">
      <alignment horizontal="center" vertical="center"/>
    </xf>
    <xf numFmtId="2" fontId="2" fillId="6" borderId="42" xfId="0" applyNumberFormat="1" applyFont="1" applyFill="1" applyBorder="1" applyAlignment="1">
      <alignment horizontal="center" vertical="center"/>
    </xf>
    <xf numFmtId="2" fontId="2" fillId="0" borderId="43" xfId="0" applyNumberFormat="1" applyFont="1" applyBorder="1" applyAlignment="1">
      <alignment horizontal="center" vertical="center"/>
    </xf>
    <xf numFmtId="2" fontId="2" fillId="0" borderId="41" xfId="0" applyNumberFormat="1" applyFont="1" applyBorder="1" applyAlignment="1">
      <alignment horizontal="center" vertical="center"/>
    </xf>
    <xf numFmtId="2" fontId="2" fillId="6" borderId="40" xfId="0" applyNumberFormat="1" applyFont="1" applyFill="1" applyBorder="1" applyAlignment="1">
      <alignment horizontal="center" vertical="center"/>
    </xf>
    <xf numFmtId="2" fontId="2" fillId="6" borderId="44" xfId="0" applyNumberFormat="1" applyFont="1" applyFill="1" applyBorder="1" applyAlignment="1">
      <alignment horizontal="center" vertical="center"/>
    </xf>
    <xf numFmtId="2" fontId="2" fillId="0" borderId="40" xfId="0" applyNumberFormat="1" applyFont="1" applyBorder="1" applyAlignment="1">
      <alignment horizontal="center" vertical="center"/>
    </xf>
    <xf numFmtId="2" fontId="2" fillId="0" borderId="42" xfId="0" applyNumberFormat="1" applyFont="1" applyBorder="1" applyAlignment="1">
      <alignment horizontal="center" vertical="center"/>
    </xf>
    <xf numFmtId="2" fontId="2" fillId="6" borderId="45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6" borderId="47" xfId="0" applyNumberFormat="1" applyFont="1" applyFill="1" applyBorder="1" applyAlignment="1">
      <alignment horizontal="center" vertical="center"/>
    </xf>
    <xf numFmtId="2" fontId="2" fillId="6" borderId="48" xfId="0" applyNumberFormat="1" applyFont="1" applyFill="1" applyBorder="1" applyAlignment="1">
      <alignment horizontal="center" vertical="center"/>
    </xf>
    <xf numFmtId="2" fontId="2" fillId="6" borderId="49" xfId="0" applyNumberFormat="1" applyFont="1" applyFill="1" applyBorder="1" applyAlignment="1">
      <alignment horizontal="center" vertical="center"/>
    </xf>
    <xf numFmtId="2" fontId="2" fillId="0" borderId="47" xfId="0" applyNumberFormat="1" applyFont="1" applyBorder="1" applyAlignment="1">
      <alignment horizontal="center" vertical="center"/>
    </xf>
    <xf numFmtId="2" fontId="2" fillId="0" borderId="48" xfId="0" applyNumberFormat="1" applyFont="1" applyBorder="1" applyAlignment="1">
      <alignment horizontal="center" vertical="center"/>
    </xf>
    <xf numFmtId="2" fontId="2" fillId="6" borderId="50" xfId="0" applyNumberFormat="1" applyFont="1" applyFill="1" applyBorder="1" applyAlignment="1">
      <alignment horizontal="center" vertical="center"/>
    </xf>
    <xf numFmtId="2" fontId="2" fillId="6" borderId="51" xfId="0" applyNumberFormat="1" applyFont="1" applyFill="1" applyBorder="1" applyAlignment="1">
      <alignment horizontal="center" vertical="center"/>
    </xf>
    <xf numFmtId="2" fontId="2" fillId="0" borderId="50" xfId="0" applyNumberFormat="1" applyFont="1" applyBorder="1" applyAlignment="1">
      <alignment horizontal="center" vertical="center"/>
    </xf>
    <xf numFmtId="2" fontId="2" fillId="0" borderId="49" xfId="0" applyNumberFormat="1" applyFont="1" applyBorder="1" applyAlignment="1">
      <alignment horizontal="center" vertical="center"/>
    </xf>
    <xf numFmtId="2" fontId="2" fillId="6" borderId="52" xfId="0" applyNumberFormat="1" applyFont="1" applyFill="1" applyBorder="1" applyAlignment="1">
      <alignment horizontal="center" vertical="center"/>
    </xf>
    <xf numFmtId="0" fontId="2" fillId="6" borderId="53" xfId="0" applyFont="1" applyFill="1" applyBorder="1" applyAlignment="1">
      <alignment horizontal="center" vertical="center"/>
    </xf>
    <xf numFmtId="0" fontId="2" fillId="6" borderId="54" xfId="0" applyFont="1" applyFill="1" applyBorder="1" applyAlignment="1">
      <alignment horizontal="center" vertical="center"/>
    </xf>
    <xf numFmtId="0" fontId="2" fillId="6" borderId="55" xfId="0" applyFont="1" applyFill="1" applyBorder="1" applyAlignment="1">
      <alignment horizontal="center" vertical="center"/>
    </xf>
    <xf numFmtId="4" fontId="2" fillId="6" borderId="24" xfId="0" applyNumberFormat="1" applyFont="1" applyFill="1" applyBorder="1" applyAlignment="1">
      <alignment horizontal="center" vertical="center"/>
    </xf>
    <xf numFmtId="4" fontId="2" fillId="6" borderId="53" xfId="0" applyNumberFormat="1" applyFont="1" applyFill="1" applyBorder="1" applyAlignment="1">
      <alignment horizontal="center" vertical="center"/>
    </xf>
    <xf numFmtId="4" fontId="2" fillId="6" borderId="55" xfId="0" applyNumberFormat="1" applyFont="1" applyFill="1" applyBorder="1" applyAlignment="1">
      <alignment horizontal="center" vertical="center"/>
    </xf>
    <xf numFmtId="44" fontId="2" fillId="6" borderId="56" xfId="6" applyFont="1" applyFill="1" applyBorder="1" applyAlignment="1">
      <alignment horizontal="center" vertical="center"/>
    </xf>
    <xf numFmtId="44" fontId="2" fillId="0" borderId="33" xfId="6" applyFont="1" applyFill="1" applyBorder="1" applyAlignment="1">
      <alignment horizontal="center" vertical="center"/>
    </xf>
    <xf numFmtId="44" fontId="2" fillId="0" borderId="35" xfId="6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8" applyFill="1" applyAlignment="1">
      <alignment horizontal="left" vertical="center"/>
    </xf>
    <xf numFmtId="9" fontId="2" fillId="0" borderId="0" xfId="7" applyFont="1" applyFill="1" applyBorder="1" applyAlignment="1">
      <alignment horizontal="center" vertical="center"/>
    </xf>
    <xf numFmtId="9" fontId="2" fillId="0" borderId="0" xfId="7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44" fontId="10" fillId="0" borderId="0" xfId="6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left"/>
    </xf>
    <xf numFmtId="0" fontId="10" fillId="3" borderId="10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left" vertical="top"/>
    </xf>
    <xf numFmtId="0" fontId="10" fillId="3" borderId="21" xfId="0" applyFont="1" applyFill="1" applyBorder="1" applyAlignment="1">
      <alignment horizontal="left"/>
    </xf>
    <xf numFmtId="0" fontId="10" fillId="3" borderId="2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3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31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6" borderId="17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44" fontId="2" fillId="8" borderId="63" xfId="6" applyFont="1" applyFill="1" applyBorder="1" applyAlignment="1" applyProtection="1">
      <alignment horizontal="left" vertical="center"/>
      <protection locked="0"/>
    </xf>
    <xf numFmtId="44" fontId="2" fillId="8" borderId="0" xfId="6" applyFont="1" applyFill="1" applyBorder="1" applyAlignment="1" applyProtection="1">
      <alignment horizontal="left" vertical="center"/>
      <protection locked="0"/>
    </xf>
    <xf numFmtId="44" fontId="2" fillId="8" borderId="62" xfId="6" applyFont="1" applyFill="1" applyBorder="1" applyAlignment="1" applyProtection="1">
      <alignment horizontal="left" vertical="center"/>
      <protection locked="0"/>
    </xf>
    <xf numFmtId="44" fontId="2" fillId="2" borderId="64" xfId="6" applyFont="1" applyFill="1" applyBorder="1" applyAlignment="1" applyProtection="1">
      <alignment horizontal="left" vertical="center"/>
      <protection locked="0"/>
    </xf>
    <xf numFmtId="44" fontId="2" fillId="2" borderId="44" xfId="6" applyFont="1" applyFill="1" applyBorder="1" applyAlignment="1" applyProtection="1">
      <alignment horizontal="left" vertical="center"/>
      <protection locked="0"/>
    </xf>
    <xf numFmtId="44" fontId="2" fillId="2" borderId="21" xfId="6" applyFont="1" applyFill="1" applyBorder="1" applyAlignment="1" applyProtection="1">
      <alignment horizontal="left" vertical="center"/>
      <protection locked="0"/>
    </xf>
    <xf numFmtId="44" fontId="2" fillId="2" borderId="23" xfId="6" applyFont="1" applyFill="1" applyBorder="1" applyAlignment="1" applyProtection="1">
      <alignment horizontal="left" vertical="center"/>
      <protection locked="0"/>
    </xf>
    <xf numFmtId="44" fontId="2" fillId="2" borderId="9" xfId="6" applyFont="1" applyFill="1" applyBorder="1" applyAlignment="1" applyProtection="1">
      <alignment horizontal="left" vertical="center"/>
      <protection locked="0"/>
    </xf>
    <xf numFmtId="44" fontId="2" fillId="2" borderId="10" xfId="6" applyFont="1" applyFill="1" applyBorder="1" applyAlignment="1" applyProtection="1">
      <alignment horizontal="left" vertical="center"/>
      <protection locked="0"/>
    </xf>
    <xf numFmtId="44" fontId="2" fillId="2" borderId="17" xfId="6" applyFont="1" applyFill="1" applyBorder="1" applyAlignment="1" applyProtection="1">
      <alignment horizontal="left" vertical="center"/>
      <protection locked="0"/>
    </xf>
    <xf numFmtId="44" fontId="2" fillId="2" borderId="20" xfId="6" applyFont="1" applyFill="1" applyBorder="1" applyAlignment="1" applyProtection="1">
      <alignment horizontal="left" vertical="center"/>
      <protection locked="0"/>
    </xf>
    <xf numFmtId="0" fontId="2" fillId="8" borderId="60" xfId="0" applyFont="1" applyFill="1" applyBorder="1" applyAlignment="1">
      <alignment horizontal="left" vertical="center"/>
    </xf>
    <xf numFmtId="0" fontId="2" fillId="8" borderId="58" xfId="0" applyFont="1" applyFill="1" applyBorder="1" applyAlignment="1">
      <alignment horizontal="left" vertical="center"/>
    </xf>
    <xf numFmtId="44" fontId="2" fillId="2" borderId="59" xfId="6" applyFont="1" applyFill="1" applyBorder="1" applyAlignment="1" applyProtection="1">
      <alignment horizontal="left" vertical="center"/>
      <protection locked="0"/>
    </xf>
    <xf numFmtId="44" fontId="2" fillId="2" borderId="41" xfId="6" applyFont="1" applyFill="1" applyBorder="1" applyAlignment="1" applyProtection="1">
      <alignment horizontal="left" vertical="center"/>
      <protection locked="0"/>
    </xf>
    <xf numFmtId="0" fontId="2" fillId="8" borderId="52" xfId="0" applyFont="1" applyFill="1" applyBorder="1" applyAlignment="1">
      <alignment horizontal="left" vertical="center"/>
    </xf>
    <xf numFmtId="0" fontId="2" fillId="8" borderId="57" xfId="0" applyFont="1" applyFill="1" applyBorder="1" applyAlignment="1">
      <alignment horizontal="left" vertical="center"/>
    </xf>
    <xf numFmtId="0" fontId="3" fillId="7" borderId="28" xfId="0" applyFont="1" applyFill="1" applyBorder="1" applyAlignment="1">
      <alignment horizontal="left" vertical="center" wrapText="1"/>
    </xf>
    <xf numFmtId="0" fontId="3" fillId="7" borderId="30" xfId="0" applyFont="1" applyFill="1" applyBorder="1" applyAlignment="1">
      <alignment horizontal="left" vertical="center" wrapText="1"/>
    </xf>
    <xf numFmtId="44" fontId="2" fillId="2" borderId="61" xfId="6" applyFont="1" applyFill="1" applyBorder="1" applyAlignment="1" applyProtection="1">
      <alignment horizontal="left" vertical="center"/>
      <protection locked="0"/>
    </xf>
    <xf numFmtId="44" fontId="2" fillId="2" borderId="43" xfId="6" applyFont="1" applyFill="1" applyBorder="1" applyAlignment="1" applyProtection="1">
      <alignment horizontal="left" vertical="center"/>
      <protection locked="0"/>
    </xf>
    <xf numFmtId="0" fontId="3" fillId="7" borderId="31" xfId="0" applyFont="1" applyFill="1" applyBorder="1" applyAlignment="1">
      <alignment horizontal="left" vertical="center" wrapText="1"/>
    </xf>
    <xf numFmtId="0" fontId="3" fillId="7" borderId="46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4" fontId="2" fillId="2" borderId="32" xfId="6" applyFont="1" applyFill="1" applyBorder="1" applyAlignment="1" applyProtection="1">
      <alignment horizontal="center" vertical="center"/>
      <protection locked="0"/>
    </xf>
    <xf numFmtId="44" fontId="2" fillId="2" borderId="33" xfId="6" applyFont="1" applyFill="1" applyBorder="1" applyAlignment="1" applyProtection="1">
      <alignment horizontal="center" vertical="center"/>
      <protection locked="0"/>
    </xf>
    <xf numFmtId="44" fontId="2" fillId="2" borderId="35" xfId="6" applyFont="1" applyFill="1" applyBorder="1" applyAlignment="1" applyProtection="1">
      <alignment horizontal="center" vertical="center"/>
      <protection locked="0"/>
    </xf>
    <xf numFmtId="44" fontId="2" fillId="2" borderId="36" xfId="6" applyFont="1" applyFill="1" applyBorder="1" applyAlignment="1" applyProtection="1">
      <alignment horizontal="center" vertical="center"/>
      <protection locked="0"/>
    </xf>
    <xf numFmtId="44" fontId="2" fillId="2" borderId="34" xfId="6" applyFont="1" applyFill="1" applyBorder="1" applyAlignment="1" applyProtection="1">
      <alignment horizontal="center" vertical="center"/>
      <protection locked="0"/>
    </xf>
    <xf numFmtId="44" fontId="2" fillId="2" borderId="37" xfId="6" applyFont="1" applyFill="1" applyBorder="1" applyAlignment="1" applyProtection="1">
      <alignment horizontal="center" vertical="center"/>
      <protection locked="0"/>
    </xf>
    <xf numFmtId="44" fontId="2" fillId="2" borderId="18" xfId="6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horizontal="center"/>
      <protection locked="0"/>
    </xf>
    <xf numFmtId="44" fontId="2" fillId="2" borderId="56" xfId="6" applyFont="1" applyFill="1" applyBorder="1" applyAlignment="1" applyProtection="1">
      <alignment horizontal="center" vertical="center"/>
      <protection locked="0"/>
    </xf>
    <xf numFmtId="44" fontId="2" fillId="2" borderId="38" xfId="6" applyFont="1" applyFill="1" applyBorder="1" applyAlignment="1" applyProtection="1">
      <alignment horizontal="center" vertical="center"/>
      <protection locked="0"/>
    </xf>
  </cellXfs>
  <cellStyles count="9">
    <cellStyle name="Hyperlink" xfId="8" builtinId="8"/>
    <cellStyle name="Procent" xfId="7" builtinId="5"/>
    <cellStyle name="Ruimtestaat_Koppen 2" xfId="1" xr:uid="{BBA884D0-324F-480B-8E82-0494C8ADCC7F}"/>
    <cellStyle name="Standaard" xfId="0" builtinId="0"/>
    <cellStyle name="Standaard 2" xfId="3" xr:uid="{C75CC576-D3BA-48E5-A10C-0ADEB73D8C1B}"/>
    <cellStyle name="Standaard 6" xfId="4" xr:uid="{801A8D8D-ED33-487D-A3F1-2098D43AADE4}"/>
    <cellStyle name="Valuta" xfId="6" builtinId="4"/>
    <cellStyle name="Valuta 2" xfId="2" xr:uid="{14D9FB91-D9E0-4ED9-B6C5-A36B602AB328}"/>
    <cellStyle name="Valuta 3" xfId="5" xr:uid="{A1739282-99E7-44BB-8F25-8256AFD16267}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931545</xdr:colOff>
      <xdr:row>0</xdr:row>
      <xdr:rowOff>87630</xdr:rowOff>
    </xdr:from>
    <xdr:to>
      <xdr:col>15</xdr:col>
      <xdr:colOff>1120425</xdr:colOff>
      <xdr:row>0</xdr:row>
      <xdr:rowOff>554651</xdr:rowOff>
    </xdr:to>
    <xdr:pic>
      <xdr:nvPicPr>
        <xdr:cNvPr id="3" name="Afbeelding 2" descr="Stichting CPOB - Betuwe en Bommelerwaard">
          <a:extLst>
            <a:ext uri="{FF2B5EF4-FFF2-40B4-BE49-F238E27FC236}">
              <a16:creationId xmlns:a16="http://schemas.microsoft.com/office/drawing/2014/main" id="{8591D3E0-9301-4390-9061-17D35D78A1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8" t="4734" r="2055" b="43212"/>
        <a:stretch>
          <a:fillRect/>
        </a:stretch>
      </xdr:blipFill>
      <xdr:spPr bwMode="auto">
        <a:xfrm>
          <a:off x="13847445" y="87630"/>
          <a:ext cx="1545240" cy="46321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11</xdr:col>
      <xdr:colOff>561577</xdr:colOff>
      <xdr:row>14</xdr:row>
      <xdr:rowOff>7620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0635084-5037-4866-ADF7-407849C9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02680" y="1905000"/>
          <a:ext cx="5164057" cy="1089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887730</xdr:colOff>
      <xdr:row>0</xdr:row>
      <xdr:rowOff>93345</xdr:rowOff>
    </xdr:from>
    <xdr:to>
      <xdr:col>14</xdr:col>
      <xdr:colOff>1120425</xdr:colOff>
      <xdr:row>0</xdr:row>
      <xdr:rowOff>554651</xdr:rowOff>
    </xdr:to>
    <xdr:pic>
      <xdr:nvPicPr>
        <xdr:cNvPr id="4" name="Afbeelding 3" descr="Stichting CPOB - Betuwe en Bommelerwaard">
          <a:extLst>
            <a:ext uri="{FF2B5EF4-FFF2-40B4-BE49-F238E27FC236}">
              <a16:creationId xmlns:a16="http://schemas.microsoft.com/office/drawing/2014/main" id="{0ABDB46C-1575-445D-A9FF-7EAA999C47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8" t="4734" r="2055" b="43212"/>
        <a:stretch>
          <a:fillRect/>
        </a:stretch>
      </xdr:blipFill>
      <xdr:spPr bwMode="auto">
        <a:xfrm>
          <a:off x="12651105" y="93345"/>
          <a:ext cx="1575720" cy="46130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</xdr:colOff>
      <xdr:row>8</xdr:row>
      <xdr:rowOff>0</xdr:rowOff>
    </xdr:from>
    <xdr:to>
      <xdr:col>11</xdr:col>
      <xdr:colOff>190501</xdr:colOff>
      <xdr:row>14</xdr:row>
      <xdr:rowOff>44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29331D1-51A7-4BBC-B940-A69A0F80D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96941" y="1905000"/>
          <a:ext cx="4792980" cy="10820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929640</xdr:colOff>
      <xdr:row>0</xdr:row>
      <xdr:rowOff>85726</xdr:rowOff>
    </xdr:from>
    <xdr:to>
      <xdr:col>13</xdr:col>
      <xdr:colOff>1120425</xdr:colOff>
      <xdr:row>0</xdr:row>
      <xdr:rowOff>562272</xdr:rowOff>
    </xdr:to>
    <xdr:pic>
      <xdr:nvPicPr>
        <xdr:cNvPr id="3" name="Afbeelding 2" descr="Stichting CPOB - Betuwe en Bommelerwaard">
          <a:extLst>
            <a:ext uri="{FF2B5EF4-FFF2-40B4-BE49-F238E27FC236}">
              <a16:creationId xmlns:a16="http://schemas.microsoft.com/office/drawing/2014/main" id="{0B23C59D-CD0A-7505-AD38-5EB3870098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8" t="4734" r="2055" b="43212"/>
        <a:stretch>
          <a:fillRect/>
        </a:stretch>
      </xdr:blipFill>
      <xdr:spPr bwMode="auto">
        <a:xfrm>
          <a:off x="11540490" y="85726"/>
          <a:ext cx="1543335" cy="47654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</xdr:colOff>
      <xdr:row>8</xdr:row>
      <xdr:rowOff>0</xdr:rowOff>
    </xdr:from>
    <xdr:to>
      <xdr:col>11</xdr:col>
      <xdr:colOff>243841</xdr:colOff>
      <xdr:row>14</xdr:row>
      <xdr:rowOff>12086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18CFC23-4E95-49B7-9560-3C7644CF3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96941" y="1905000"/>
          <a:ext cx="4846320" cy="1094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ras.nl/cao/toeslagen/je-krijgt-een-toeslag-als-je-tijdens-bijzondere-uren-of-op-feestdagen-werk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ras.nl/cao/toeslagen/je-krijgt-een-toeslag-als-je-tijdens-bijzondere-uren-of-op-feestdagen-werk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ras.nl/cao/toeslagen/je-krijgt-een-toeslag-als-je-tijdens-bijzondere-uren-of-op-feestdagen-werk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C9491-A997-47A3-A87F-422466F9AA33}">
  <dimension ref="A1:P65"/>
  <sheetViews>
    <sheetView tabSelected="1" workbookViewId="0">
      <selection sqref="A1:P1"/>
    </sheetView>
  </sheetViews>
  <sheetFormatPr defaultColWidth="8.88671875" defaultRowHeight="13.2" x14ac:dyDescent="0.3"/>
  <cols>
    <col min="1" max="2" width="14.6640625" style="1" customWidth="1"/>
    <col min="3" max="3" width="21.109375" style="1" bestFit="1" customWidth="1"/>
    <col min="4" max="4" width="10.6640625" style="1" customWidth="1"/>
    <col min="5" max="5" width="2.88671875" style="1" customWidth="1"/>
    <col min="6" max="6" width="23.88671875" style="1" bestFit="1" customWidth="1"/>
    <col min="7" max="7" width="2.88671875" style="1" customWidth="1"/>
    <col min="8" max="14" width="16.6640625" style="1" customWidth="1"/>
    <col min="15" max="15" width="2.88671875" style="1" customWidth="1"/>
    <col min="16" max="16" width="17.44140625" style="2" bestFit="1" customWidth="1"/>
    <col min="17" max="16384" width="8.88671875" style="3"/>
  </cols>
  <sheetData>
    <row r="1" spans="1:16" ht="51" customHeight="1" thickBot="1" x14ac:dyDescent="0.35">
      <c r="A1" s="227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9"/>
    </row>
    <row r="2" spans="1:16" ht="13.8" thickBot="1" x14ac:dyDescent="0.35"/>
    <row r="3" spans="1:16" ht="13.8" thickBot="1" x14ac:dyDescent="0.35">
      <c r="A3" s="230" t="s">
        <v>1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2"/>
    </row>
    <row r="4" spans="1:16" ht="13.8" thickBo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15" customHeight="1" thickBot="1" x14ac:dyDescent="0.35">
      <c r="A5" s="224" t="s">
        <v>2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6"/>
    </row>
    <row r="6" spans="1:16" ht="13.8" thickBot="1" x14ac:dyDescent="0.35">
      <c r="A6" s="189"/>
      <c r="B6" s="189"/>
      <c r="C6" s="189"/>
      <c r="D6" s="189"/>
      <c r="E6" s="189"/>
      <c r="F6" s="189"/>
      <c r="G6" s="189"/>
      <c r="H6" s="189"/>
      <c r="I6" s="2"/>
      <c r="J6" s="2"/>
      <c r="K6" s="2"/>
      <c r="L6" s="2"/>
      <c r="M6" s="2"/>
      <c r="N6" s="2"/>
      <c r="O6" s="2"/>
    </row>
    <row r="7" spans="1:16" ht="14.4" customHeight="1" thickBot="1" x14ac:dyDescent="0.35">
      <c r="A7" s="254" t="s">
        <v>3</v>
      </c>
      <c r="B7" s="255"/>
      <c r="C7" s="258" t="s">
        <v>4</v>
      </c>
      <c r="D7" s="259"/>
      <c r="E7" s="254" t="s">
        <v>5</v>
      </c>
      <c r="F7" s="255"/>
      <c r="G7" s="189"/>
      <c r="H7" s="190" t="s">
        <v>6</v>
      </c>
      <c r="I7" s="189"/>
      <c r="J7" s="189"/>
      <c r="K7" s="189"/>
      <c r="L7" s="2"/>
      <c r="M7" s="2"/>
      <c r="N7" s="2"/>
      <c r="O7" s="2"/>
    </row>
    <row r="8" spans="1:16" ht="14.4" customHeight="1" x14ac:dyDescent="0.3">
      <c r="A8" s="217" t="s">
        <v>7</v>
      </c>
      <c r="B8" s="236"/>
      <c r="C8" s="256">
        <v>0</v>
      </c>
      <c r="D8" s="257"/>
      <c r="E8" s="252"/>
      <c r="F8" s="253"/>
      <c r="G8" s="189"/>
      <c r="H8" s="189"/>
      <c r="I8" s="189"/>
      <c r="J8" s="189"/>
      <c r="K8" s="189"/>
      <c r="L8" s="2"/>
      <c r="M8" s="2"/>
      <c r="N8" s="2"/>
      <c r="O8" s="2"/>
    </row>
    <row r="9" spans="1:16" ht="14.4" customHeight="1" x14ac:dyDescent="0.3">
      <c r="A9" s="233" t="s">
        <v>8</v>
      </c>
      <c r="B9" s="235"/>
      <c r="C9" s="250">
        <v>0</v>
      </c>
      <c r="D9" s="251"/>
      <c r="E9" s="252"/>
      <c r="F9" s="253"/>
      <c r="G9" s="189"/>
      <c r="H9" s="190"/>
      <c r="I9" s="2"/>
      <c r="J9" s="2"/>
      <c r="K9" s="2"/>
      <c r="L9" s="2"/>
      <c r="M9" s="2"/>
      <c r="N9" s="2"/>
      <c r="O9" s="190"/>
      <c r="P9" s="190"/>
    </row>
    <row r="10" spans="1:16" x14ac:dyDescent="0.3">
      <c r="A10" s="233" t="s">
        <v>9</v>
      </c>
      <c r="B10" s="235"/>
      <c r="C10" s="250">
        <v>0</v>
      </c>
      <c r="D10" s="251"/>
      <c r="E10" s="252"/>
      <c r="F10" s="253"/>
      <c r="G10" s="3"/>
      <c r="H10" s="189"/>
      <c r="I10" s="192"/>
      <c r="J10" s="192"/>
      <c r="K10" s="192"/>
      <c r="L10" s="192"/>
      <c r="M10" s="192"/>
      <c r="N10" s="192"/>
      <c r="O10" s="193"/>
      <c r="P10" s="193"/>
    </row>
    <row r="11" spans="1:16" ht="14.4" customHeight="1" thickBot="1" x14ac:dyDescent="0.35">
      <c r="A11" s="233" t="s">
        <v>10</v>
      </c>
      <c r="B11" s="235"/>
      <c r="C11" s="240">
        <v>0</v>
      </c>
      <c r="D11" s="241"/>
      <c r="E11" s="248"/>
      <c r="F11" s="249"/>
      <c r="G11" s="3"/>
      <c r="H11" s="189"/>
      <c r="I11" s="192"/>
      <c r="J11" s="192"/>
      <c r="K11" s="192"/>
      <c r="L11" s="192"/>
      <c r="M11" s="192"/>
      <c r="N11" s="192"/>
      <c r="O11" s="193"/>
      <c r="P11" s="193"/>
    </row>
    <row r="12" spans="1:16" ht="14.4" customHeight="1" x14ac:dyDescent="0.3">
      <c r="A12" s="233" t="s">
        <v>11</v>
      </c>
      <c r="B12" s="235"/>
      <c r="C12" s="239"/>
      <c r="D12" s="239"/>
      <c r="E12" s="246">
        <v>0</v>
      </c>
      <c r="F12" s="247"/>
      <c r="G12" s="3"/>
      <c r="H12" s="189"/>
      <c r="I12" s="192"/>
      <c r="J12" s="192"/>
      <c r="K12" s="192"/>
      <c r="L12" s="192"/>
      <c r="M12" s="192"/>
      <c r="N12" s="192"/>
      <c r="O12" s="193"/>
      <c r="P12" s="193"/>
    </row>
    <row r="13" spans="1:16" ht="14.4" customHeight="1" x14ac:dyDescent="0.3">
      <c r="A13" s="233" t="s">
        <v>12</v>
      </c>
      <c r="B13" s="235"/>
      <c r="C13" s="238"/>
      <c r="D13" s="238"/>
      <c r="E13" s="244">
        <v>0</v>
      </c>
      <c r="F13" s="245"/>
      <c r="G13" s="3"/>
      <c r="H13" s="189"/>
      <c r="I13" s="189"/>
      <c r="J13" s="189"/>
      <c r="K13" s="189"/>
      <c r="L13" s="3"/>
      <c r="M13" s="3"/>
      <c r="N13" s="3"/>
      <c r="O13" s="2"/>
    </row>
    <row r="14" spans="1:16" ht="14.4" customHeight="1" x14ac:dyDescent="0.3">
      <c r="A14" s="233" t="s">
        <v>13</v>
      </c>
      <c r="B14" s="235"/>
      <c r="C14" s="238"/>
      <c r="D14" s="238"/>
      <c r="E14" s="244">
        <v>0</v>
      </c>
      <c r="F14" s="245"/>
      <c r="G14" s="3"/>
      <c r="H14" s="2"/>
      <c r="I14" s="2"/>
      <c r="J14" s="2"/>
      <c r="K14" s="2"/>
      <c r="L14" s="3"/>
      <c r="M14" s="3"/>
      <c r="N14" s="3"/>
      <c r="O14" s="2"/>
    </row>
    <row r="15" spans="1:16" ht="14.4" customHeight="1" thickBot="1" x14ac:dyDescent="0.35">
      <c r="A15" s="223" t="s">
        <v>14</v>
      </c>
      <c r="B15" s="234"/>
      <c r="C15" s="237"/>
      <c r="D15" s="237"/>
      <c r="E15" s="242">
        <v>0</v>
      </c>
      <c r="F15" s="243"/>
      <c r="G15" s="3"/>
      <c r="H15" s="191" t="s">
        <v>15</v>
      </c>
      <c r="I15" s="3"/>
      <c r="J15" s="2"/>
      <c r="K15" s="3"/>
      <c r="L15" s="3"/>
      <c r="M15" s="3"/>
      <c r="N15" s="3"/>
      <c r="O15" s="2"/>
    </row>
    <row r="16" spans="1:16" ht="13.8" thickBot="1" x14ac:dyDescent="0.35">
      <c r="A16" s="2"/>
      <c r="B16" s="2"/>
      <c r="C16" s="2"/>
      <c r="D16" s="2"/>
      <c r="E16" s="3"/>
      <c r="F16" s="3"/>
      <c r="G16" s="3"/>
      <c r="H16" s="3"/>
      <c r="I16" s="3"/>
      <c r="J16" s="2"/>
      <c r="K16" s="3"/>
      <c r="L16" s="3"/>
      <c r="M16" s="3"/>
      <c r="N16" s="3"/>
      <c r="O16" s="2"/>
    </row>
    <row r="17" spans="1:16" ht="13.8" thickBot="1" x14ac:dyDescent="0.35">
      <c r="A17" s="224" t="s">
        <v>16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6"/>
    </row>
    <row r="18" spans="1:16" ht="13.8" thickBot="1" x14ac:dyDescent="0.35"/>
    <row r="19" spans="1:16" ht="27.6" customHeight="1" thickBot="1" x14ac:dyDescent="0.35">
      <c r="A19" s="6" t="s">
        <v>17</v>
      </c>
      <c r="B19" s="7" t="s">
        <v>18</v>
      </c>
      <c r="C19" s="8" t="s">
        <v>19</v>
      </c>
      <c r="D19" s="9" t="s">
        <v>20</v>
      </c>
      <c r="E19" s="2"/>
      <c r="F19" s="10" t="s">
        <v>21</v>
      </c>
      <c r="G19" s="2"/>
      <c r="H19" s="11" t="s">
        <v>22</v>
      </c>
      <c r="I19" s="8" t="s">
        <v>23</v>
      </c>
      <c r="J19" s="8" t="s">
        <v>24</v>
      </c>
      <c r="K19" s="8" t="s">
        <v>25</v>
      </c>
      <c r="L19" s="8" t="s">
        <v>26</v>
      </c>
      <c r="M19" s="8" t="s">
        <v>27</v>
      </c>
      <c r="N19" s="12" t="s">
        <v>28</v>
      </c>
      <c r="O19" s="13"/>
      <c r="P19" s="10" t="s">
        <v>29</v>
      </c>
    </row>
    <row r="20" spans="1:16" ht="13.8" thickBot="1" x14ac:dyDescent="0.35">
      <c r="A20" s="14" t="s">
        <v>30</v>
      </c>
      <c r="B20" s="15" t="s">
        <v>31</v>
      </c>
      <c r="C20" s="16" t="s">
        <v>32</v>
      </c>
      <c r="D20" s="17">
        <v>200</v>
      </c>
      <c r="F20" s="263">
        <v>0</v>
      </c>
      <c r="H20" s="18"/>
      <c r="I20" s="19">
        <v>98.3</v>
      </c>
      <c r="J20" s="19"/>
      <c r="K20" s="19">
        <v>220</v>
      </c>
      <c r="L20" s="19">
        <v>98</v>
      </c>
      <c r="M20" s="19">
        <v>184</v>
      </c>
      <c r="N20" s="20"/>
      <c r="O20" s="21"/>
      <c r="P20" s="22">
        <f t="shared" ref="P20:P47" si="0">D20*SUM(H20:N20)*F20</f>
        <v>0</v>
      </c>
    </row>
    <row r="21" spans="1:16" x14ac:dyDescent="0.3">
      <c r="A21" s="215" t="s">
        <v>33</v>
      </c>
      <c r="B21" s="23" t="s">
        <v>31</v>
      </c>
      <c r="C21" s="24" t="s">
        <v>34</v>
      </c>
      <c r="D21" s="25">
        <v>200</v>
      </c>
      <c r="F21" s="264">
        <v>0</v>
      </c>
      <c r="H21" s="26"/>
      <c r="I21" s="27"/>
      <c r="J21" s="27"/>
      <c r="K21" s="27"/>
      <c r="L21" s="27"/>
      <c r="M21" s="27">
        <v>8.5</v>
      </c>
      <c r="N21" s="28"/>
      <c r="O21" s="21"/>
      <c r="P21" s="29">
        <f t="shared" si="0"/>
        <v>0</v>
      </c>
    </row>
    <row r="22" spans="1:16" ht="13.8" thickBot="1" x14ac:dyDescent="0.35">
      <c r="A22" s="216"/>
      <c r="B22" s="37" t="s">
        <v>35</v>
      </c>
      <c r="C22" s="38" t="s">
        <v>36</v>
      </c>
      <c r="D22" s="39">
        <v>200</v>
      </c>
      <c r="F22" s="265">
        <v>0</v>
      </c>
      <c r="H22" s="40">
        <v>7.45</v>
      </c>
      <c r="I22" s="41">
        <v>13.4</v>
      </c>
      <c r="J22" s="41"/>
      <c r="K22" s="41">
        <v>10</v>
      </c>
      <c r="L22" s="41">
        <v>17</v>
      </c>
      <c r="M22" s="41"/>
      <c r="N22" s="42">
        <v>6</v>
      </c>
      <c r="O22" s="21"/>
      <c r="P22" s="43">
        <f t="shared" si="0"/>
        <v>0</v>
      </c>
    </row>
    <row r="23" spans="1:16" x14ac:dyDescent="0.3">
      <c r="A23" s="217" t="s">
        <v>37</v>
      </c>
      <c r="B23" s="44" t="s">
        <v>31</v>
      </c>
      <c r="C23" s="45" t="s">
        <v>38</v>
      </c>
      <c r="D23" s="46">
        <v>80</v>
      </c>
      <c r="F23" s="266">
        <v>0</v>
      </c>
      <c r="H23" s="47"/>
      <c r="I23" s="48"/>
      <c r="J23" s="48"/>
      <c r="K23" s="48"/>
      <c r="L23" s="48"/>
      <c r="M23" s="48"/>
      <c r="N23" s="49"/>
      <c r="O23" s="21"/>
      <c r="P23" s="50">
        <f t="shared" si="0"/>
        <v>0</v>
      </c>
    </row>
    <row r="24" spans="1:16" x14ac:dyDescent="0.3">
      <c r="A24" s="233"/>
      <c r="B24" s="51" t="s">
        <v>31</v>
      </c>
      <c r="C24" s="52" t="s">
        <v>39</v>
      </c>
      <c r="D24" s="53">
        <v>200</v>
      </c>
      <c r="F24" s="267">
        <v>0</v>
      </c>
      <c r="H24" s="54">
        <v>130.69999999999999</v>
      </c>
      <c r="I24" s="55">
        <v>25.9</v>
      </c>
      <c r="J24" s="55">
        <v>33.26</v>
      </c>
      <c r="K24" s="55">
        <v>149</v>
      </c>
      <c r="L24" s="55">
        <v>184</v>
      </c>
      <c r="M24" s="55">
        <v>228</v>
      </c>
      <c r="N24" s="56">
        <v>68</v>
      </c>
      <c r="O24" s="21"/>
      <c r="P24" s="57">
        <f t="shared" si="0"/>
        <v>0</v>
      </c>
    </row>
    <row r="25" spans="1:16" ht="13.8" thickBot="1" x14ac:dyDescent="0.35">
      <c r="A25" s="233"/>
      <c r="B25" s="51" t="s">
        <v>40</v>
      </c>
      <c r="C25" s="52" t="s">
        <v>41</v>
      </c>
      <c r="D25" s="53">
        <v>200</v>
      </c>
      <c r="F25" s="267">
        <v>0</v>
      </c>
      <c r="H25" s="54"/>
      <c r="I25" s="55">
        <v>199.2</v>
      </c>
      <c r="J25" s="55"/>
      <c r="K25" s="55"/>
      <c r="L25" s="55"/>
      <c r="M25" s="55"/>
      <c r="N25" s="56"/>
      <c r="O25" s="21"/>
      <c r="P25" s="57">
        <f t="shared" si="0"/>
        <v>0</v>
      </c>
    </row>
    <row r="26" spans="1:16" x14ac:dyDescent="0.3">
      <c r="A26" s="215" t="s">
        <v>42</v>
      </c>
      <c r="B26" s="23" t="s">
        <v>31</v>
      </c>
      <c r="C26" s="24" t="s">
        <v>43</v>
      </c>
      <c r="D26" s="25">
        <v>120</v>
      </c>
      <c r="F26" s="264">
        <v>0</v>
      </c>
      <c r="H26" s="26">
        <v>50.9</v>
      </c>
      <c r="I26" s="27"/>
      <c r="J26" s="27"/>
      <c r="K26" s="27">
        <v>50</v>
      </c>
      <c r="L26" s="27">
        <v>31</v>
      </c>
      <c r="M26" s="27">
        <v>263.5</v>
      </c>
      <c r="N26" s="28"/>
      <c r="O26" s="21"/>
      <c r="P26" s="29">
        <f t="shared" si="0"/>
        <v>0</v>
      </c>
    </row>
    <row r="27" spans="1:16" x14ac:dyDescent="0.3">
      <c r="A27" s="220"/>
      <c r="B27" s="30" t="s">
        <v>31</v>
      </c>
      <c r="C27" s="31" t="s">
        <v>44</v>
      </c>
      <c r="D27" s="32">
        <v>200</v>
      </c>
      <c r="F27" s="267">
        <v>0</v>
      </c>
      <c r="H27" s="33"/>
      <c r="I27" s="34">
        <v>21.5</v>
      </c>
      <c r="J27" s="34"/>
      <c r="K27" s="34"/>
      <c r="L27" s="34"/>
      <c r="M27" s="34"/>
      <c r="N27" s="35"/>
      <c r="O27" s="21"/>
      <c r="P27" s="36">
        <f t="shared" si="0"/>
        <v>0</v>
      </c>
    </row>
    <row r="28" spans="1:16" x14ac:dyDescent="0.3">
      <c r="A28" s="220"/>
      <c r="B28" s="30" t="s">
        <v>35</v>
      </c>
      <c r="C28" s="31" t="s">
        <v>45</v>
      </c>
      <c r="D28" s="32">
        <v>120</v>
      </c>
      <c r="F28" s="267">
        <v>0</v>
      </c>
      <c r="H28" s="33"/>
      <c r="I28" s="34">
        <v>13.2</v>
      </c>
      <c r="J28" s="34"/>
      <c r="K28" s="34"/>
      <c r="L28" s="34"/>
      <c r="M28" s="34">
        <v>52.5</v>
      </c>
      <c r="N28" s="35"/>
      <c r="O28" s="21"/>
      <c r="P28" s="36">
        <f t="shared" si="0"/>
        <v>0</v>
      </c>
    </row>
    <row r="29" spans="1:16" ht="13.8" thickBot="1" x14ac:dyDescent="0.35">
      <c r="A29" s="216"/>
      <c r="B29" s="37" t="s">
        <v>35</v>
      </c>
      <c r="C29" s="38" t="s">
        <v>46</v>
      </c>
      <c r="D29" s="39">
        <v>200</v>
      </c>
      <c r="F29" s="265">
        <v>0</v>
      </c>
      <c r="H29" s="40"/>
      <c r="I29" s="41">
        <v>28.2</v>
      </c>
      <c r="J29" s="41"/>
      <c r="K29" s="41"/>
      <c r="L29" s="41"/>
      <c r="M29" s="41"/>
      <c r="N29" s="42"/>
      <c r="O29" s="21"/>
      <c r="P29" s="43">
        <f t="shared" si="0"/>
        <v>0</v>
      </c>
    </row>
    <row r="30" spans="1:16" x14ac:dyDescent="0.3">
      <c r="A30" s="217" t="s">
        <v>47</v>
      </c>
      <c r="B30" s="44" t="s">
        <v>31</v>
      </c>
      <c r="C30" s="45" t="s">
        <v>48</v>
      </c>
      <c r="D30" s="46">
        <v>200</v>
      </c>
      <c r="F30" s="266">
        <v>0</v>
      </c>
      <c r="H30" s="47"/>
      <c r="I30" s="48">
        <v>12.5</v>
      </c>
      <c r="J30" s="48"/>
      <c r="K30" s="48"/>
      <c r="L30" s="48"/>
      <c r="M30" s="48">
        <v>10.5</v>
      </c>
      <c r="N30" s="49"/>
      <c r="O30" s="21"/>
      <c r="P30" s="50">
        <f t="shared" si="0"/>
        <v>0</v>
      </c>
    </row>
    <row r="31" spans="1:16" ht="13.8" thickBot="1" x14ac:dyDescent="0.35">
      <c r="A31" s="218"/>
      <c r="B31" s="58" t="s">
        <v>40</v>
      </c>
      <c r="C31" s="59" t="s">
        <v>49</v>
      </c>
      <c r="D31" s="60">
        <v>200</v>
      </c>
      <c r="F31" s="268">
        <v>0</v>
      </c>
      <c r="H31" s="61"/>
      <c r="I31" s="62"/>
      <c r="J31" s="62"/>
      <c r="K31" s="62"/>
      <c r="L31" s="62">
        <v>10</v>
      </c>
      <c r="M31" s="62"/>
      <c r="N31" s="63"/>
      <c r="O31" s="21"/>
      <c r="P31" s="64">
        <f t="shared" si="0"/>
        <v>0</v>
      </c>
    </row>
    <row r="32" spans="1:16" x14ac:dyDescent="0.3">
      <c r="A32" s="215" t="s">
        <v>50</v>
      </c>
      <c r="B32" s="23" t="s">
        <v>31</v>
      </c>
      <c r="C32" s="24" t="s">
        <v>51</v>
      </c>
      <c r="D32" s="25">
        <v>200</v>
      </c>
      <c r="F32" s="264">
        <v>0</v>
      </c>
      <c r="H32" s="26"/>
      <c r="I32" s="27"/>
      <c r="J32" s="27"/>
      <c r="K32" s="27">
        <v>48</v>
      </c>
      <c r="L32" s="27">
        <v>22</v>
      </c>
      <c r="M32" s="27"/>
      <c r="N32" s="28">
        <v>20</v>
      </c>
      <c r="O32" s="21"/>
      <c r="P32" s="29">
        <f t="shared" si="0"/>
        <v>0</v>
      </c>
    </row>
    <row r="33" spans="1:16" ht="13.8" thickBot="1" x14ac:dyDescent="0.35">
      <c r="A33" s="216"/>
      <c r="B33" s="37" t="s">
        <v>35</v>
      </c>
      <c r="C33" s="38" t="s">
        <v>52</v>
      </c>
      <c r="D33" s="39">
        <v>200</v>
      </c>
      <c r="F33" s="265">
        <v>0</v>
      </c>
      <c r="H33" s="40"/>
      <c r="I33" s="41"/>
      <c r="J33" s="41"/>
      <c r="K33" s="41">
        <v>16</v>
      </c>
      <c r="L33" s="41"/>
      <c r="M33" s="41">
        <v>76</v>
      </c>
      <c r="N33" s="42"/>
      <c r="O33" s="21"/>
      <c r="P33" s="43">
        <f t="shared" si="0"/>
        <v>0</v>
      </c>
    </row>
    <row r="34" spans="1:16" ht="13.8" thickBot="1" x14ac:dyDescent="0.35">
      <c r="A34" s="126" t="s">
        <v>53</v>
      </c>
      <c r="B34" s="127" t="s">
        <v>31</v>
      </c>
      <c r="C34" s="128" t="s">
        <v>54</v>
      </c>
      <c r="D34" s="84">
        <v>200</v>
      </c>
      <c r="F34" s="269">
        <v>0</v>
      </c>
      <c r="H34" s="109">
        <v>532</v>
      </c>
      <c r="I34" s="110">
        <v>465.4</v>
      </c>
      <c r="J34" s="110"/>
      <c r="K34" s="110">
        <v>817</v>
      </c>
      <c r="L34" s="110">
        <v>524</v>
      </c>
      <c r="M34" s="110">
        <v>1467</v>
      </c>
      <c r="N34" s="111">
        <v>187</v>
      </c>
      <c r="O34" s="21"/>
      <c r="P34" s="85">
        <f t="shared" si="0"/>
        <v>0</v>
      </c>
    </row>
    <row r="35" spans="1:16" ht="13.8" thickBot="1" x14ac:dyDescent="0.35">
      <c r="A35" s="88" t="s">
        <v>55</v>
      </c>
      <c r="B35" s="180" t="s">
        <v>31</v>
      </c>
      <c r="C35" s="181" t="s">
        <v>56</v>
      </c>
      <c r="D35" s="182">
        <v>200</v>
      </c>
      <c r="F35" s="276">
        <v>0</v>
      </c>
      <c r="H35" s="183"/>
      <c r="I35" s="184"/>
      <c r="J35" s="184"/>
      <c r="K35" s="184"/>
      <c r="L35" s="184"/>
      <c r="M35" s="184">
        <v>6</v>
      </c>
      <c r="N35" s="185"/>
      <c r="O35" s="21"/>
      <c r="P35" s="186">
        <f t="shared" si="0"/>
        <v>0</v>
      </c>
    </row>
    <row r="36" spans="1:16" ht="13.8" thickBot="1" x14ac:dyDescent="0.35">
      <c r="A36" s="65" t="s">
        <v>57</v>
      </c>
      <c r="B36" s="66" t="s">
        <v>31</v>
      </c>
      <c r="C36" s="67" t="s">
        <v>58</v>
      </c>
      <c r="D36" s="68">
        <v>40</v>
      </c>
      <c r="F36" s="277">
        <v>0</v>
      </c>
      <c r="H36" s="69"/>
      <c r="I36" s="70"/>
      <c r="J36" s="70"/>
      <c r="K36" s="70">
        <v>14</v>
      </c>
      <c r="L36" s="70"/>
      <c r="M36" s="70">
        <v>73.5</v>
      </c>
      <c r="N36" s="71">
        <v>7</v>
      </c>
      <c r="O36" s="21"/>
      <c r="P36" s="72">
        <f t="shared" si="0"/>
        <v>0</v>
      </c>
    </row>
    <row r="37" spans="1:16" x14ac:dyDescent="0.3">
      <c r="A37" s="215" t="s">
        <v>59</v>
      </c>
      <c r="B37" s="23" t="s">
        <v>31</v>
      </c>
      <c r="C37" s="24" t="s">
        <v>60</v>
      </c>
      <c r="D37" s="25">
        <v>200</v>
      </c>
      <c r="F37" s="264">
        <v>0</v>
      </c>
      <c r="H37" s="26">
        <v>16.940000000000001</v>
      </c>
      <c r="I37" s="27"/>
      <c r="J37" s="27"/>
      <c r="K37" s="27"/>
      <c r="L37" s="27"/>
      <c r="M37" s="27">
        <v>2.5</v>
      </c>
      <c r="N37" s="28">
        <v>5</v>
      </c>
      <c r="O37" s="21"/>
      <c r="P37" s="29">
        <f t="shared" si="0"/>
        <v>0</v>
      </c>
    </row>
    <row r="38" spans="1:16" ht="13.8" thickBot="1" x14ac:dyDescent="0.35">
      <c r="A38" s="216"/>
      <c r="B38" s="37" t="s">
        <v>40</v>
      </c>
      <c r="C38" s="38" t="s">
        <v>61</v>
      </c>
      <c r="D38" s="39">
        <v>200</v>
      </c>
      <c r="F38" s="265">
        <v>0</v>
      </c>
      <c r="H38" s="40"/>
      <c r="I38" s="41"/>
      <c r="J38" s="41"/>
      <c r="K38" s="41"/>
      <c r="L38" s="41"/>
      <c r="M38" s="41"/>
      <c r="N38" s="42"/>
      <c r="O38" s="21"/>
      <c r="P38" s="43">
        <f t="shared" si="0"/>
        <v>0</v>
      </c>
    </row>
    <row r="39" spans="1:16" x14ac:dyDescent="0.3">
      <c r="A39" s="217" t="s">
        <v>62</v>
      </c>
      <c r="B39" s="44" t="s">
        <v>31</v>
      </c>
      <c r="C39" s="45" t="s">
        <v>63</v>
      </c>
      <c r="D39" s="46">
        <v>200</v>
      </c>
      <c r="F39" s="266">
        <v>0</v>
      </c>
      <c r="H39" s="47">
        <v>153.80000000000001</v>
      </c>
      <c r="I39" s="48">
        <v>89.4</v>
      </c>
      <c r="J39" s="48"/>
      <c r="K39" s="48">
        <v>17</v>
      </c>
      <c r="L39" s="48"/>
      <c r="M39" s="48"/>
      <c r="N39" s="49"/>
      <c r="O39" s="21"/>
      <c r="P39" s="50">
        <f t="shared" si="0"/>
        <v>0</v>
      </c>
    </row>
    <row r="40" spans="1:16" ht="13.8" thickBot="1" x14ac:dyDescent="0.35">
      <c r="A40" s="218"/>
      <c r="B40" s="58" t="s">
        <v>40</v>
      </c>
      <c r="C40" s="59" t="s">
        <v>64</v>
      </c>
      <c r="D40" s="60">
        <v>200</v>
      </c>
      <c r="F40" s="268">
        <v>0</v>
      </c>
      <c r="H40" s="61"/>
      <c r="I40" s="62">
        <v>13.5</v>
      </c>
      <c r="J40" s="62">
        <v>39.229999999999997</v>
      </c>
      <c r="K40" s="62">
        <v>41</v>
      </c>
      <c r="L40" s="62">
        <v>40</v>
      </c>
      <c r="M40" s="62">
        <v>118.5</v>
      </c>
      <c r="N40" s="63">
        <v>18</v>
      </c>
      <c r="O40" s="21"/>
      <c r="P40" s="64">
        <f t="shared" si="0"/>
        <v>0</v>
      </c>
    </row>
    <row r="41" spans="1:16" ht="13.8" thickBot="1" x14ac:dyDescent="0.35">
      <c r="A41" s="87" t="s">
        <v>65</v>
      </c>
      <c r="B41" s="123" t="s">
        <v>31</v>
      </c>
      <c r="C41" s="124" t="s">
        <v>66</v>
      </c>
      <c r="D41" s="125">
        <v>200</v>
      </c>
      <c r="F41" s="263">
        <v>0</v>
      </c>
      <c r="H41" s="131">
        <v>73.8</v>
      </c>
      <c r="I41" s="93"/>
      <c r="J41" s="93">
        <v>296.73</v>
      </c>
      <c r="K41" s="93"/>
      <c r="L41" s="93">
        <v>106</v>
      </c>
      <c r="M41" s="93"/>
      <c r="N41" s="132"/>
      <c r="O41" s="21"/>
      <c r="P41" s="83">
        <f t="shared" si="0"/>
        <v>0</v>
      </c>
    </row>
    <row r="42" spans="1:16" ht="13.8" thickBot="1" x14ac:dyDescent="0.35">
      <c r="A42" s="126" t="s">
        <v>67</v>
      </c>
      <c r="B42" s="127" t="s">
        <v>31</v>
      </c>
      <c r="C42" s="128" t="s">
        <v>68</v>
      </c>
      <c r="D42" s="84">
        <v>40</v>
      </c>
      <c r="F42" s="269">
        <v>0</v>
      </c>
      <c r="H42" s="109"/>
      <c r="I42" s="110">
        <v>7</v>
      </c>
      <c r="J42" s="110"/>
      <c r="K42" s="110"/>
      <c r="L42" s="110">
        <v>18</v>
      </c>
      <c r="M42" s="110"/>
      <c r="N42" s="111"/>
      <c r="O42" s="21"/>
      <c r="P42" s="85">
        <f t="shared" si="0"/>
        <v>0</v>
      </c>
    </row>
    <row r="43" spans="1:16" x14ac:dyDescent="0.3">
      <c r="A43" s="219"/>
      <c r="B43" s="134" t="s">
        <v>31</v>
      </c>
      <c r="C43" s="135" t="s">
        <v>69</v>
      </c>
      <c r="D43" s="136">
        <v>200</v>
      </c>
      <c r="F43" s="266">
        <v>0</v>
      </c>
      <c r="H43" s="98"/>
      <c r="I43" s="99"/>
      <c r="J43" s="99"/>
      <c r="K43" s="99"/>
      <c r="L43" s="99"/>
      <c r="M43" s="99">
        <v>35.5</v>
      </c>
      <c r="N43" s="100"/>
      <c r="O43" s="21"/>
      <c r="P43" s="102">
        <f t="shared" si="0"/>
        <v>0</v>
      </c>
    </row>
    <row r="44" spans="1:16" x14ac:dyDescent="0.3">
      <c r="A44" s="220"/>
      <c r="B44" s="30" t="s">
        <v>40</v>
      </c>
      <c r="C44" s="31" t="s">
        <v>70</v>
      </c>
      <c r="D44" s="32">
        <v>40</v>
      </c>
      <c r="F44" s="267">
        <v>0</v>
      </c>
      <c r="H44" s="33"/>
      <c r="I44" s="34">
        <v>4.8</v>
      </c>
      <c r="J44" s="34"/>
      <c r="K44" s="34"/>
      <c r="L44" s="34"/>
      <c r="M44" s="34"/>
      <c r="N44" s="35"/>
      <c r="O44" s="21"/>
      <c r="P44" s="36">
        <f t="shared" si="0"/>
        <v>0</v>
      </c>
    </row>
    <row r="45" spans="1:16" ht="13.8" thickBot="1" x14ac:dyDescent="0.35">
      <c r="A45" s="221"/>
      <c r="B45" s="137" t="s">
        <v>40</v>
      </c>
      <c r="C45" s="138" t="s">
        <v>71</v>
      </c>
      <c r="D45" s="139">
        <v>200</v>
      </c>
      <c r="F45" s="268">
        <v>0</v>
      </c>
      <c r="H45" s="90">
        <v>11.2</v>
      </c>
      <c r="I45" s="91">
        <v>18.34</v>
      </c>
      <c r="J45" s="91"/>
      <c r="K45" s="91"/>
      <c r="L45" s="91"/>
      <c r="M45" s="91"/>
      <c r="N45" s="92"/>
      <c r="O45" s="21"/>
      <c r="P45" s="94">
        <f t="shared" si="0"/>
        <v>0</v>
      </c>
    </row>
    <row r="46" spans="1:16" x14ac:dyDescent="0.3">
      <c r="A46" s="222" t="s">
        <v>72</v>
      </c>
      <c r="B46" s="120" t="s">
        <v>31</v>
      </c>
      <c r="C46" s="121" t="s">
        <v>73</v>
      </c>
      <c r="D46" s="122">
        <v>120</v>
      </c>
      <c r="F46" s="264">
        <v>0</v>
      </c>
      <c r="H46" s="103"/>
      <c r="I46" s="104">
        <v>7.8</v>
      </c>
      <c r="J46" s="104"/>
      <c r="K46" s="104"/>
      <c r="L46" s="104"/>
      <c r="M46" s="104"/>
      <c r="N46" s="105"/>
      <c r="O46" s="21"/>
      <c r="P46" s="114">
        <f t="shared" si="0"/>
        <v>0</v>
      </c>
    </row>
    <row r="47" spans="1:16" ht="13.8" thickBot="1" x14ac:dyDescent="0.35">
      <c r="A47" s="223"/>
      <c r="B47" s="140" t="s">
        <v>31</v>
      </c>
      <c r="C47" s="141" t="s">
        <v>74</v>
      </c>
      <c r="D47" s="142">
        <v>200</v>
      </c>
      <c r="F47" s="265">
        <v>0</v>
      </c>
      <c r="H47" s="106">
        <v>41.5</v>
      </c>
      <c r="I47" s="107"/>
      <c r="J47" s="107"/>
      <c r="K47" s="107"/>
      <c r="L47" s="107"/>
      <c r="M47" s="107"/>
      <c r="N47" s="108"/>
      <c r="O47" s="21"/>
      <c r="P47" s="115">
        <f t="shared" si="0"/>
        <v>0</v>
      </c>
    </row>
    <row r="48" spans="1:16" s="81" customFormat="1" ht="13.8" thickBot="1" x14ac:dyDescent="0.35">
      <c r="A48" s="73" t="s">
        <v>75</v>
      </c>
      <c r="B48" s="4"/>
      <c r="C48" s="4"/>
      <c r="D48" s="5"/>
      <c r="E48" s="74"/>
      <c r="F48" s="75"/>
      <c r="G48" s="74"/>
      <c r="H48" s="76">
        <f t="shared" ref="H48:N48" si="1">SUM(H20:H47)</f>
        <v>1018.29</v>
      </c>
      <c r="I48" s="77">
        <f t="shared" si="1"/>
        <v>1018.4399999999998</v>
      </c>
      <c r="J48" s="77">
        <f t="shared" si="1"/>
        <v>369.22</v>
      </c>
      <c r="K48" s="77">
        <f t="shared" si="1"/>
        <v>1382</v>
      </c>
      <c r="L48" s="77">
        <f t="shared" si="1"/>
        <v>1050</v>
      </c>
      <c r="M48" s="77">
        <f t="shared" si="1"/>
        <v>2526</v>
      </c>
      <c r="N48" s="78">
        <f t="shared" si="1"/>
        <v>311</v>
      </c>
      <c r="O48" s="79"/>
      <c r="P48" s="80">
        <f>SUM(P20:P47)</f>
        <v>0</v>
      </c>
    </row>
    <row r="49" spans="1:16" ht="13.8" thickBot="1" x14ac:dyDescent="0.35"/>
    <row r="50" spans="1:16" ht="13.8" thickBot="1" x14ac:dyDescent="0.35">
      <c r="A50" s="224" t="s">
        <v>76</v>
      </c>
      <c r="B50" s="225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6"/>
    </row>
    <row r="51" spans="1:16" ht="13.8" thickBot="1" x14ac:dyDescent="0.35"/>
    <row r="52" spans="1:16" ht="27.6" customHeight="1" thickBot="1" x14ac:dyDescent="0.35">
      <c r="A52" s="204" t="s">
        <v>3</v>
      </c>
      <c r="B52" s="205"/>
      <c r="C52" s="206"/>
      <c r="D52" s="9" t="s">
        <v>20</v>
      </c>
      <c r="E52" s="2"/>
      <c r="F52" s="10" t="s">
        <v>21</v>
      </c>
      <c r="G52" s="2"/>
      <c r="H52" s="11" t="s">
        <v>22</v>
      </c>
      <c r="I52" s="8" t="s">
        <v>23</v>
      </c>
      <c r="J52" s="8" t="s">
        <v>24</v>
      </c>
      <c r="K52" s="8" t="s">
        <v>25</v>
      </c>
      <c r="L52" s="8" t="s">
        <v>26</v>
      </c>
      <c r="M52" s="8" t="s">
        <v>27</v>
      </c>
      <c r="N52" s="12" t="s">
        <v>28</v>
      </c>
      <c r="O52" s="13"/>
      <c r="P52" s="10" t="s">
        <v>29</v>
      </c>
    </row>
    <row r="53" spans="1:16" ht="13.8" thickBot="1" x14ac:dyDescent="0.35">
      <c r="A53" s="207" t="s">
        <v>77</v>
      </c>
      <c r="B53" s="208"/>
      <c r="C53" s="209"/>
      <c r="D53" s="17">
        <v>2</v>
      </c>
      <c r="F53" s="263">
        <v>0</v>
      </c>
      <c r="H53" s="18">
        <v>200</v>
      </c>
      <c r="I53" s="19">
        <v>200</v>
      </c>
      <c r="J53" s="19">
        <v>200</v>
      </c>
      <c r="K53" s="19">
        <v>200</v>
      </c>
      <c r="L53" s="19">
        <v>200</v>
      </c>
      <c r="M53" s="19">
        <v>200</v>
      </c>
      <c r="N53" s="20">
        <v>200</v>
      </c>
      <c r="O53" s="21"/>
      <c r="P53" s="22">
        <f>D53*SUM(H53:N53)*F53</f>
        <v>0</v>
      </c>
    </row>
    <row r="54" spans="1:16" ht="13.8" thickBot="1" x14ac:dyDescent="0.35">
      <c r="A54" s="210" t="s">
        <v>78</v>
      </c>
      <c r="B54" s="211"/>
      <c r="C54" s="212"/>
      <c r="D54" s="82">
        <v>2</v>
      </c>
      <c r="F54" s="269">
        <v>0</v>
      </c>
      <c r="H54" s="112">
        <v>200</v>
      </c>
      <c r="I54" s="89">
        <v>200</v>
      </c>
      <c r="J54" s="89">
        <v>200</v>
      </c>
      <c r="K54" s="89">
        <v>200</v>
      </c>
      <c r="L54" s="89">
        <v>200</v>
      </c>
      <c r="M54" s="89">
        <v>200</v>
      </c>
      <c r="N54" s="113">
        <v>200</v>
      </c>
      <c r="O54" s="21"/>
      <c r="P54" s="83">
        <f>D54*SUM(H54:N54)*F54</f>
        <v>0</v>
      </c>
    </row>
    <row r="55" spans="1:16" ht="13.8" thickBot="1" x14ac:dyDescent="0.35">
      <c r="A55" s="207" t="s">
        <v>79</v>
      </c>
      <c r="B55" s="208"/>
      <c r="C55" s="209"/>
      <c r="D55" s="84">
        <v>2</v>
      </c>
      <c r="F55" s="269">
        <v>0</v>
      </c>
      <c r="H55" s="18">
        <v>100</v>
      </c>
      <c r="I55" s="19">
        <v>100</v>
      </c>
      <c r="J55" s="19">
        <v>100</v>
      </c>
      <c r="K55" s="19">
        <v>100</v>
      </c>
      <c r="L55" s="19">
        <v>100</v>
      </c>
      <c r="M55" s="19">
        <v>100</v>
      </c>
      <c r="N55" s="20">
        <v>100</v>
      </c>
      <c r="O55" s="21"/>
      <c r="P55" s="85">
        <f>D55*SUM(H55:N55)*F55</f>
        <v>0</v>
      </c>
    </row>
    <row r="56" spans="1:16" s="81" customFormat="1" ht="13.8" thickBot="1" x14ac:dyDescent="0.35">
      <c r="A56" s="73" t="s">
        <v>75</v>
      </c>
      <c r="B56" s="4"/>
      <c r="C56" s="4"/>
      <c r="D56" s="5"/>
      <c r="E56" s="74"/>
      <c r="F56" s="75"/>
      <c r="G56" s="74"/>
      <c r="H56" s="76">
        <f>SUM(H53:H55)</f>
        <v>500</v>
      </c>
      <c r="I56" s="77">
        <f t="shared" ref="I56:N56" si="2">SUM(I53:I55)</f>
        <v>500</v>
      </c>
      <c r="J56" s="77"/>
      <c r="K56" s="77">
        <f t="shared" si="2"/>
        <v>500</v>
      </c>
      <c r="L56" s="77">
        <f t="shared" si="2"/>
        <v>500</v>
      </c>
      <c r="M56" s="77">
        <f t="shared" si="2"/>
        <v>500</v>
      </c>
      <c r="N56" s="78">
        <f t="shared" si="2"/>
        <v>500</v>
      </c>
      <c r="O56" s="79"/>
      <c r="P56" s="80">
        <f>SUM(P53:P55)</f>
        <v>0</v>
      </c>
    </row>
    <row r="57" spans="1:16" s="81" customFormat="1" x14ac:dyDescent="0.3">
      <c r="B57" s="74"/>
      <c r="C57" s="74"/>
      <c r="D57" s="74"/>
      <c r="E57" s="74"/>
      <c r="F57" s="79"/>
      <c r="G57" s="74"/>
      <c r="H57" s="79"/>
      <c r="I57" s="79"/>
      <c r="J57" s="79"/>
      <c r="K57" s="79"/>
      <c r="L57" s="79"/>
      <c r="M57" s="79"/>
      <c r="N57" s="79"/>
      <c r="O57" s="79"/>
      <c r="P57" s="197"/>
    </row>
    <row r="58" spans="1:16" s="81" customFormat="1" x14ac:dyDescent="0.3">
      <c r="A58" s="189" t="s">
        <v>111</v>
      </c>
      <c r="B58" s="189"/>
      <c r="C58" s="189"/>
      <c r="D58" s="74"/>
      <c r="E58" s="74"/>
      <c r="F58" s="79"/>
      <c r="G58" s="74"/>
      <c r="H58" s="79"/>
      <c r="I58" s="79"/>
      <c r="J58" s="79"/>
      <c r="K58" s="79"/>
      <c r="L58" s="79"/>
      <c r="M58" s="79"/>
      <c r="N58" s="79"/>
      <c r="O58" s="79"/>
      <c r="P58" s="197"/>
    </row>
    <row r="59" spans="1:16" ht="13.8" thickBot="1" x14ac:dyDescent="0.35"/>
    <row r="60" spans="1:16" x14ac:dyDescent="0.25">
      <c r="A60" s="213" t="s">
        <v>80</v>
      </c>
      <c r="B60" s="214"/>
      <c r="C60" s="270"/>
      <c r="D60" s="271"/>
    </row>
    <row r="61" spans="1:16" x14ac:dyDescent="0.25">
      <c r="A61" s="198" t="s">
        <v>81</v>
      </c>
      <c r="B61" s="199"/>
      <c r="C61" s="272"/>
      <c r="D61" s="273"/>
    </row>
    <row r="62" spans="1:16" ht="66" customHeight="1" x14ac:dyDescent="0.25">
      <c r="A62" s="200" t="s">
        <v>82</v>
      </c>
      <c r="B62" s="201"/>
      <c r="C62" s="272"/>
      <c r="D62" s="273"/>
    </row>
    <row r="63" spans="1:16" ht="13.8" thickBot="1" x14ac:dyDescent="0.3">
      <c r="A63" s="202" t="s">
        <v>83</v>
      </c>
      <c r="B63" s="203"/>
      <c r="C63" s="274"/>
      <c r="D63" s="275"/>
    </row>
    <row r="65" spans="1:1" x14ac:dyDescent="0.3">
      <c r="A65" s="3" t="s">
        <v>112</v>
      </c>
    </row>
  </sheetData>
  <sheetProtection algorithmName="SHA-512" hashValue="RWXZt007Jn8i331xHtTKj7q06IH+odVbKeXYLDfA1ydJ/g3myGb4inTFU48O8oJp6L9+q3rKfaOFccFoBRB2qg==" saltValue="wIJiWXtRmNsGMqgqb9U5mw==" spinCount="100000" sheet="1" objects="1" scenarios="1"/>
  <mergeCells count="53">
    <mergeCell ref="A9:B9"/>
    <mergeCell ref="C9:D9"/>
    <mergeCell ref="E9:F9"/>
    <mergeCell ref="A7:B7"/>
    <mergeCell ref="C10:D10"/>
    <mergeCell ref="C8:D8"/>
    <mergeCell ref="C7:D7"/>
    <mergeCell ref="E10:F10"/>
    <mergeCell ref="E8:F8"/>
    <mergeCell ref="E7:F7"/>
    <mergeCell ref="E15:F15"/>
    <mergeCell ref="E14:F14"/>
    <mergeCell ref="E13:F13"/>
    <mergeCell ref="E12:F12"/>
    <mergeCell ref="E11:F11"/>
    <mergeCell ref="C15:D15"/>
    <mergeCell ref="C14:D14"/>
    <mergeCell ref="C13:D13"/>
    <mergeCell ref="C12:D12"/>
    <mergeCell ref="C11:D11"/>
    <mergeCell ref="A26:A29"/>
    <mergeCell ref="A30:A31"/>
    <mergeCell ref="A32:A33"/>
    <mergeCell ref="A1:P1"/>
    <mergeCell ref="A3:P3"/>
    <mergeCell ref="A17:P17"/>
    <mergeCell ref="A21:A22"/>
    <mergeCell ref="A23:A25"/>
    <mergeCell ref="A15:B15"/>
    <mergeCell ref="A14:B14"/>
    <mergeCell ref="A13:B13"/>
    <mergeCell ref="A12:B12"/>
    <mergeCell ref="A11:B11"/>
    <mergeCell ref="A8:B8"/>
    <mergeCell ref="A10:B10"/>
    <mergeCell ref="A5:P5"/>
    <mergeCell ref="A37:A38"/>
    <mergeCell ref="A39:A40"/>
    <mergeCell ref="A43:A45"/>
    <mergeCell ref="A46:A47"/>
    <mergeCell ref="A50:P50"/>
    <mergeCell ref="A52:C52"/>
    <mergeCell ref="A53:C53"/>
    <mergeCell ref="A54:C54"/>
    <mergeCell ref="A55:C55"/>
    <mergeCell ref="A60:B60"/>
    <mergeCell ref="C60:D60"/>
    <mergeCell ref="A61:B61"/>
    <mergeCell ref="C61:D61"/>
    <mergeCell ref="A62:B62"/>
    <mergeCell ref="C62:D62"/>
    <mergeCell ref="A63:B63"/>
    <mergeCell ref="C63:D63"/>
  </mergeCells>
  <phoneticPr fontId="9" type="noConversion"/>
  <hyperlinks>
    <hyperlink ref="H15" r:id="rId1" xr:uid="{A9A388D0-0912-4D8B-8B3F-4775B001573E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C8449-F34E-4D9A-B894-70D7F5921017}">
  <dimension ref="A1:O66"/>
  <sheetViews>
    <sheetView workbookViewId="0">
      <selection sqref="A1:O1"/>
    </sheetView>
  </sheetViews>
  <sheetFormatPr defaultColWidth="8.88671875" defaultRowHeight="13.2" x14ac:dyDescent="0.3"/>
  <cols>
    <col min="1" max="2" width="14.6640625" style="1" customWidth="1"/>
    <col min="3" max="3" width="21.109375" style="1" bestFit="1" customWidth="1"/>
    <col min="4" max="4" width="10.6640625" style="1" customWidth="1"/>
    <col min="5" max="5" width="2.88671875" style="1" customWidth="1"/>
    <col min="6" max="6" width="23.88671875" style="1" bestFit="1" customWidth="1"/>
    <col min="7" max="7" width="2.88671875" style="1" customWidth="1"/>
    <col min="8" max="13" width="16.6640625" style="1" customWidth="1"/>
    <col min="14" max="14" width="2.88671875" style="1" customWidth="1"/>
    <col min="15" max="15" width="17.44140625" style="2" bestFit="1" customWidth="1"/>
    <col min="16" max="16384" width="8.88671875" style="3"/>
  </cols>
  <sheetData>
    <row r="1" spans="1:15" ht="51" customHeight="1" thickBot="1" x14ac:dyDescent="0.35">
      <c r="A1" s="227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1"/>
    </row>
    <row r="2" spans="1:15" ht="13.8" thickBot="1" x14ac:dyDescent="0.35"/>
    <row r="3" spans="1:15" ht="13.8" thickBot="1" x14ac:dyDescent="0.35">
      <c r="A3" s="230" t="s">
        <v>1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2"/>
    </row>
    <row r="4" spans="1:15" ht="13.8" thickBo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15" customHeight="1" thickBot="1" x14ac:dyDescent="0.35">
      <c r="A5" s="224" t="s">
        <v>2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6"/>
    </row>
    <row r="6" spans="1:15" ht="13.8" thickBot="1" x14ac:dyDescent="0.35">
      <c r="A6" s="189"/>
      <c r="B6" s="189"/>
      <c r="C6" s="189"/>
      <c r="D6" s="189"/>
      <c r="E6" s="189"/>
      <c r="F6" s="189"/>
      <c r="G6" s="189"/>
      <c r="H6" s="189"/>
      <c r="I6" s="2"/>
      <c r="J6" s="2"/>
      <c r="K6" s="2"/>
      <c r="L6" s="2"/>
      <c r="M6" s="2"/>
      <c r="N6" s="2"/>
    </row>
    <row r="7" spans="1:15" ht="14.4" customHeight="1" thickBot="1" x14ac:dyDescent="0.35">
      <c r="A7" s="254" t="s">
        <v>3</v>
      </c>
      <c r="B7" s="255"/>
      <c r="C7" s="258" t="s">
        <v>4</v>
      </c>
      <c r="D7" s="259"/>
      <c r="E7" s="254" t="s">
        <v>5</v>
      </c>
      <c r="F7" s="255"/>
      <c r="G7" s="189"/>
      <c r="H7" s="190" t="s">
        <v>6</v>
      </c>
      <c r="I7" s="189"/>
      <c r="J7" s="189"/>
      <c r="K7" s="189"/>
      <c r="L7" s="2"/>
      <c r="M7" s="2"/>
      <c r="N7" s="2"/>
    </row>
    <row r="8" spans="1:15" ht="14.4" customHeight="1" x14ac:dyDescent="0.3">
      <c r="A8" s="217" t="s">
        <v>7</v>
      </c>
      <c r="B8" s="236"/>
      <c r="C8" s="256">
        <v>0</v>
      </c>
      <c r="D8" s="257"/>
      <c r="E8" s="252"/>
      <c r="F8" s="253"/>
      <c r="G8" s="189"/>
      <c r="H8" s="189"/>
      <c r="I8" s="189"/>
      <c r="J8" s="189"/>
      <c r="K8" s="189"/>
      <c r="L8" s="2"/>
      <c r="M8" s="2"/>
      <c r="N8" s="2"/>
    </row>
    <row r="9" spans="1:15" ht="14.4" customHeight="1" x14ac:dyDescent="0.3">
      <c r="A9" s="233" t="s">
        <v>8</v>
      </c>
      <c r="B9" s="235"/>
      <c r="C9" s="250"/>
      <c r="D9" s="251"/>
      <c r="E9" s="252"/>
      <c r="F9" s="253"/>
      <c r="G9" s="189"/>
      <c r="H9" s="190"/>
      <c r="I9" s="2"/>
      <c r="J9" s="2"/>
      <c r="K9" s="2"/>
      <c r="L9" s="2"/>
      <c r="M9" s="2"/>
      <c r="N9" s="2"/>
      <c r="O9" s="190"/>
    </row>
    <row r="10" spans="1:15" x14ac:dyDescent="0.3">
      <c r="A10" s="233" t="s">
        <v>9</v>
      </c>
      <c r="B10" s="235"/>
      <c r="C10" s="250">
        <v>0</v>
      </c>
      <c r="D10" s="251"/>
      <c r="E10" s="252"/>
      <c r="F10" s="253"/>
      <c r="G10" s="3"/>
      <c r="H10" s="189"/>
      <c r="I10" s="192"/>
      <c r="J10" s="192"/>
      <c r="K10" s="192"/>
      <c r="L10" s="192"/>
      <c r="M10" s="192"/>
      <c r="N10" s="192"/>
      <c r="O10" s="193"/>
    </row>
    <row r="11" spans="1:15" ht="14.4" customHeight="1" thickBot="1" x14ac:dyDescent="0.35">
      <c r="A11" s="233" t="s">
        <v>10</v>
      </c>
      <c r="B11" s="235"/>
      <c r="C11" s="240">
        <v>0</v>
      </c>
      <c r="D11" s="241"/>
      <c r="E11" s="248"/>
      <c r="F11" s="249"/>
      <c r="G11" s="3"/>
      <c r="H11" s="189"/>
      <c r="I11" s="192"/>
      <c r="J11" s="192"/>
      <c r="K11" s="192"/>
      <c r="L11" s="192"/>
      <c r="M11" s="192"/>
      <c r="N11" s="192"/>
      <c r="O11" s="193"/>
    </row>
    <row r="12" spans="1:15" ht="14.4" customHeight="1" x14ac:dyDescent="0.3">
      <c r="A12" s="233" t="s">
        <v>11</v>
      </c>
      <c r="B12" s="235"/>
      <c r="C12" s="239"/>
      <c r="D12" s="239"/>
      <c r="E12" s="246">
        <v>0</v>
      </c>
      <c r="F12" s="247"/>
      <c r="G12" s="3"/>
      <c r="H12" s="189"/>
      <c r="I12" s="192"/>
      <c r="J12" s="192"/>
      <c r="K12" s="192"/>
      <c r="L12" s="192"/>
      <c r="M12" s="192"/>
      <c r="N12" s="192"/>
      <c r="O12" s="193"/>
    </row>
    <row r="13" spans="1:15" ht="14.4" customHeight="1" x14ac:dyDescent="0.3">
      <c r="A13" s="233" t="s">
        <v>12</v>
      </c>
      <c r="B13" s="235"/>
      <c r="C13" s="238"/>
      <c r="D13" s="238"/>
      <c r="E13" s="244">
        <v>0</v>
      </c>
      <c r="F13" s="245"/>
      <c r="G13" s="3"/>
      <c r="H13" s="189"/>
      <c r="I13" s="189"/>
      <c r="J13" s="189"/>
      <c r="K13" s="189"/>
      <c r="L13" s="3"/>
      <c r="M13" s="3"/>
      <c r="N13" s="3"/>
    </row>
    <row r="14" spans="1:15" ht="14.4" customHeight="1" x14ac:dyDescent="0.3">
      <c r="A14" s="233" t="s">
        <v>13</v>
      </c>
      <c r="B14" s="235"/>
      <c r="C14" s="238"/>
      <c r="D14" s="238"/>
      <c r="E14" s="244">
        <v>0</v>
      </c>
      <c r="F14" s="245"/>
      <c r="G14" s="3"/>
      <c r="H14" s="2"/>
      <c r="I14" s="2"/>
      <c r="J14" s="2"/>
      <c r="K14" s="2"/>
      <c r="L14" s="3"/>
      <c r="M14" s="3"/>
      <c r="N14" s="3"/>
    </row>
    <row r="15" spans="1:15" ht="14.4" customHeight="1" thickBot="1" x14ac:dyDescent="0.35">
      <c r="A15" s="223" t="s">
        <v>14</v>
      </c>
      <c r="B15" s="234"/>
      <c r="C15" s="237"/>
      <c r="D15" s="237"/>
      <c r="E15" s="242">
        <v>0</v>
      </c>
      <c r="F15" s="243"/>
      <c r="G15" s="3"/>
      <c r="H15" s="191" t="s">
        <v>15</v>
      </c>
      <c r="I15" s="3"/>
      <c r="J15" s="2"/>
      <c r="K15" s="3"/>
      <c r="L15" s="3"/>
      <c r="M15" s="3"/>
      <c r="N15" s="3"/>
    </row>
    <row r="16" spans="1:15" ht="13.8" thickBot="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5" ht="13.8" thickBot="1" x14ac:dyDescent="0.35">
      <c r="A17" s="224" t="s">
        <v>16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6"/>
    </row>
    <row r="18" spans="1:15" ht="13.8" thickBot="1" x14ac:dyDescent="0.35">
      <c r="H18" s="262"/>
      <c r="I18" s="262"/>
      <c r="J18" s="262"/>
      <c r="K18" s="262"/>
      <c r="L18" s="262"/>
      <c r="M18" s="262"/>
    </row>
    <row r="19" spans="1:15" ht="27.6" customHeight="1" thickBot="1" x14ac:dyDescent="0.35">
      <c r="A19" s="6" t="s">
        <v>17</v>
      </c>
      <c r="B19" s="7" t="s">
        <v>18</v>
      </c>
      <c r="C19" s="8" t="s">
        <v>19</v>
      </c>
      <c r="D19" s="9" t="s">
        <v>20</v>
      </c>
      <c r="E19" s="2"/>
      <c r="F19" s="10" t="s">
        <v>21</v>
      </c>
      <c r="G19" s="2"/>
      <c r="H19" s="11" t="s">
        <v>84</v>
      </c>
      <c r="I19" s="8" t="s">
        <v>85</v>
      </c>
      <c r="J19" s="8" t="s">
        <v>86</v>
      </c>
      <c r="K19" s="8" t="s">
        <v>87</v>
      </c>
      <c r="L19" s="8" t="s">
        <v>88</v>
      </c>
      <c r="M19" s="12" t="s">
        <v>89</v>
      </c>
      <c r="N19" s="13"/>
      <c r="O19" s="10" t="s">
        <v>29</v>
      </c>
    </row>
    <row r="20" spans="1:15" ht="13.8" thickBot="1" x14ac:dyDescent="0.35">
      <c r="A20" s="126" t="s">
        <v>30</v>
      </c>
      <c r="B20" s="127" t="s">
        <v>31</v>
      </c>
      <c r="C20" s="128" t="s">
        <v>32</v>
      </c>
      <c r="D20" s="84">
        <v>200</v>
      </c>
      <c r="F20" s="269">
        <v>0</v>
      </c>
      <c r="H20" s="169"/>
      <c r="I20" s="158"/>
      <c r="J20" s="158">
        <v>106</v>
      </c>
      <c r="K20" s="158">
        <v>120</v>
      </c>
      <c r="L20" s="158">
        <v>100</v>
      </c>
      <c r="M20" s="147">
        <v>128</v>
      </c>
      <c r="N20" s="21"/>
      <c r="O20" s="85">
        <f t="shared" ref="O20:O48" si="0">D20*SUM(H20:M20)*F20</f>
        <v>0</v>
      </c>
    </row>
    <row r="21" spans="1:15" x14ac:dyDescent="0.3">
      <c r="A21" s="219" t="s">
        <v>33</v>
      </c>
      <c r="B21" s="134" t="s">
        <v>40</v>
      </c>
      <c r="C21" s="135" t="s">
        <v>90</v>
      </c>
      <c r="D21" s="136">
        <v>80</v>
      </c>
      <c r="F21" s="266">
        <v>0</v>
      </c>
      <c r="H21" s="170">
        <v>19.3</v>
      </c>
      <c r="I21" s="159"/>
      <c r="J21" s="159"/>
      <c r="K21" s="159"/>
      <c r="L21" s="159"/>
      <c r="M21" s="148"/>
      <c r="N21" s="21"/>
      <c r="O21" s="102">
        <f t="shared" si="0"/>
        <v>0</v>
      </c>
    </row>
    <row r="22" spans="1:15" x14ac:dyDescent="0.3">
      <c r="A22" s="220"/>
      <c r="B22" s="30" t="s">
        <v>40</v>
      </c>
      <c r="C22" s="31" t="s">
        <v>91</v>
      </c>
      <c r="D22" s="32">
        <v>200</v>
      </c>
      <c r="F22" s="267">
        <v>0</v>
      </c>
      <c r="H22" s="171"/>
      <c r="I22" s="160"/>
      <c r="J22" s="160"/>
      <c r="K22" s="160"/>
      <c r="L22" s="160"/>
      <c r="M22" s="149">
        <v>17</v>
      </c>
      <c r="N22" s="21"/>
      <c r="O22" s="36">
        <f t="shared" si="0"/>
        <v>0</v>
      </c>
    </row>
    <row r="23" spans="1:15" ht="13.8" thickBot="1" x14ac:dyDescent="0.35">
      <c r="A23" s="216"/>
      <c r="B23" s="37" t="s">
        <v>35</v>
      </c>
      <c r="C23" s="38" t="s">
        <v>36</v>
      </c>
      <c r="D23" s="39">
        <v>200</v>
      </c>
      <c r="F23" s="265">
        <v>0</v>
      </c>
      <c r="H23" s="172"/>
      <c r="I23" s="161">
        <v>12</v>
      </c>
      <c r="J23" s="161">
        <v>53</v>
      </c>
      <c r="K23" s="161">
        <v>22</v>
      </c>
      <c r="L23" s="161">
        <v>17</v>
      </c>
      <c r="M23" s="150">
        <v>6</v>
      </c>
      <c r="N23" s="21"/>
      <c r="O23" s="43">
        <f t="shared" si="0"/>
        <v>0</v>
      </c>
    </row>
    <row r="24" spans="1:15" x14ac:dyDescent="0.3">
      <c r="A24" s="217" t="s">
        <v>37</v>
      </c>
      <c r="B24" s="44" t="s">
        <v>31</v>
      </c>
      <c r="C24" s="45" t="s">
        <v>38</v>
      </c>
      <c r="D24" s="46">
        <v>80</v>
      </c>
      <c r="F24" s="266">
        <v>0</v>
      </c>
      <c r="H24" s="173">
        <v>33.6</v>
      </c>
      <c r="I24" s="162"/>
      <c r="J24" s="162">
        <v>108</v>
      </c>
      <c r="K24" s="162"/>
      <c r="L24" s="162"/>
      <c r="M24" s="151"/>
      <c r="N24" s="21"/>
      <c r="O24" s="50">
        <f t="shared" si="0"/>
        <v>0</v>
      </c>
    </row>
    <row r="25" spans="1:15" x14ac:dyDescent="0.3">
      <c r="A25" s="233"/>
      <c r="B25" s="51" t="s">
        <v>31</v>
      </c>
      <c r="C25" s="52" t="s">
        <v>39</v>
      </c>
      <c r="D25" s="53">
        <v>200</v>
      </c>
      <c r="F25" s="267">
        <v>0</v>
      </c>
      <c r="H25" s="174"/>
      <c r="I25" s="163">
        <v>297</v>
      </c>
      <c r="J25" s="163"/>
      <c r="K25" s="163">
        <v>320</v>
      </c>
      <c r="L25" s="163">
        <v>313</v>
      </c>
      <c r="M25" s="152">
        <v>139</v>
      </c>
      <c r="N25" s="21"/>
      <c r="O25" s="57">
        <f t="shared" si="0"/>
        <v>0</v>
      </c>
    </row>
    <row r="26" spans="1:15" ht="13.8" thickBot="1" x14ac:dyDescent="0.35">
      <c r="A26" s="233"/>
      <c r="B26" s="51" t="s">
        <v>40</v>
      </c>
      <c r="C26" s="52" t="s">
        <v>41</v>
      </c>
      <c r="D26" s="53">
        <v>200</v>
      </c>
      <c r="F26" s="267">
        <v>0</v>
      </c>
      <c r="H26" s="174"/>
      <c r="I26" s="163"/>
      <c r="J26" s="163"/>
      <c r="K26" s="163"/>
      <c r="L26" s="163">
        <v>16</v>
      </c>
      <c r="M26" s="152"/>
      <c r="N26" s="21"/>
      <c r="O26" s="57">
        <f t="shared" si="0"/>
        <v>0</v>
      </c>
    </row>
    <row r="27" spans="1:15" x14ac:dyDescent="0.3">
      <c r="A27" s="215" t="s">
        <v>42</v>
      </c>
      <c r="B27" s="23" t="s">
        <v>31</v>
      </c>
      <c r="C27" s="24" t="s">
        <v>43</v>
      </c>
      <c r="D27" s="25">
        <v>120</v>
      </c>
      <c r="F27" s="264">
        <v>0</v>
      </c>
      <c r="H27" s="175"/>
      <c r="I27" s="164"/>
      <c r="J27" s="164">
        <v>33</v>
      </c>
      <c r="K27" s="164"/>
      <c r="L27" s="164"/>
      <c r="M27" s="153"/>
      <c r="N27" s="21"/>
      <c r="O27" s="29">
        <f t="shared" si="0"/>
        <v>0</v>
      </c>
    </row>
    <row r="28" spans="1:15" x14ac:dyDescent="0.3">
      <c r="A28" s="220"/>
      <c r="B28" s="30" t="s">
        <v>35</v>
      </c>
      <c r="C28" s="31" t="s">
        <v>92</v>
      </c>
      <c r="D28" s="32">
        <v>80</v>
      </c>
      <c r="F28" s="267">
        <v>0</v>
      </c>
      <c r="H28" s="171">
        <v>109.2</v>
      </c>
      <c r="I28" s="160"/>
      <c r="J28" s="160"/>
      <c r="K28" s="160"/>
      <c r="L28" s="160"/>
      <c r="M28" s="149"/>
      <c r="N28" s="21"/>
      <c r="O28" s="36">
        <f t="shared" si="0"/>
        <v>0</v>
      </c>
    </row>
    <row r="29" spans="1:15" ht="13.8" thickBot="1" x14ac:dyDescent="0.35">
      <c r="A29" s="221"/>
      <c r="B29" s="137" t="s">
        <v>35</v>
      </c>
      <c r="C29" s="138" t="s">
        <v>45</v>
      </c>
      <c r="D29" s="139">
        <v>120</v>
      </c>
      <c r="F29" s="268">
        <v>0</v>
      </c>
      <c r="H29" s="176"/>
      <c r="I29" s="165">
        <v>118</v>
      </c>
      <c r="J29" s="165">
        <v>49</v>
      </c>
      <c r="K29" s="165">
        <v>21</v>
      </c>
      <c r="L29" s="165">
        <v>54</v>
      </c>
      <c r="M29" s="154">
        <v>76</v>
      </c>
      <c r="N29" s="21"/>
      <c r="O29" s="94">
        <f t="shared" si="0"/>
        <v>0</v>
      </c>
    </row>
    <row r="30" spans="1:15" ht="13.8" thickBot="1" x14ac:dyDescent="0.35">
      <c r="A30" s="126" t="s">
        <v>50</v>
      </c>
      <c r="B30" s="127" t="s">
        <v>35</v>
      </c>
      <c r="C30" s="128" t="s">
        <v>52</v>
      </c>
      <c r="D30" s="84">
        <v>200</v>
      </c>
      <c r="F30" s="269">
        <v>0</v>
      </c>
      <c r="H30" s="169"/>
      <c r="I30" s="158">
        <v>32</v>
      </c>
      <c r="J30" s="158">
        <v>31</v>
      </c>
      <c r="K30" s="158">
        <v>31</v>
      </c>
      <c r="L30" s="158">
        <v>40</v>
      </c>
      <c r="M30" s="147">
        <v>27</v>
      </c>
      <c r="N30" s="21"/>
      <c r="O30" s="129">
        <f t="shared" si="0"/>
        <v>0</v>
      </c>
    </row>
    <row r="31" spans="1:15" x14ac:dyDescent="0.3">
      <c r="A31" s="219" t="s">
        <v>53</v>
      </c>
      <c r="B31" s="134" t="s">
        <v>31</v>
      </c>
      <c r="C31" s="135" t="s">
        <v>54</v>
      </c>
      <c r="D31" s="136">
        <v>200</v>
      </c>
      <c r="F31" s="266">
        <v>0</v>
      </c>
      <c r="H31" s="170"/>
      <c r="I31" s="159"/>
      <c r="J31" s="159">
        <v>556</v>
      </c>
      <c r="K31" s="159">
        <v>750</v>
      </c>
      <c r="L31" s="159">
        <v>577</v>
      </c>
      <c r="M31" s="148">
        <v>72</v>
      </c>
      <c r="N31" s="21"/>
      <c r="O31" s="102">
        <f t="shared" si="0"/>
        <v>0</v>
      </c>
    </row>
    <row r="32" spans="1:15" ht="13.8" thickBot="1" x14ac:dyDescent="0.35">
      <c r="A32" s="221"/>
      <c r="B32" s="137" t="s">
        <v>35</v>
      </c>
      <c r="C32" s="138" t="s">
        <v>93</v>
      </c>
      <c r="D32" s="139">
        <v>200</v>
      </c>
      <c r="F32" s="268">
        <v>0</v>
      </c>
      <c r="H32" s="176"/>
      <c r="I32" s="165">
        <v>455</v>
      </c>
      <c r="J32" s="165"/>
      <c r="K32" s="165"/>
      <c r="L32" s="165"/>
      <c r="M32" s="154">
        <v>520</v>
      </c>
      <c r="N32" s="21"/>
      <c r="O32" s="94">
        <f t="shared" si="0"/>
        <v>0</v>
      </c>
    </row>
    <row r="33" spans="1:15" ht="13.8" thickBot="1" x14ac:dyDescent="0.35">
      <c r="A33" s="126" t="s">
        <v>55</v>
      </c>
      <c r="B33" s="127" t="s">
        <v>31</v>
      </c>
      <c r="C33" s="128" t="s">
        <v>94</v>
      </c>
      <c r="D33" s="84">
        <v>80</v>
      </c>
      <c r="F33" s="269">
        <v>0</v>
      </c>
      <c r="H33" s="169">
        <v>1.5</v>
      </c>
      <c r="I33" s="158"/>
      <c r="J33" s="158"/>
      <c r="K33" s="158"/>
      <c r="L33" s="158">
        <v>1</v>
      </c>
      <c r="M33" s="147"/>
      <c r="N33" s="21"/>
      <c r="O33" s="129">
        <f t="shared" si="0"/>
        <v>0</v>
      </c>
    </row>
    <row r="34" spans="1:15" ht="13.8" thickBot="1" x14ac:dyDescent="0.35">
      <c r="A34" s="133" t="s">
        <v>57</v>
      </c>
      <c r="B34" s="134" t="s">
        <v>31</v>
      </c>
      <c r="C34" s="135" t="s">
        <v>58</v>
      </c>
      <c r="D34" s="136">
        <v>40</v>
      </c>
      <c r="F34" s="266">
        <v>0</v>
      </c>
      <c r="H34" s="170"/>
      <c r="I34" s="159">
        <v>22</v>
      </c>
      <c r="J34" s="159">
        <v>28</v>
      </c>
      <c r="K34" s="159">
        <v>18</v>
      </c>
      <c r="L34" s="159">
        <v>59</v>
      </c>
      <c r="M34" s="148">
        <v>17</v>
      </c>
      <c r="N34" s="21"/>
      <c r="O34" s="102">
        <f t="shared" si="0"/>
        <v>0</v>
      </c>
    </row>
    <row r="35" spans="1:15" x14ac:dyDescent="0.3">
      <c r="A35" s="222" t="s">
        <v>59</v>
      </c>
      <c r="B35" s="120" t="s">
        <v>31</v>
      </c>
      <c r="C35" s="121" t="s">
        <v>95</v>
      </c>
      <c r="D35" s="122">
        <v>80</v>
      </c>
      <c r="F35" s="264">
        <v>0</v>
      </c>
      <c r="H35" s="177">
        <v>9</v>
      </c>
      <c r="I35" s="166"/>
      <c r="J35" s="166"/>
      <c r="K35" s="166"/>
      <c r="L35" s="166"/>
      <c r="M35" s="155"/>
      <c r="N35" s="21"/>
      <c r="O35" s="187">
        <f t="shared" si="0"/>
        <v>0</v>
      </c>
    </row>
    <row r="36" spans="1:15" x14ac:dyDescent="0.3">
      <c r="A36" s="233"/>
      <c r="B36" s="51" t="s">
        <v>31</v>
      </c>
      <c r="C36" s="52" t="s">
        <v>60</v>
      </c>
      <c r="D36" s="53">
        <v>200</v>
      </c>
      <c r="F36" s="267">
        <v>0</v>
      </c>
      <c r="H36" s="174"/>
      <c r="I36" s="163"/>
      <c r="J36" s="163"/>
      <c r="K36" s="163">
        <v>10</v>
      </c>
      <c r="L36" s="163"/>
      <c r="M36" s="152"/>
      <c r="N36" s="21"/>
      <c r="O36" s="130">
        <f t="shared" si="0"/>
        <v>0</v>
      </c>
    </row>
    <row r="37" spans="1:15" ht="13.8" thickBot="1" x14ac:dyDescent="0.35">
      <c r="A37" s="223"/>
      <c r="B37" s="140" t="s">
        <v>40</v>
      </c>
      <c r="C37" s="141" t="s">
        <v>61</v>
      </c>
      <c r="D37" s="142">
        <v>200</v>
      </c>
      <c r="F37" s="265">
        <v>0</v>
      </c>
      <c r="H37" s="178"/>
      <c r="I37" s="167">
        <v>4</v>
      </c>
      <c r="J37" s="167"/>
      <c r="K37" s="167"/>
      <c r="L37" s="167"/>
      <c r="M37" s="156"/>
      <c r="N37" s="21"/>
      <c r="O37" s="188">
        <f t="shared" si="0"/>
        <v>0</v>
      </c>
    </row>
    <row r="38" spans="1:15" x14ac:dyDescent="0.3">
      <c r="A38" s="219" t="s">
        <v>62</v>
      </c>
      <c r="B38" s="134" t="s">
        <v>31</v>
      </c>
      <c r="C38" s="135" t="s">
        <v>63</v>
      </c>
      <c r="D38" s="136">
        <v>200</v>
      </c>
      <c r="F38" s="266">
        <v>0</v>
      </c>
      <c r="H38" s="170"/>
      <c r="I38" s="159"/>
      <c r="J38" s="159"/>
      <c r="K38" s="159"/>
      <c r="L38" s="159">
        <v>9</v>
      </c>
      <c r="M38" s="148"/>
      <c r="N38" s="21"/>
      <c r="O38" s="102">
        <f t="shared" si="0"/>
        <v>0</v>
      </c>
    </row>
    <row r="39" spans="1:15" x14ac:dyDescent="0.3">
      <c r="A39" s="220"/>
      <c r="B39" s="30" t="s">
        <v>40</v>
      </c>
      <c r="C39" s="31" t="s">
        <v>96</v>
      </c>
      <c r="D39" s="32">
        <v>80</v>
      </c>
      <c r="F39" s="267">
        <v>0</v>
      </c>
      <c r="H39" s="171">
        <v>13.1</v>
      </c>
      <c r="I39" s="160"/>
      <c r="J39" s="160"/>
      <c r="K39" s="160"/>
      <c r="L39" s="160"/>
      <c r="M39" s="149"/>
      <c r="N39" s="21"/>
      <c r="O39" s="36">
        <f t="shared" si="0"/>
        <v>0</v>
      </c>
    </row>
    <row r="40" spans="1:15" ht="13.8" thickBot="1" x14ac:dyDescent="0.35">
      <c r="A40" s="221"/>
      <c r="B40" s="137" t="s">
        <v>40</v>
      </c>
      <c r="C40" s="138" t="s">
        <v>64</v>
      </c>
      <c r="D40" s="139">
        <v>200</v>
      </c>
      <c r="F40" s="268">
        <v>0</v>
      </c>
      <c r="H40" s="176"/>
      <c r="I40" s="165">
        <v>34</v>
      </c>
      <c r="J40" s="165">
        <v>55</v>
      </c>
      <c r="K40" s="165">
        <v>68</v>
      </c>
      <c r="L40" s="165">
        <v>37</v>
      </c>
      <c r="M40" s="154">
        <v>40</v>
      </c>
      <c r="N40" s="21"/>
      <c r="O40" s="94">
        <f t="shared" si="0"/>
        <v>0</v>
      </c>
    </row>
    <row r="41" spans="1:15" ht="13.8" thickBot="1" x14ac:dyDescent="0.35">
      <c r="A41" s="126" t="s">
        <v>65</v>
      </c>
      <c r="B41" s="127" t="s">
        <v>31</v>
      </c>
      <c r="C41" s="128" t="s">
        <v>66</v>
      </c>
      <c r="D41" s="84">
        <v>200</v>
      </c>
      <c r="F41" s="263">
        <v>0</v>
      </c>
      <c r="H41" s="169"/>
      <c r="I41" s="158">
        <v>92</v>
      </c>
      <c r="J41" s="158">
        <v>74</v>
      </c>
      <c r="K41" s="158"/>
      <c r="L41" s="158"/>
      <c r="M41" s="147"/>
      <c r="N41" s="21"/>
      <c r="O41" s="129">
        <f t="shared" si="0"/>
        <v>0</v>
      </c>
    </row>
    <row r="42" spans="1:15" ht="13.8" thickBot="1" x14ac:dyDescent="0.35">
      <c r="A42" s="143" t="s">
        <v>67</v>
      </c>
      <c r="B42" s="144" t="s">
        <v>31</v>
      </c>
      <c r="C42" s="145" t="s">
        <v>68</v>
      </c>
      <c r="D42" s="146">
        <v>40</v>
      </c>
      <c r="F42" s="269">
        <v>0</v>
      </c>
      <c r="H42" s="179"/>
      <c r="I42" s="168"/>
      <c r="J42" s="168"/>
      <c r="K42" s="168">
        <v>10</v>
      </c>
      <c r="L42" s="168"/>
      <c r="M42" s="157"/>
      <c r="N42" s="21"/>
      <c r="O42" s="101">
        <f t="shared" si="0"/>
        <v>0</v>
      </c>
    </row>
    <row r="43" spans="1:15" x14ac:dyDescent="0.3">
      <c r="A43" s="222" t="s">
        <v>97</v>
      </c>
      <c r="B43" s="120" t="s">
        <v>31</v>
      </c>
      <c r="C43" s="121" t="s">
        <v>98</v>
      </c>
      <c r="D43" s="122">
        <v>40</v>
      </c>
      <c r="F43" s="264">
        <v>0</v>
      </c>
      <c r="H43" s="177"/>
      <c r="I43" s="166"/>
      <c r="J43" s="166"/>
      <c r="K43" s="166"/>
      <c r="L43" s="166"/>
      <c r="M43" s="155">
        <v>6</v>
      </c>
      <c r="N43" s="21"/>
      <c r="O43" s="187">
        <f t="shared" si="0"/>
        <v>0</v>
      </c>
    </row>
    <row r="44" spans="1:15" x14ac:dyDescent="0.3">
      <c r="A44" s="233"/>
      <c r="B44" s="51" t="s">
        <v>40</v>
      </c>
      <c r="C44" s="52" t="s">
        <v>70</v>
      </c>
      <c r="D44" s="53">
        <v>40</v>
      </c>
      <c r="F44" s="267">
        <v>0</v>
      </c>
      <c r="H44" s="174"/>
      <c r="I44" s="163"/>
      <c r="J44" s="163"/>
      <c r="K44" s="163"/>
      <c r="L44" s="163">
        <v>30</v>
      </c>
      <c r="M44" s="152"/>
      <c r="N44" s="21"/>
      <c r="O44" s="130">
        <f t="shared" si="0"/>
        <v>0</v>
      </c>
    </row>
    <row r="45" spans="1:15" x14ac:dyDescent="0.3">
      <c r="A45" s="233"/>
      <c r="B45" s="51" t="s">
        <v>40</v>
      </c>
      <c r="C45" s="52" t="s">
        <v>71</v>
      </c>
      <c r="D45" s="53">
        <v>200</v>
      </c>
      <c r="F45" s="267">
        <v>0</v>
      </c>
      <c r="H45" s="174"/>
      <c r="I45" s="163"/>
      <c r="J45" s="163"/>
      <c r="K45" s="163">
        <v>20</v>
      </c>
      <c r="L45" s="163"/>
      <c r="M45" s="152">
        <v>17</v>
      </c>
      <c r="N45" s="21"/>
      <c r="O45" s="130">
        <f t="shared" si="0"/>
        <v>0</v>
      </c>
    </row>
    <row r="46" spans="1:15" ht="13.8" thickBot="1" x14ac:dyDescent="0.35">
      <c r="A46" s="223"/>
      <c r="B46" s="140" t="s">
        <v>35</v>
      </c>
      <c r="C46" s="141" t="s">
        <v>99</v>
      </c>
      <c r="D46" s="142">
        <v>80</v>
      </c>
      <c r="F46" s="265">
        <v>0</v>
      </c>
      <c r="H46" s="178">
        <v>10.7</v>
      </c>
      <c r="I46" s="167"/>
      <c r="J46" s="167"/>
      <c r="K46" s="167"/>
      <c r="L46" s="167"/>
      <c r="M46" s="156"/>
      <c r="N46" s="21"/>
      <c r="O46" s="188">
        <f t="shared" si="0"/>
        <v>0</v>
      </c>
    </row>
    <row r="47" spans="1:15" x14ac:dyDescent="0.3">
      <c r="A47" s="219" t="s">
        <v>72</v>
      </c>
      <c r="B47" s="134" t="s">
        <v>35</v>
      </c>
      <c r="C47" s="135" t="s">
        <v>100</v>
      </c>
      <c r="D47" s="136">
        <v>80</v>
      </c>
      <c r="F47" s="266">
        <v>0</v>
      </c>
      <c r="H47" s="170">
        <v>25</v>
      </c>
      <c r="I47" s="159"/>
      <c r="J47" s="159"/>
      <c r="K47" s="159"/>
      <c r="L47" s="159"/>
      <c r="M47" s="148"/>
      <c r="N47" s="21"/>
      <c r="O47" s="102">
        <f t="shared" si="0"/>
        <v>0</v>
      </c>
    </row>
    <row r="48" spans="1:15" ht="13.8" thickBot="1" x14ac:dyDescent="0.35">
      <c r="A48" s="221"/>
      <c r="B48" s="137" t="s">
        <v>35</v>
      </c>
      <c r="C48" s="138" t="s">
        <v>101</v>
      </c>
      <c r="D48" s="139">
        <v>120</v>
      </c>
      <c r="F48" s="268">
        <v>0</v>
      </c>
      <c r="H48" s="176"/>
      <c r="I48" s="165"/>
      <c r="J48" s="165"/>
      <c r="K48" s="165">
        <v>116</v>
      </c>
      <c r="L48" s="165"/>
      <c r="M48" s="154"/>
      <c r="N48" s="21"/>
      <c r="O48" s="43">
        <f t="shared" si="0"/>
        <v>0</v>
      </c>
    </row>
    <row r="49" spans="1:15" s="81" customFormat="1" ht="13.8" thickBot="1" x14ac:dyDescent="0.35">
      <c r="A49" s="73" t="s">
        <v>75</v>
      </c>
      <c r="B49" s="4"/>
      <c r="C49" s="4"/>
      <c r="D49" s="5"/>
      <c r="E49" s="74"/>
      <c r="F49" s="75"/>
      <c r="G49" s="74"/>
      <c r="H49" s="76">
        <f t="shared" ref="H49:M49" si="1">SUM(H20:H48)</f>
        <v>221.4</v>
      </c>
      <c r="I49" s="77">
        <f t="shared" si="1"/>
        <v>1066</v>
      </c>
      <c r="J49" s="77">
        <f t="shared" si="1"/>
        <v>1093</v>
      </c>
      <c r="K49" s="77">
        <f t="shared" si="1"/>
        <v>1506</v>
      </c>
      <c r="L49" s="77">
        <f t="shared" si="1"/>
        <v>1253</v>
      </c>
      <c r="M49" s="78">
        <f t="shared" si="1"/>
        <v>1065</v>
      </c>
      <c r="N49" s="79"/>
      <c r="O49" s="80">
        <f>SUM(O20:O48)</f>
        <v>0</v>
      </c>
    </row>
    <row r="50" spans="1:15" ht="13.8" thickBot="1" x14ac:dyDescent="0.35"/>
    <row r="51" spans="1:15" ht="13.8" thickBot="1" x14ac:dyDescent="0.35">
      <c r="A51" s="224" t="s">
        <v>76</v>
      </c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6"/>
    </row>
    <row r="52" spans="1:15" ht="13.8" thickBot="1" x14ac:dyDescent="0.35"/>
    <row r="53" spans="1:15" ht="27.6" customHeight="1" thickBot="1" x14ac:dyDescent="0.35">
      <c r="A53" s="204" t="s">
        <v>3</v>
      </c>
      <c r="B53" s="205"/>
      <c r="C53" s="206"/>
      <c r="D53" s="9" t="s">
        <v>20</v>
      </c>
      <c r="E53" s="2"/>
      <c r="F53" s="10" t="s">
        <v>21</v>
      </c>
      <c r="G53" s="2"/>
      <c r="H53" s="11" t="s">
        <v>84</v>
      </c>
      <c r="I53" s="8" t="s">
        <v>85</v>
      </c>
      <c r="J53" s="8" t="s">
        <v>86</v>
      </c>
      <c r="K53" s="8" t="s">
        <v>87</v>
      </c>
      <c r="L53" s="8" t="s">
        <v>88</v>
      </c>
      <c r="M53" s="12" t="s">
        <v>89</v>
      </c>
      <c r="N53" s="13"/>
      <c r="O53" s="10" t="s">
        <v>29</v>
      </c>
    </row>
    <row r="54" spans="1:15" ht="13.8" thickBot="1" x14ac:dyDescent="0.35">
      <c r="A54" s="207" t="s">
        <v>77</v>
      </c>
      <c r="B54" s="208"/>
      <c r="C54" s="209"/>
      <c r="D54" s="17">
        <v>2</v>
      </c>
      <c r="F54" s="263">
        <v>0</v>
      </c>
      <c r="H54" s="18">
        <v>100</v>
      </c>
      <c r="I54" s="19">
        <v>200</v>
      </c>
      <c r="J54" s="19">
        <v>200</v>
      </c>
      <c r="K54" s="19">
        <v>200</v>
      </c>
      <c r="L54" s="19">
        <v>200</v>
      </c>
      <c r="M54" s="20">
        <v>200</v>
      </c>
      <c r="N54" s="21"/>
      <c r="O54" s="22">
        <f>D54*SUM(H54:M54)*F54</f>
        <v>0</v>
      </c>
    </row>
    <row r="55" spans="1:15" ht="13.8" thickBot="1" x14ac:dyDescent="0.35">
      <c r="A55" s="210" t="s">
        <v>78</v>
      </c>
      <c r="B55" s="211"/>
      <c r="C55" s="212"/>
      <c r="D55" s="82">
        <v>2</v>
      </c>
      <c r="F55" s="269">
        <v>0</v>
      </c>
      <c r="H55" s="131">
        <v>100</v>
      </c>
      <c r="I55" s="93">
        <v>200</v>
      </c>
      <c r="J55" s="93">
        <v>200</v>
      </c>
      <c r="K55" s="93">
        <v>200</v>
      </c>
      <c r="L55" s="93">
        <v>200</v>
      </c>
      <c r="M55" s="113">
        <v>200</v>
      </c>
      <c r="N55" s="21"/>
      <c r="O55" s="83">
        <f>D55*SUM(H55:M55)*F55</f>
        <v>0</v>
      </c>
    </row>
    <row r="56" spans="1:15" ht="13.8" thickBot="1" x14ac:dyDescent="0.35">
      <c r="A56" s="207" t="s">
        <v>79</v>
      </c>
      <c r="B56" s="208"/>
      <c r="C56" s="209"/>
      <c r="D56" s="84">
        <v>2</v>
      </c>
      <c r="F56" s="269">
        <v>0</v>
      </c>
      <c r="H56" s="18">
        <v>50</v>
      </c>
      <c r="I56" s="19">
        <v>100</v>
      </c>
      <c r="J56" s="19">
        <v>100</v>
      </c>
      <c r="K56" s="19">
        <v>100</v>
      </c>
      <c r="L56" s="19">
        <v>100</v>
      </c>
      <c r="M56" s="20">
        <v>100</v>
      </c>
      <c r="N56" s="21"/>
      <c r="O56" s="85">
        <f>D56*SUM(H56:M56)*F56</f>
        <v>0</v>
      </c>
    </row>
    <row r="57" spans="1:15" s="81" customFormat="1" ht="13.8" thickBot="1" x14ac:dyDescent="0.35">
      <c r="A57" s="73" t="s">
        <v>75</v>
      </c>
      <c r="B57" s="4"/>
      <c r="C57" s="4"/>
      <c r="D57" s="5"/>
      <c r="E57" s="74"/>
      <c r="F57" s="75"/>
      <c r="G57" s="74"/>
      <c r="H57" s="76">
        <f>SUM(H54:H56)</f>
        <v>250</v>
      </c>
      <c r="I57" s="77">
        <f t="shared" ref="I57:M57" si="2">SUM(I54:I56)</f>
        <v>500</v>
      </c>
      <c r="J57" s="77">
        <f t="shared" si="2"/>
        <v>500</v>
      </c>
      <c r="K57" s="77">
        <f t="shared" si="2"/>
        <v>500</v>
      </c>
      <c r="L57" s="77">
        <f t="shared" si="2"/>
        <v>500</v>
      </c>
      <c r="M57" s="78">
        <f t="shared" si="2"/>
        <v>500</v>
      </c>
      <c r="N57" s="79"/>
      <c r="O57" s="80">
        <f>SUM(O54:O56)</f>
        <v>0</v>
      </c>
    </row>
    <row r="58" spans="1:15" s="81" customFormat="1" x14ac:dyDescent="0.3">
      <c r="A58" s="196"/>
      <c r="B58" s="74"/>
      <c r="C58" s="74"/>
      <c r="D58" s="74"/>
      <c r="E58" s="74"/>
      <c r="F58" s="79"/>
      <c r="G58" s="74"/>
      <c r="H58" s="79"/>
      <c r="I58" s="79"/>
      <c r="J58" s="79"/>
      <c r="K58" s="79"/>
      <c r="L58" s="79"/>
      <c r="M58" s="79"/>
      <c r="N58" s="79"/>
      <c r="O58" s="197"/>
    </row>
    <row r="59" spans="1:15" s="81" customFormat="1" x14ac:dyDescent="0.3">
      <c r="A59" s="189" t="s">
        <v>111</v>
      </c>
      <c r="B59" s="74"/>
      <c r="C59" s="74"/>
      <c r="D59" s="74"/>
      <c r="E59" s="74"/>
      <c r="F59" s="79"/>
      <c r="G59" s="74"/>
      <c r="H59" s="79"/>
      <c r="I59" s="79"/>
      <c r="J59" s="79"/>
      <c r="K59" s="79"/>
      <c r="L59" s="79"/>
      <c r="M59" s="79"/>
      <c r="N59" s="79"/>
      <c r="O59" s="197"/>
    </row>
    <row r="60" spans="1:15" ht="13.8" thickBot="1" x14ac:dyDescent="0.35"/>
    <row r="61" spans="1:15" ht="14.4" customHeight="1" x14ac:dyDescent="0.25">
      <c r="A61" s="213" t="s">
        <v>80</v>
      </c>
      <c r="B61" s="214"/>
      <c r="C61" s="270"/>
      <c r="D61" s="271"/>
    </row>
    <row r="62" spans="1:15" x14ac:dyDescent="0.25">
      <c r="A62" s="198" t="s">
        <v>81</v>
      </c>
      <c r="B62" s="199"/>
      <c r="C62" s="272"/>
      <c r="D62" s="273"/>
    </row>
    <row r="63" spans="1:15" ht="66" customHeight="1" x14ac:dyDescent="0.25">
      <c r="A63" s="200" t="s">
        <v>82</v>
      </c>
      <c r="B63" s="201"/>
      <c r="C63" s="272"/>
      <c r="D63" s="273"/>
    </row>
    <row r="64" spans="1:15" ht="15" customHeight="1" thickBot="1" x14ac:dyDescent="0.3">
      <c r="A64" s="202" t="s">
        <v>83</v>
      </c>
      <c r="B64" s="203"/>
      <c r="C64" s="274"/>
      <c r="D64" s="275"/>
    </row>
    <row r="66" spans="1:1" x14ac:dyDescent="0.3">
      <c r="A66" s="3" t="s">
        <v>112</v>
      </c>
    </row>
  </sheetData>
  <sheetProtection algorithmName="SHA-512" hashValue="etupWvXP2ezcs0aIjTP0dJAh5WPgO1sMbEc4V0iDJEny8ff0ccnIqCZuDEtU7qLrqrT84zsGb7Ey6mjg9+9L0g==" saltValue="HHzMwQrTDCWsnN54xaAPLg==" spinCount="100000" sheet="1" objects="1" scenarios="1"/>
  <mergeCells count="53">
    <mergeCell ref="E10:F10"/>
    <mergeCell ref="E8:F8"/>
    <mergeCell ref="A9:B9"/>
    <mergeCell ref="C9:D9"/>
    <mergeCell ref="A14:B14"/>
    <mergeCell ref="C14:D14"/>
    <mergeCell ref="E14:F14"/>
    <mergeCell ref="A27:A29"/>
    <mergeCell ref="A5:O5"/>
    <mergeCell ref="A15:B15"/>
    <mergeCell ref="C15:D15"/>
    <mergeCell ref="E15:F15"/>
    <mergeCell ref="A12:B12"/>
    <mergeCell ref="C12:D12"/>
    <mergeCell ref="E12:F12"/>
    <mergeCell ref="A13:B13"/>
    <mergeCell ref="C13:D13"/>
    <mergeCell ref="E13:F13"/>
    <mergeCell ref="A10:B10"/>
    <mergeCell ref="C10:D10"/>
    <mergeCell ref="A31:A32"/>
    <mergeCell ref="A1:O1"/>
    <mergeCell ref="A3:O3"/>
    <mergeCell ref="A17:O17"/>
    <mergeCell ref="H18:M18"/>
    <mergeCell ref="A21:A23"/>
    <mergeCell ref="A24:A26"/>
    <mergeCell ref="A7:B7"/>
    <mergeCell ref="C7:D7"/>
    <mergeCell ref="E7:F7"/>
    <mergeCell ref="A8:B8"/>
    <mergeCell ref="A11:B11"/>
    <mergeCell ref="C11:D11"/>
    <mergeCell ref="E11:F11"/>
    <mergeCell ref="C8:D8"/>
    <mergeCell ref="E9:F9"/>
    <mergeCell ref="A53:C53"/>
    <mergeCell ref="A54:C54"/>
    <mergeCell ref="A55:C55"/>
    <mergeCell ref="A56:C56"/>
    <mergeCell ref="A35:A37"/>
    <mergeCell ref="A38:A40"/>
    <mergeCell ref="A43:A46"/>
    <mergeCell ref="A47:A48"/>
    <mergeCell ref="A51:O51"/>
    <mergeCell ref="A62:B62"/>
    <mergeCell ref="A61:B61"/>
    <mergeCell ref="C64:D64"/>
    <mergeCell ref="C63:D63"/>
    <mergeCell ref="C62:D62"/>
    <mergeCell ref="C61:D61"/>
    <mergeCell ref="A64:B64"/>
    <mergeCell ref="A63:B63"/>
  </mergeCells>
  <hyperlinks>
    <hyperlink ref="H15" r:id="rId1" xr:uid="{E73CC948-45F4-41C0-BC0D-F658B3A78AED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0C44C-C800-489A-9FC4-1B695752FC9E}">
  <dimension ref="A1:N63"/>
  <sheetViews>
    <sheetView workbookViewId="0">
      <selection sqref="A1:N1"/>
    </sheetView>
  </sheetViews>
  <sheetFormatPr defaultColWidth="8.88671875" defaultRowHeight="13.2" x14ac:dyDescent="0.3"/>
  <cols>
    <col min="1" max="2" width="14.6640625" style="1" customWidth="1"/>
    <col min="3" max="3" width="21.109375" style="1" bestFit="1" customWidth="1"/>
    <col min="4" max="4" width="10.6640625" style="1" customWidth="1"/>
    <col min="5" max="5" width="2.88671875" style="1" customWidth="1"/>
    <col min="6" max="6" width="23.88671875" style="1" bestFit="1" customWidth="1"/>
    <col min="7" max="7" width="2.88671875" style="1" customWidth="1"/>
    <col min="8" max="12" width="16.6640625" style="1" customWidth="1"/>
    <col min="13" max="13" width="2.88671875" style="1" customWidth="1"/>
    <col min="14" max="14" width="17.44140625" style="2" bestFit="1" customWidth="1"/>
    <col min="15" max="16384" width="8.88671875" style="3"/>
  </cols>
  <sheetData>
    <row r="1" spans="1:14" ht="51" customHeight="1" thickBot="1" x14ac:dyDescent="0.35">
      <c r="A1" s="227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9"/>
    </row>
    <row r="2" spans="1:14" ht="13.8" thickBot="1" x14ac:dyDescent="0.35"/>
    <row r="3" spans="1:14" ht="13.8" thickBot="1" x14ac:dyDescent="0.35">
      <c r="A3" s="230" t="s">
        <v>1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2"/>
    </row>
    <row r="4" spans="1:14" ht="13.8" thickBot="1" x14ac:dyDescent="0.35">
      <c r="A4" s="194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4" ht="15" customHeight="1" thickBot="1" x14ac:dyDescent="0.35">
      <c r="A5" s="224" t="s">
        <v>2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6"/>
    </row>
    <row r="6" spans="1:14" ht="13.8" thickBot="1" x14ac:dyDescent="0.35">
      <c r="A6" s="189"/>
      <c r="B6" s="189"/>
      <c r="C6" s="189"/>
      <c r="D6" s="189"/>
      <c r="E6" s="189"/>
      <c r="F6" s="189"/>
      <c r="G6" s="189"/>
      <c r="H6" s="189"/>
      <c r="I6" s="2"/>
      <c r="J6" s="2"/>
      <c r="K6" s="2"/>
      <c r="L6" s="2"/>
      <c r="M6" s="2"/>
    </row>
    <row r="7" spans="1:14" ht="14.4" customHeight="1" thickBot="1" x14ac:dyDescent="0.35">
      <c r="A7" s="254" t="s">
        <v>3</v>
      </c>
      <c r="B7" s="255"/>
      <c r="C7" s="258" t="s">
        <v>4</v>
      </c>
      <c r="D7" s="259"/>
      <c r="E7" s="254" t="s">
        <v>5</v>
      </c>
      <c r="F7" s="255"/>
      <c r="G7" s="189"/>
      <c r="H7" s="190" t="s">
        <v>6</v>
      </c>
      <c r="I7" s="189"/>
      <c r="J7" s="189"/>
      <c r="K7" s="189"/>
      <c r="L7" s="2"/>
      <c r="M7" s="2"/>
    </row>
    <row r="8" spans="1:14" ht="14.4" customHeight="1" x14ac:dyDescent="0.3">
      <c r="A8" s="217" t="s">
        <v>7</v>
      </c>
      <c r="B8" s="236"/>
      <c r="C8" s="256">
        <v>0</v>
      </c>
      <c r="D8" s="257"/>
      <c r="E8" s="252"/>
      <c r="F8" s="253"/>
      <c r="G8" s="189"/>
      <c r="H8" s="189"/>
      <c r="I8" s="189"/>
      <c r="J8" s="189"/>
      <c r="K8" s="189"/>
      <c r="L8" s="2"/>
      <c r="M8" s="2"/>
    </row>
    <row r="9" spans="1:14" ht="14.4" customHeight="1" x14ac:dyDescent="0.3">
      <c r="A9" s="233" t="s">
        <v>8</v>
      </c>
      <c r="B9" s="235"/>
      <c r="C9" s="250">
        <v>0</v>
      </c>
      <c r="D9" s="251"/>
      <c r="E9" s="252"/>
      <c r="F9" s="253"/>
      <c r="G9" s="189"/>
      <c r="H9" s="190"/>
      <c r="I9" s="2"/>
      <c r="J9" s="2"/>
      <c r="K9" s="2"/>
      <c r="L9" s="2"/>
      <c r="M9" s="2"/>
    </row>
    <row r="10" spans="1:14" x14ac:dyDescent="0.3">
      <c r="A10" s="233" t="s">
        <v>9</v>
      </c>
      <c r="B10" s="235"/>
      <c r="C10" s="250">
        <v>0</v>
      </c>
      <c r="D10" s="251"/>
      <c r="E10" s="252"/>
      <c r="F10" s="253"/>
      <c r="G10" s="3"/>
      <c r="H10" s="189"/>
      <c r="I10" s="192"/>
      <c r="J10" s="192"/>
      <c r="K10" s="192"/>
      <c r="L10" s="192"/>
      <c r="M10" s="192"/>
      <c r="N10" s="192"/>
    </row>
    <row r="11" spans="1:14" ht="14.4" customHeight="1" thickBot="1" x14ac:dyDescent="0.35">
      <c r="A11" s="233" t="s">
        <v>10</v>
      </c>
      <c r="B11" s="235"/>
      <c r="C11" s="240">
        <v>0</v>
      </c>
      <c r="D11" s="241"/>
      <c r="E11" s="248"/>
      <c r="F11" s="249"/>
      <c r="G11" s="3"/>
      <c r="H11" s="189"/>
      <c r="I11" s="192"/>
      <c r="J11" s="192"/>
      <c r="K11" s="192"/>
      <c r="L11" s="192"/>
      <c r="M11" s="192"/>
      <c r="N11" s="192"/>
    </row>
    <row r="12" spans="1:14" ht="14.4" customHeight="1" x14ac:dyDescent="0.3">
      <c r="A12" s="233" t="s">
        <v>11</v>
      </c>
      <c r="B12" s="235"/>
      <c r="C12" s="239"/>
      <c r="D12" s="239"/>
      <c r="E12" s="246">
        <v>0</v>
      </c>
      <c r="F12" s="247"/>
      <c r="G12" s="3"/>
      <c r="H12" s="189"/>
      <c r="I12" s="192"/>
      <c r="J12" s="192"/>
      <c r="K12" s="192"/>
      <c r="L12" s="192"/>
      <c r="M12" s="192"/>
      <c r="N12" s="192"/>
    </row>
    <row r="13" spans="1:14" ht="14.4" customHeight="1" x14ac:dyDescent="0.3">
      <c r="A13" s="233" t="s">
        <v>12</v>
      </c>
      <c r="B13" s="235"/>
      <c r="C13" s="238"/>
      <c r="D13" s="238"/>
      <c r="E13" s="244">
        <v>0</v>
      </c>
      <c r="F13" s="245"/>
      <c r="G13" s="3"/>
      <c r="H13" s="189"/>
      <c r="I13" s="189"/>
      <c r="J13" s="189"/>
      <c r="K13" s="189"/>
      <c r="L13" s="3"/>
      <c r="M13" s="3"/>
      <c r="N13" s="3"/>
    </row>
    <row r="14" spans="1:14" ht="14.4" customHeight="1" x14ac:dyDescent="0.3">
      <c r="A14" s="233" t="s">
        <v>13</v>
      </c>
      <c r="B14" s="235"/>
      <c r="C14" s="238"/>
      <c r="D14" s="238"/>
      <c r="E14" s="244">
        <v>0</v>
      </c>
      <c r="F14" s="245"/>
      <c r="G14" s="3"/>
      <c r="H14" s="2"/>
      <c r="I14" s="2"/>
      <c r="J14" s="2"/>
      <c r="K14" s="2"/>
      <c r="L14" s="3"/>
      <c r="M14" s="3"/>
      <c r="N14" s="3"/>
    </row>
    <row r="15" spans="1:14" ht="14.4" customHeight="1" thickBot="1" x14ac:dyDescent="0.35">
      <c r="A15" s="223" t="s">
        <v>14</v>
      </c>
      <c r="B15" s="234"/>
      <c r="C15" s="237"/>
      <c r="D15" s="237"/>
      <c r="E15" s="242">
        <v>0</v>
      </c>
      <c r="F15" s="243"/>
      <c r="G15" s="3"/>
      <c r="H15" s="191" t="s">
        <v>15</v>
      </c>
      <c r="I15" s="3"/>
      <c r="J15" s="2"/>
      <c r="K15" s="3"/>
      <c r="L15" s="3"/>
      <c r="M15" s="3"/>
      <c r="N15" s="3"/>
    </row>
    <row r="16" spans="1:14" ht="13.8" thickBot="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4" ht="13.8" thickBot="1" x14ac:dyDescent="0.35">
      <c r="A17" s="224" t="s">
        <v>16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6"/>
    </row>
    <row r="18" spans="1:14" ht="13.8" thickBot="1" x14ac:dyDescent="0.35"/>
    <row r="19" spans="1:14" ht="27.6" customHeight="1" thickBot="1" x14ac:dyDescent="0.35">
      <c r="A19" s="6" t="s">
        <v>17</v>
      </c>
      <c r="B19" s="7" t="s">
        <v>18</v>
      </c>
      <c r="C19" s="8" t="s">
        <v>19</v>
      </c>
      <c r="D19" s="9" t="s">
        <v>20</v>
      </c>
      <c r="E19" s="2"/>
      <c r="F19" s="10" t="s">
        <v>21</v>
      </c>
      <c r="G19" s="13"/>
      <c r="H19" s="11" t="s">
        <v>102</v>
      </c>
      <c r="I19" s="8" t="s">
        <v>103</v>
      </c>
      <c r="J19" s="8" t="s">
        <v>104</v>
      </c>
      <c r="K19" s="8" t="s">
        <v>105</v>
      </c>
      <c r="L19" s="12" t="s">
        <v>106</v>
      </c>
      <c r="M19" s="13"/>
      <c r="N19" s="10" t="s">
        <v>29</v>
      </c>
    </row>
    <row r="20" spans="1:14" ht="13.8" thickBot="1" x14ac:dyDescent="0.35">
      <c r="A20" s="14" t="s">
        <v>30</v>
      </c>
      <c r="B20" s="15" t="s">
        <v>31</v>
      </c>
      <c r="C20" s="16" t="s">
        <v>32</v>
      </c>
      <c r="D20" s="17">
        <v>200</v>
      </c>
      <c r="F20" s="263">
        <v>0</v>
      </c>
      <c r="G20" s="21"/>
      <c r="H20" s="18">
        <v>76</v>
      </c>
      <c r="I20" s="19">
        <v>82.6</v>
      </c>
      <c r="J20" s="19"/>
      <c r="K20" s="19"/>
      <c r="L20" s="20">
        <v>140</v>
      </c>
      <c r="M20" s="21"/>
      <c r="N20" s="22">
        <f t="shared" ref="N20:N45" si="0">D20*SUM(G20:L20)*F20</f>
        <v>0</v>
      </c>
    </row>
    <row r="21" spans="1:14" x14ac:dyDescent="0.3">
      <c r="A21" s="215" t="s">
        <v>33</v>
      </c>
      <c r="B21" s="23" t="s">
        <v>31</v>
      </c>
      <c r="C21" s="24" t="s">
        <v>34</v>
      </c>
      <c r="D21" s="25">
        <v>200</v>
      </c>
      <c r="F21" s="264">
        <v>0</v>
      </c>
      <c r="G21" s="21"/>
      <c r="H21" s="26"/>
      <c r="I21" s="27">
        <v>12.1</v>
      </c>
      <c r="J21" s="27">
        <v>24</v>
      </c>
      <c r="K21" s="27"/>
      <c r="L21" s="28"/>
      <c r="M21" s="21"/>
      <c r="N21" s="29">
        <f t="shared" si="0"/>
        <v>0</v>
      </c>
    </row>
    <row r="22" spans="1:14" ht="13.8" thickBot="1" x14ac:dyDescent="0.35">
      <c r="A22" s="216"/>
      <c r="B22" s="37" t="s">
        <v>35</v>
      </c>
      <c r="C22" s="38" t="s">
        <v>36</v>
      </c>
      <c r="D22" s="39">
        <v>200</v>
      </c>
      <c r="F22" s="265">
        <v>0</v>
      </c>
      <c r="G22" s="21"/>
      <c r="H22" s="90">
        <v>18.8</v>
      </c>
      <c r="I22" s="91"/>
      <c r="J22" s="91"/>
      <c r="K22" s="91">
        <v>28.55</v>
      </c>
      <c r="L22" s="92">
        <v>10.8</v>
      </c>
      <c r="M22" s="21"/>
      <c r="N22" s="94">
        <f t="shared" si="0"/>
        <v>0</v>
      </c>
    </row>
    <row r="23" spans="1:14" x14ac:dyDescent="0.3">
      <c r="A23" s="217" t="s">
        <v>37</v>
      </c>
      <c r="B23" s="44" t="s">
        <v>31</v>
      </c>
      <c r="C23" s="45" t="s">
        <v>38</v>
      </c>
      <c r="D23" s="46">
        <v>80</v>
      </c>
      <c r="F23" s="266">
        <v>0</v>
      </c>
      <c r="G23" s="21"/>
      <c r="H23" s="103"/>
      <c r="I23" s="104"/>
      <c r="J23" s="104"/>
      <c r="K23" s="104"/>
      <c r="L23" s="105"/>
      <c r="M23" s="21"/>
      <c r="N23" s="114">
        <f t="shared" si="0"/>
        <v>0</v>
      </c>
    </row>
    <row r="24" spans="1:14" x14ac:dyDescent="0.3">
      <c r="A24" s="233"/>
      <c r="B24" s="51" t="s">
        <v>31</v>
      </c>
      <c r="C24" s="52" t="s">
        <v>39</v>
      </c>
      <c r="D24" s="53">
        <v>200</v>
      </c>
      <c r="F24" s="267">
        <v>0</v>
      </c>
      <c r="G24" s="21"/>
      <c r="H24" s="54"/>
      <c r="I24" s="55">
        <v>48.97</v>
      </c>
      <c r="J24" s="55">
        <v>29.1</v>
      </c>
      <c r="K24" s="55">
        <v>162.16</v>
      </c>
      <c r="L24" s="56">
        <v>196</v>
      </c>
      <c r="M24" s="21"/>
      <c r="N24" s="57">
        <f t="shared" si="0"/>
        <v>0</v>
      </c>
    </row>
    <row r="25" spans="1:14" ht="13.8" thickBot="1" x14ac:dyDescent="0.35">
      <c r="A25" s="218"/>
      <c r="B25" s="58" t="s">
        <v>35</v>
      </c>
      <c r="C25" s="59" t="s">
        <v>107</v>
      </c>
      <c r="D25" s="60">
        <v>200</v>
      </c>
      <c r="F25" s="268">
        <v>0</v>
      </c>
      <c r="G25" s="21"/>
      <c r="H25" s="106">
        <v>52.7</v>
      </c>
      <c r="I25" s="107"/>
      <c r="J25" s="107"/>
      <c r="K25" s="107"/>
      <c r="L25" s="108">
        <v>27.74</v>
      </c>
      <c r="M25" s="21"/>
      <c r="N25" s="115">
        <f t="shared" si="0"/>
        <v>0</v>
      </c>
    </row>
    <row r="26" spans="1:14" ht="13.8" thickBot="1" x14ac:dyDescent="0.35">
      <c r="A26" s="117" t="s">
        <v>42</v>
      </c>
      <c r="B26" s="118" t="s">
        <v>35</v>
      </c>
      <c r="C26" s="119" t="s">
        <v>45</v>
      </c>
      <c r="D26" s="82">
        <v>120</v>
      </c>
      <c r="F26" s="269">
        <v>0</v>
      </c>
      <c r="G26" s="21"/>
      <c r="H26" s="95">
        <v>35.549999999999997</v>
      </c>
      <c r="I26" s="96">
        <v>36.200000000000003</v>
      </c>
      <c r="J26" s="96">
        <v>28.6</v>
      </c>
      <c r="K26" s="96">
        <v>16.100000000000001</v>
      </c>
      <c r="L26" s="97">
        <v>31</v>
      </c>
      <c r="M26" s="21"/>
      <c r="N26" s="101">
        <f t="shared" si="0"/>
        <v>0</v>
      </c>
    </row>
    <row r="27" spans="1:14" ht="13.8" thickBot="1" x14ac:dyDescent="0.35">
      <c r="A27" s="86" t="s">
        <v>47</v>
      </c>
      <c r="B27" s="44" t="s">
        <v>31</v>
      </c>
      <c r="C27" s="45" t="s">
        <v>48</v>
      </c>
      <c r="D27" s="46">
        <v>200</v>
      </c>
      <c r="F27" s="266">
        <v>0</v>
      </c>
      <c r="G27" s="21"/>
      <c r="H27" s="109"/>
      <c r="I27" s="110">
        <v>15.95</v>
      </c>
      <c r="J27" s="110">
        <v>16.100000000000001</v>
      </c>
      <c r="K27" s="110"/>
      <c r="L27" s="111"/>
      <c r="M27" s="21"/>
      <c r="N27" s="85">
        <f t="shared" si="0"/>
        <v>0</v>
      </c>
    </row>
    <row r="28" spans="1:14" x14ac:dyDescent="0.3">
      <c r="A28" s="215" t="s">
        <v>50</v>
      </c>
      <c r="B28" s="23" t="s">
        <v>31</v>
      </c>
      <c r="C28" s="24" t="s">
        <v>51</v>
      </c>
      <c r="D28" s="25">
        <v>200</v>
      </c>
      <c r="F28" s="264">
        <v>0</v>
      </c>
      <c r="G28" s="21"/>
      <c r="H28" s="98"/>
      <c r="I28" s="99"/>
      <c r="J28" s="99">
        <v>25.6</v>
      </c>
      <c r="K28" s="99"/>
      <c r="L28" s="100">
        <v>58</v>
      </c>
      <c r="M28" s="21"/>
      <c r="N28" s="102">
        <f t="shared" si="0"/>
        <v>0</v>
      </c>
    </row>
    <row r="29" spans="1:14" ht="13.8" thickBot="1" x14ac:dyDescent="0.35">
      <c r="A29" s="216"/>
      <c r="B29" s="37" t="s">
        <v>35</v>
      </c>
      <c r="C29" s="38" t="s">
        <v>52</v>
      </c>
      <c r="D29" s="39">
        <v>200</v>
      </c>
      <c r="F29" s="265">
        <v>0</v>
      </c>
      <c r="G29" s="21"/>
      <c r="H29" s="40">
        <v>44.8</v>
      </c>
      <c r="I29" s="41"/>
      <c r="J29" s="41"/>
      <c r="K29" s="41">
        <v>29</v>
      </c>
      <c r="L29" s="42"/>
      <c r="M29" s="21"/>
      <c r="N29" s="43">
        <f t="shared" si="0"/>
        <v>0</v>
      </c>
    </row>
    <row r="30" spans="1:14" x14ac:dyDescent="0.3">
      <c r="A30" s="217" t="s">
        <v>53</v>
      </c>
      <c r="B30" s="44" t="s">
        <v>31</v>
      </c>
      <c r="C30" s="45" t="s">
        <v>54</v>
      </c>
      <c r="D30" s="46">
        <v>200</v>
      </c>
      <c r="F30" s="266">
        <v>0</v>
      </c>
      <c r="G30" s="21"/>
      <c r="H30" s="47"/>
      <c r="I30" s="48">
        <v>303.10000000000002</v>
      </c>
      <c r="J30" s="48">
        <v>567.6</v>
      </c>
      <c r="K30" s="48">
        <v>540</v>
      </c>
      <c r="L30" s="49">
        <v>652.29999999999995</v>
      </c>
      <c r="M30" s="21"/>
      <c r="N30" s="50">
        <f t="shared" si="0"/>
        <v>0</v>
      </c>
    </row>
    <row r="31" spans="1:14" ht="13.8" thickBot="1" x14ac:dyDescent="0.35">
      <c r="A31" s="218"/>
      <c r="B31" s="58" t="s">
        <v>35</v>
      </c>
      <c r="C31" s="59" t="s">
        <v>93</v>
      </c>
      <c r="D31" s="60">
        <v>200</v>
      </c>
      <c r="F31" s="268">
        <v>0</v>
      </c>
      <c r="G31" s="21"/>
      <c r="H31" s="61">
        <v>388.89</v>
      </c>
      <c r="I31" s="62">
        <v>52.3</v>
      </c>
      <c r="J31" s="62"/>
      <c r="K31" s="62"/>
      <c r="L31" s="63"/>
      <c r="M31" s="21"/>
      <c r="N31" s="64">
        <f t="shared" si="0"/>
        <v>0</v>
      </c>
    </row>
    <row r="32" spans="1:14" ht="13.8" thickBot="1" x14ac:dyDescent="0.35">
      <c r="A32" s="117" t="s">
        <v>55</v>
      </c>
      <c r="B32" s="118" t="s">
        <v>31</v>
      </c>
      <c r="C32" s="119" t="s">
        <v>94</v>
      </c>
      <c r="D32" s="82">
        <v>80</v>
      </c>
      <c r="F32" s="269">
        <v>0</v>
      </c>
      <c r="G32" s="21"/>
      <c r="H32" s="112"/>
      <c r="I32" s="89"/>
      <c r="J32" s="89">
        <v>2.1</v>
      </c>
      <c r="K32" s="89">
        <v>3</v>
      </c>
      <c r="L32" s="113"/>
      <c r="M32" s="21"/>
      <c r="N32" s="116">
        <f t="shared" si="0"/>
        <v>0</v>
      </c>
    </row>
    <row r="33" spans="1:14" x14ac:dyDescent="0.3">
      <c r="A33" s="217" t="s">
        <v>57</v>
      </c>
      <c r="B33" s="44" t="s">
        <v>31</v>
      </c>
      <c r="C33" s="45" t="s">
        <v>58</v>
      </c>
      <c r="D33" s="46">
        <v>40</v>
      </c>
      <c r="F33" s="266">
        <v>0</v>
      </c>
      <c r="G33" s="21"/>
      <c r="H33" s="47"/>
      <c r="I33" s="48">
        <v>37.5</v>
      </c>
      <c r="J33" s="48">
        <v>118</v>
      </c>
      <c r="K33" s="48">
        <v>25.95</v>
      </c>
      <c r="L33" s="49">
        <v>27.1</v>
      </c>
      <c r="M33" s="21"/>
      <c r="N33" s="50">
        <f t="shared" si="0"/>
        <v>0</v>
      </c>
    </row>
    <row r="34" spans="1:14" x14ac:dyDescent="0.3">
      <c r="A34" s="233"/>
      <c r="B34" s="51" t="s">
        <v>40</v>
      </c>
      <c r="C34" s="52" t="s">
        <v>108</v>
      </c>
      <c r="D34" s="53">
        <v>40</v>
      </c>
      <c r="F34" s="267">
        <v>0</v>
      </c>
      <c r="G34" s="21"/>
      <c r="H34" s="54"/>
      <c r="I34" s="55">
        <v>21.73</v>
      </c>
      <c r="J34" s="55"/>
      <c r="K34" s="55"/>
      <c r="L34" s="56"/>
      <c r="M34" s="21"/>
      <c r="N34" s="57">
        <f t="shared" si="0"/>
        <v>0</v>
      </c>
    </row>
    <row r="35" spans="1:14" ht="13.8" thickBot="1" x14ac:dyDescent="0.35">
      <c r="A35" s="218"/>
      <c r="B35" s="58" t="s">
        <v>35</v>
      </c>
      <c r="C35" s="59" t="s">
        <v>109</v>
      </c>
      <c r="D35" s="60">
        <v>40</v>
      </c>
      <c r="F35" s="268">
        <v>0</v>
      </c>
      <c r="G35" s="21"/>
      <c r="H35" s="61">
        <v>28.93</v>
      </c>
      <c r="I35" s="62"/>
      <c r="J35" s="62"/>
      <c r="K35" s="62"/>
      <c r="L35" s="63"/>
      <c r="M35" s="21"/>
      <c r="N35" s="64">
        <f t="shared" si="0"/>
        <v>0</v>
      </c>
    </row>
    <row r="36" spans="1:14" ht="13.8" thickBot="1" x14ac:dyDescent="0.35">
      <c r="A36" s="117" t="s">
        <v>59</v>
      </c>
      <c r="B36" s="118" t="s">
        <v>31</v>
      </c>
      <c r="C36" s="119" t="s">
        <v>60</v>
      </c>
      <c r="D36" s="82">
        <v>200</v>
      </c>
      <c r="F36" s="269">
        <v>0</v>
      </c>
      <c r="G36" s="21"/>
      <c r="H36" s="112"/>
      <c r="I36" s="89"/>
      <c r="J36" s="89"/>
      <c r="K36" s="89">
        <v>4</v>
      </c>
      <c r="L36" s="113">
        <v>6.2</v>
      </c>
      <c r="M36" s="21"/>
      <c r="N36" s="116">
        <f t="shared" si="0"/>
        <v>0</v>
      </c>
    </row>
    <row r="37" spans="1:14" x14ac:dyDescent="0.3">
      <c r="A37" s="217" t="s">
        <v>62</v>
      </c>
      <c r="B37" s="44" t="s">
        <v>31</v>
      </c>
      <c r="C37" s="45" t="s">
        <v>63</v>
      </c>
      <c r="D37" s="46">
        <v>200</v>
      </c>
      <c r="F37" s="266">
        <v>0</v>
      </c>
      <c r="G37" s="21"/>
      <c r="H37" s="47">
        <v>35.92</v>
      </c>
      <c r="I37" s="48">
        <v>39.299999999999997</v>
      </c>
      <c r="J37" s="48">
        <v>22.8</v>
      </c>
      <c r="K37" s="48"/>
      <c r="L37" s="49">
        <v>23.82</v>
      </c>
      <c r="M37" s="21"/>
      <c r="N37" s="50">
        <f t="shared" si="0"/>
        <v>0</v>
      </c>
    </row>
    <row r="38" spans="1:14" ht="13.8" thickBot="1" x14ac:dyDescent="0.35">
      <c r="A38" s="218"/>
      <c r="B38" s="58" t="s">
        <v>40</v>
      </c>
      <c r="C38" s="59" t="s">
        <v>64</v>
      </c>
      <c r="D38" s="60">
        <v>200</v>
      </c>
      <c r="F38" s="268">
        <v>0</v>
      </c>
      <c r="G38" s="21"/>
      <c r="H38" s="61"/>
      <c r="I38" s="62"/>
      <c r="J38" s="62"/>
      <c r="K38" s="62">
        <v>24.84</v>
      </c>
      <c r="L38" s="63"/>
      <c r="M38" s="21"/>
      <c r="N38" s="64">
        <f t="shared" si="0"/>
        <v>0</v>
      </c>
    </row>
    <row r="39" spans="1:14" ht="13.8" thickBot="1" x14ac:dyDescent="0.35">
      <c r="A39" s="87" t="s">
        <v>65</v>
      </c>
      <c r="B39" s="123" t="s">
        <v>31</v>
      </c>
      <c r="C39" s="124" t="s">
        <v>66</v>
      </c>
      <c r="D39" s="125">
        <v>200</v>
      </c>
      <c r="F39" s="263">
        <v>0</v>
      </c>
      <c r="G39" s="21"/>
      <c r="H39" s="131">
        <v>105.6</v>
      </c>
      <c r="I39" s="93"/>
      <c r="J39" s="93"/>
      <c r="K39" s="93"/>
      <c r="L39" s="132">
        <v>83</v>
      </c>
      <c r="M39" s="21"/>
      <c r="N39" s="83">
        <f t="shared" si="0"/>
        <v>0</v>
      </c>
    </row>
    <row r="40" spans="1:14" ht="13.8" thickBot="1" x14ac:dyDescent="0.35">
      <c r="A40" s="126" t="s">
        <v>67</v>
      </c>
      <c r="B40" s="127" t="s">
        <v>31</v>
      </c>
      <c r="C40" s="128" t="s">
        <v>68</v>
      </c>
      <c r="D40" s="84">
        <v>40</v>
      </c>
      <c r="F40" s="269">
        <v>0</v>
      </c>
      <c r="G40" s="21"/>
      <c r="H40" s="109"/>
      <c r="I40" s="110"/>
      <c r="J40" s="110">
        <v>10</v>
      </c>
      <c r="K40" s="110"/>
      <c r="L40" s="111"/>
      <c r="M40" s="21"/>
      <c r="N40" s="129">
        <f t="shared" si="0"/>
        <v>0</v>
      </c>
    </row>
    <row r="41" spans="1:14" x14ac:dyDescent="0.3">
      <c r="A41" s="215" t="s">
        <v>97</v>
      </c>
      <c r="B41" s="23" t="s">
        <v>31</v>
      </c>
      <c r="C41" s="24" t="s">
        <v>69</v>
      </c>
      <c r="D41" s="25">
        <v>200</v>
      </c>
      <c r="F41" s="266">
        <v>0</v>
      </c>
      <c r="G41" s="21"/>
      <c r="H41" s="98">
        <v>2.2999999999999998</v>
      </c>
      <c r="I41" s="99">
        <v>2.4</v>
      </c>
      <c r="J41" s="99">
        <v>31.9</v>
      </c>
      <c r="K41" s="99"/>
      <c r="L41" s="100"/>
      <c r="M41" s="21"/>
      <c r="N41" s="102">
        <f t="shared" si="0"/>
        <v>0</v>
      </c>
    </row>
    <row r="42" spans="1:14" x14ac:dyDescent="0.3">
      <c r="A42" s="220"/>
      <c r="B42" s="30" t="s">
        <v>40</v>
      </c>
      <c r="C42" s="31" t="s">
        <v>71</v>
      </c>
      <c r="D42" s="32">
        <v>200</v>
      </c>
      <c r="F42" s="267">
        <v>0</v>
      </c>
      <c r="G42" s="21"/>
      <c r="H42" s="33"/>
      <c r="I42" s="34"/>
      <c r="J42" s="34"/>
      <c r="K42" s="34">
        <v>7</v>
      </c>
      <c r="L42" s="35"/>
      <c r="M42" s="21"/>
      <c r="N42" s="36">
        <f t="shared" si="0"/>
        <v>0</v>
      </c>
    </row>
    <row r="43" spans="1:14" ht="13.8" thickBot="1" x14ac:dyDescent="0.35">
      <c r="A43" s="216"/>
      <c r="B43" s="37" t="s">
        <v>35</v>
      </c>
      <c r="C43" s="38" t="s">
        <v>110</v>
      </c>
      <c r="D43" s="39">
        <v>200</v>
      </c>
      <c r="F43" s="265">
        <v>0</v>
      </c>
      <c r="G43" s="21"/>
      <c r="H43" s="40"/>
      <c r="I43" s="41"/>
      <c r="J43" s="41"/>
      <c r="K43" s="41"/>
      <c r="L43" s="42">
        <v>3.4</v>
      </c>
      <c r="M43" s="21"/>
      <c r="N43" s="43">
        <f t="shared" si="0"/>
        <v>0</v>
      </c>
    </row>
    <row r="44" spans="1:14" x14ac:dyDescent="0.3">
      <c r="A44" s="217" t="s">
        <v>72</v>
      </c>
      <c r="B44" s="44" t="s">
        <v>31</v>
      </c>
      <c r="C44" s="45" t="s">
        <v>73</v>
      </c>
      <c r="D44" s="46">
        <v>120</v>
      </c>
      <c r="F44" s="266">
        <v>0</v>
      </c>
      <c r="G44" s="21"/>
      <c r="H44" s="47"/>
      <c r="I44" s="48"/>
      <c r="J44" s="48"/>
      <c r="K44" s="48"/>
      <c r="L44" s="49">
        <v>33</v>
      </c>
      <c r="M44" s="21"/>
      <c r="N44" s="50">
        <f t="shared" si="0"/>
        <v>0</v>
      </c>
    </row>
    <row r="45" spans="1:14" ht="13.8" thickBot="1" x14ac:dyDescent="0.35">
      <c r="A45" s="218"/>
      <c r="B45" s="58" t="s">
        <v>35</v>
      </c>
      <c r="C45" s="59" t="s">
        <v>101</v>
      </c>
      <c r="D45" s="60">
        <v>120</v>
      </c>
      <c r="F45" s="268">
        <v>0</v>
      </c>
      <c r="G45" s="21"/>
      <c r="H45" s="61"/>
      <c r="I45" s="62">
        <v>21</v>
      </c>
      <c r="J45" s="62"/>
      <c r="K45" s="62">
        <v>16.399999999999999</v>
      </c>
      <c r="L45" s="63"/>
      <c r="M45" s="21"/>
      <c r="N45" s="64">
        <f t="shared" si="0"/>
        <v>0</v>
      </c>
    </row>
    <row r="46" spans="1:14" s="81" customFormat="1" ht="13.8" thickBot="1" x14ac:dyDescent="0.35">
      <c r="A46" s="73" t="s">
        <v>75</v>
      </c>
      <c r="B46" s="4"/>
      <c r="C46" s="4"/>
      <c r="D46" s="5"/>
      <c r="E46" s="74"/>
      <c r="F46" s="75"/>
      <c r="G46" s="79"/>
      <c r="H46" s="76">
        <f>SUM(H20:H45)</f>
        <v>789.4899999999999</v>
      </c>
      <c r="I46" s="77">
        <f>SUM(I20:I45)</f>
        <v>673.15</v>
      </c>
      <c r="J46" s="77">
        <f>SUM(J20:J45)</f>
        <v>875.8</v>
      </c>
      <c r="K46" s="77">
        <f>SUM(K20:K45)</f>
        <v>857</v>
      </c>
      <c r="L46" s="78">
        <f>SUM(L20:L45)</f>
        <v>1292.3599999999999</v>
      </c>
      <c r="M46" s="79"/>
      <c r="N46" s="80">
        <f>SUM(N20:N45)</f>
        <v>0</v>
      </c>
    </row>
    <row r="47" spans="1:14" ht="13.8" thickBot="1" x14ac:dyDescent="0.35"/>
    <row r="48" spans="1:14" ht="13.8" thickBot="1" x14ac:dyDescent="0.35">
      <c r="A48" s="224" t="s">
        <v>76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6"/>
    </row>
    <row r="49" spans="1:14" ht="13.8" thickBot="1" x14ac:dyDescent="0.35"/>
    <row r="50" spans="1:14" ht="27.6" customHeight="1" thickBot="1" x14ac:dyDescent="0.35">
      <c r="A50" s="204" t="s">
        <v>3</v>
      </c>
      <c r="B50" s="205"/>
      <c r="C50" s="206"/>
      <c r="D50" s="9" t="s">
        <v>20</v>
      </c>
      <c r="E50" s="2"/>
      <c r="F50" s="10" t="s">
        <v>21</v>
      </c>
      <c r="G50" s="13"/>
      <c r="H50" s="11" t="s">
        <v>102</v>
      </c>
      <c r="I50" s="8" t="s">
        <v>103</v>
      </c>
      <c r="J50" s="8" t="s">
        <v>104</v>
      </c>
      <c r="K50" s="8" t="s">
        <v>105</v>
      </c>
      <c r="L50" s="12" t="s">
        <v>106</v>
      </c>
      <c r="M50" s="13"/>
      <c r="N50" s="10" t="s">
        <v>29</v>
      </c>
    </row>
    <row r="51" spans="1:14" ht="13.8" thickBot="1" x14ac:dyDescent="0.35">
      <c r="A51" s="207" t="s">
        <v>77</v>
      </c>
      <c r="B51" s="208"/>
      <c r="C51" s="209"/>
      <c r="D51" s="17">
        <v>2</v>
      </c>
      <c r="F51" s="263">
        <v>0</v>
      </c>
      <c r="G51" s="21"/>
      <c r="H51" s="18">
        <v>200</v>
      </c>
      <c r="I51" s="19">
        <v>200</v>
      </c>
      <c r="J51" s="19">
        <v>200</v>
      </c>
      <c r="K51" s="19">
        <v>200</v>
      </c>
      <c r="L51" s="20">
        <v>200</v>
      </c>
      <c r="M51" s="21"/>
      <c r="N51" s="22">
        <f>D51*SUM(G51:L51)*F51</f>
        <v>0</v>
      </c>
    </row>
    <row r="52" spans="1:14" ht="13.8" thickBot="1" x14ac:dyDescent="0.35">
      <c r="A52" s="210" t="s">
        <v>78</v>
      </c>
      <c r="B52" s="211"/>
      <c r="C52" s="212"/>
      <c r="D52" s="82">
        <v>2</v>
      </c>
      <c r="F52" s="269">
        <v>0</v>
      </c>
      <c r="G52" s="21"/>
      <c r="H52" s="131">
        <v>200</v>
      </c>
      <c r="I52" s="93">
        <v>200</v>
      </c>
      <c r="J52" s="93">
        <v>200</v>
      </c>
      <c r="K52" s="93">
        <v>200</v>
      </c>
      <c r="L52" s="113">
        <v>200</v>
      </c>
      <c r="M52" s="21"/>
      <c r="N52" s="83">
        <f>D52*SUM(G52:L52)*F52</f>
        <v>0</v>
      </c>
    </row>
    <row r="53" spans="1:14" ht="13.8" thickBot="1" x14ac:dyDescent="0.35">
      <c r="A53" s="207" t="s">
        <v>79</v>
      </c>
      <c r="B53" s="208"/>
      <c r="C53" s="209"/>
      <c r="D53" s="84">
        <v>2</v>
      </c>
      <c r="F53" s="269">
        <v>0</v>
      </c>
      <c r="G53" s="21"/>
      <c r="H53" s="18">
        <v>100</v>
      </c>
      <c r="I53" s="19">
        <v>100</v>
      </c>
      <c r="J53" s="19">
        <v>100</v>
      </c>
      <c r="K53" s="19">
        <v>100</v>
      </c>
      <c r="L53" s="20">
        <v>100</v>
      </c>
      <c r="M53" s="21"/>
      <c r="N53" s="85">
        <f>D53*SUM(G53:L53)*F53</f>
        <v>0</v>
      </c>
    </row>
    <row r="54" spans="1:14" s="81" customFormat="1" ht="13.8" thickBot="1" x14ac:dyDescent="0.35">
      <c r="A54" s="73" t="s">
        <v>75</v>
      </c>
      <c r="B54" s="4"/>
      <c r="C54" s="4"/>
      <c r="D54" s="5"/>
      <c r="E54" s="74"/>
      <c r="F54" s="75"/>
      <c r="G54" s="79"/>
      <c r="H54" s="76">
        <f>SUM(H51:H53)</f>
        <v>500</v>
      </c>
      <c r="I54" s="77">
        <f t="shared" ref="I54:K54" si="1">SUM(I51:I53)</f>
        <v>500</v>
      </c>
      <c r="J54" s="77">
        <f t="shared" si="1"/>
        <v>500</v>
      </c>
      <c r="K54" s="77">
        <f t="shared" si="1"/>
        <v>500</v>
      </c>
      <c r="L54" s="78">
        <f>SUM(L51:L53)</f>
        <v>500</v>
      </c>
      <c r="M54" s="79"/>
      <c r="N54" s="80">
        <f>SUM(N51:N53)</f>
        <v>0</v>
      </c>
    </row>
    <row r="55" spans="1:14" s="81" customFormat="1" x14ac:dyDescent="0.3">
      <c r="A55" s="196"/>
      <c r="B55" s="74"/>
      <c r="C55" s="74"/>
      <c r="D55" s="74"/>
      <c r="E55" s="74"/>
      <c r="F55" s="79"/>
      <c r="G55" s="79"/>
      <c r="H55" s="79"/>
      <c r="I55" s="79"/>
      <c r="J55" s="79"/>
      <c r="K55" s="79"/>
      <c r="L55" s="79"/>
      <c r="M55" s="79"/>
      <c r="N55" s="197"/>
    </row>
    <row r="56" spans="1:14" s="81" customFormat="1" x14ac:dyDescent="0.3">
      <c r="A56" s="189" t="s">
        <v>111</v>
      </c>
      <c r="B56" s="74"/>
      <c r="C56" s="74"/>
      <c r="D56" s="74"/>
      <c r="E56" s="74"/>
      <c r="F56" s="79"/>
      <c r="G56" s="79"/>
      <c r="H56" s="79"/>
      <c r="I56" s="79"/>
      <c r="J56" s="79"/>
      <c r="K56" s="79"/>
      <c r="L56" s="79"/>
      <c r="M56" s="79"/>
      <c r="N56" s="197"/>
    </row>
    <row r="57" spans="1:14" ht="13.8" thickBot="1" x14ac:dyDescent="0.35"/>
    <row r="58" spans="1:14" x14ac:dyDescent="0.25">
      <c r="A58" s="213" t="s">
        <v>80</v>
      </c>
      <c r="B58" s="214"/>
      <c r="C58" s="270"/>
      <c r="D58" s="271"/>
    </row>
    <row r="59" spans="1:14" x14ac:dyDescent="0.25">
      <c r="A59" s="198" t="s">
        <v>81</v>
      </c>
      <c r="B59" s="199"/>
      <c r="C59" s="272"/>
      <c r="D59" s="273"/>
    </row>
    <row r="60" spans="1:14" ht="66" customHeight="1" x14ac:dyDescent="0.25">
      <c r="A60" s="200" t="s">
        <v>82</v>
      </c>
      <c r="B60" s="201"/>
      <c r="C60" s="272"/>
      <c r="D60" s="273"/>
    </row>
    <row r="61" spans="1:14" ht="13.8" thickBot="1" x14ac:dyDescent="0.3">
      <c r="A61" s="202" t="s">
        <v>83</v>
      </c>
      <c r="B61" s="203"/>
      <c r="C61" s="274"/>
      <c r="D61" s="275"/>
    </row>
    <row r="63" spans="1:14" x14ac:dyDescent="0.3">
      <c r="A63" s="3" t="s">
        <v>112</v>
      </c>
    </row>
  </sheetData>
  <sheetProtection algorithmName="SHA-512" hashValue="NTRALWuTnzOm10iaq1LD7QaSY3YNbHlxaKbdqT5ycWEgI2KEHlc1LmwRdLJQhChrSVe+N1kaMt9sq8FjJn9wFQ==" saltValue="tdibybmax7vXG9nQoEGZOA==" spinCount="100000" sheet="1" objects="1" scenarios="1"/>
  <mergeCells count="52">
    <mergeCell ref="A14:B14"/>
    <mergeCell ref="C14:D14"/>
    <mergeCell ref="E14:F14"/>
    <mergeCell ref="A15:B15"/>
    <mergeCell ref="C15:D15"/>
    <mergeCell ref="E15:F15"/>
    <mergeCell ref="A12:B12"/>
    <mergeCell ref="C12:D12"/>
    <mergeCell ref="E12:F12"/>
    <mergeCell ref="A13:B13"/>
    <mergeCell ref="C13:D13"/>
    <mergeCell ref="E13:F13"/>
    <mergeCell ref="C10:D10"/>
    <mergeCell ref="E10:F10"/>
    <mergeCell ref="A11:B11"/>
    <mergeCell ref="C11:D11"/>
    <mergeCell ref="E11:F11"/>
    <mergeCell ref="A48:N48"/>
    <mergeCell ref="A53:C53"/>
    <mergeCell ref="A52:C52"/>
    <mergeCell ref="A51:C51"/>
    <mergeCell ref="A50:C50"/>
    <mergeCell ref="A1:N1"/>
    <mergeCell ref="A3:N3"/>
    <mergeCell ref="A17:N17"/>
    <mergeCell ref="A21:A22"/>
    <mergeCell ref="A23:A25"/>
    <mergeCell ref="A5:N5"/>
    <mergeCell ref="A7:B7"/>
    <mergeCell ref="C7:D7"/>
    <mergeCell ref="E7:F7"/>
    <mergeCell ref="A8:B8"/>
    <mergeCell ref="C8:D8"/>
    <mergeCell ref="E8:F8"/>
    <mergeCell ref="A9:B9"/>
    <mergeCell ref="C9:D9"/>
    <mergeCell ref="E9:F9"/>
    <mergeCell ref="A10:B10"/>
    <mergeCell ref="A37:A38"/>
    <mergeCell ref="A41:A43"/>
    <mergeCell ref="A44:A45"/>
    <mergeCell ref="A28:A29"/>
    <mergeCell ref="A30:A31"/>
    <mergeCell ref="A33:A35"/>
    <mergeCell ref="A61:B61"/>
    <mergeCell ref="C61:D61"/>
    <mergeCell ref="A58:B58"/>
    <mergeCell ref="C58:D58"/>
    <mergeCell ref="A59:B59"/>
    <mergeCell ref="C59:D59"/>
    <mergeCell ref="A60:B60"/>
    <mergeCell ref="C60:D60"/>
  </mergeCells>
  <phoneticPr fontId="9" type="noConversion"/>
  <hyperlinks>
    <hyperlink ref="H15" r:id="rId1" xr:uid="{040B83AE-71A5-46EB-9149-1EC4D876AF94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5236F3DA44C744B03A7C3907BD4785" ma:contentTypeVersion="3" ma:contentTypeDescription="Een nieuw document maken." ma:contentTypeScope="" ma:versionID="d4e16e087ec924e273baf9c3d9914c8a">
  <xsd:schema xmlns:xsd="http://www.w3.org/2001/XMLSchema" xmlns:xs="http://www.w3.org/2001/XMLSchema" xmlns:p="http://schemas.microsoft.com/office/2006/metadata/properties" xmlns:ns2="0b77ca62-5c09-4c4b-9d56-dca87cc46c10" targetNamespace="http://schemas.microsoft.com/office/2006/metadata/properties" ma:root="true" ma:fieldsID="63168f99bfe5653c3c4d08ee77f9049a" ns2:_="">
    <xsd:import namespace="0b77ca62-5c09-4c4b-9d56-dca87cc46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7ca62-5c09-4c4b-9d56-dca87cc46c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324B52-051F-4394-A294-32D5283ADCAF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0b77ca62-5c09-4c4b-9d56-dca87cc46c1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9C5CC98-4D96-44BD-BDEE-937A24BD81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FCC844-8614-4B65-8CC7-E4A8419DC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77ca62-5c09-4c4b-9d56-dca87cc46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Perceel 1</vt:lpstr>
      <vt:lpstr>Perceel 2</vt:lpstr>
      <vt:lpstr>Perceel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Ilse Leegwater | Younggroup</dc:creator>
  <cp:keywords/>
  <dc:description/>
  <cp:lastModifiedBy>Ilse Leegwater | Younggroup</cp:lastModifiedBy>
  <cp:revision/>
  <dcterms:created xsi:type="dcterms:W3CDTF">2015-06-05T18:17:20Z</dcterms:created>
  <dcterms:modified xsi:type="dcterms:W3CDTF">2026-06-12T09:01:38Z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0x0101009A5236F3DA44C744B03A7C3907BD4785</vt:lpwstr>
  </property>
</Properties>
</file>