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utrecht.sharepoint.com/sites/Ort-DomeinHV/Gedeelde documenten/General/9. Inkoop/Inkooptrajecten/Sanitaire artikelen/"/>
    </mc:Choice>
  </mc:AlternateContent>
  <xr:revisionPtr revIDLastSave="641" documentId="8_{D90E6202-413A-4B6D-B73D-B7E42C2C4110}" xr6:coauthVersionLast="47" xr6:coauthVersionMax="47" xr10:uidLastSave="{B1B87A4F-E919-40AE-9A49-69B0D4F6AD14}"/>
  <bookViews>
    <workbookView xWindow="-110" yWindow="-110" windowWidth="19420" windowHeight="11500" xr2:uid="{D6CF6BF2-70F2-485D-BE20-642F243DB32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68" i="1" l="1"/>
  <c r="B62" i="1"/>
  <c r="B63" i="1"/>
  <c r="B64" i="1"/>
  <c r="B65" i="1"/>
  <c r="B66" i="1"/>
  <c r="B67" i="1"/>
  <c r="B61" i="1"/>
  <c r="B49" i="1"/>
  <c r="D49" i="1" s="1"/>
  <c r="B60" i="1"/>
  <c r="B57" i="1"/>
  <c r="D57" i="1" s="1"/>
  <c r="B52" i="1"/>
  <c r="D52" i="1" s="1"/>
  <c r="B58" i="1"/>
  <c r="B54" i="1"/>
  <c r="D54" i="1" s="1"/>
  <c r="B50" i="1"/>
  <c r="D50" i="1" s="1"/>
  <c r="B48" i="1"/>
  <c r="D48" i="1" s="1"/>
  <c r="B47" i="1"/>
  <c r="D47" i="1" s="1"/>
  <c r="B56" i="1"/>
  <c r="D56" i="1" s="1"/>
  <c r="B59" i="1"/>
  <c r="D59" i="1" s="1"/>
  <c r="B55" i="1"/>
  <c r="D55" i="1" s="1"/>
  <c r="B53" i="1"/>
  <c r="D53" i="1" s="1"/>
  <c r="B51" i="1"/>
  <c r="D51" i="1" s="1"/>
  <c r="D70" i="1" l="1"/>
</calcChain>
</file>

<file path=xl/sharedStrings.xml><?xml version="1.0" encoding="utf-8"?>
<sst xmlns="http://schemas.openxmlformats.org/spreadsheetml/2006/main" count="184" uniqueCount="75">
  <si>
    <t>Prijzenblad Sanitaire Artikelen</t>
  </si>
  <si>
    <t>SPO Utrecht</t>
  </si>
  <si>
    <t>Opdrachtnemer dient tenminste deze cellen in te vullen.</t>
  </si>
  <si>
    <t>Naam Opdrachtnemer:</t>
  </si>
  <si>
    <t>Opdrachtnemer mag optioneel deze cellen in vullen.</t>
  </si>
  <si>
    <t>De opgegeven aantallen en omschrijvingen in dit prijzenblad zijn geschat op basis van de actuele situatie. Er kunnen echter geen rechten aan worden ontleend.</t>
  </si>
  <si>
    <t>Artikel</t>
  </si>
  <si>
    <t>Geschatte aantal* / **</t>
  </si>
  <si>
    <t>Verbruik of investering</t>
  </si>
  <si>
    <t>Soort investering</t>
  </si>
  <si>
    <r>
      <rPr>
        <b/>
        <sz val="9"/>
        <color rgb="FFFF0000"/>
        <rFont val="Aptos"/>
        <family val="2"/>
      </rPr>
      <t>Inkoopeenheid</t>
    </r>
    <r>
      <rPr>
        <b/>
        <sz val="9"/>
        <color theme="0"/>
        <rFont val="Aptos"/>
        <family val="2"/>
      </rPr>
      <t xml:space="preserve"> (bijv. omverpakking van..)</t>
    </r>
  </si>
  <si>
    <t>(bijv. 30)</t>
  </si>
  <si>
    <t>(bijv. 200)</t>
  </si>
  <si>
    <t>Handdoekrol dispenser (groot, 2 rollen)</t>
  </si>
  <si>
    <t xml:space="preserve">Investering   </t>
  </si>
  <si>
    <t>stuks (verplicht)</t>
  </si>
  <si>
    <t>Handdoekrol</t>
  </si>
  <si>
    <t>10.000 rollen (150 meter)</t>
  </si>
  <si>
    <t>Verbruik</t>
  </si>
  <si>
    <t>omverpakking met</t>
  </si>
  <si>
    <t>meter</t>
  </si>
  <si>
    <t>Toiletrolpapier dispenser (grote capaciteit - 2 rollen van 800+ vel)</t>
  </si>
  <si>
    <t>Toiletrollen (800+vel)</t>
  </si>
  <si>
    <t>30.000 rollen (800 vellen)</t>
  </si>
  <si>
    <t>rollen van</t>
  </si>
  <si>
    <t>Zeepdispenser</t>
  </si>
  <si>
    <t>Zeepflacons</t>
  </si>
  <si>
    <t>3.000 faclons  (1 Liter)</t>
  </si>
  <si>
    <t>liter</t>
  </si>
  <si>
    <t>Geurdispenser</t>
  </si>
  <si>
    <t>Geurcartridges</t>
  </si>
  <si>
    <t>2.000 cartridges (45 dagen)</t>
  </si>
  <si>
    <t>omverpakking van</t>
  </si>
  <si>
    <t>Stuks</t>
  </si>
  <si>
    <t>Toiletborstelhouder + toiletborstel</t>
  </si>
  <si>
    <t>Toiletborstel los</t>
  </si>
  <si>
    <t>1.000 stuks</t>
  </si>
  <si>
    <t>Hygienebox</t>
  </si>
  <si>
    <t>Zakjes hygienebox</t>
  </si>
  <si>
    <t>n.t.b.</t>
  </si>
  <si>
    <t>omverpakking van met</t>
  </si>
  <si>
    <t>zakjes</t>
  </si>
  <si>
    <t>Kleine afvalbak (+/- 40 liter)</t>
  </si>
  <si>
    <t>Afvalzakken</t>
  </si>
  <si>
    <t>Optioneel</t>
  </si>
  <si>
    <t>Dispenser Textieldoeken</t>
  </si>
  <si>
    <t>Textiel handdoeken</t>
  </si>
  <si>
    <t>Handdoekrol dispenser (klein, 1 rol)</t>
  </si>
  <si>
    <t>Toiletrolpapier dispenser (keline capaciteit - 2 rollen van 250-400 vellen)</t>
  </si>
  <si>
    <t>Toiletrollen (250-400 vellen)</t>
  </si>
  <si>
    <t>[optioneel aan te vullen met andere sanitaire producten...]</t>
  </si>
  <si>
    <t>.....</t>
  </si>
  <si>
    <t>*betreft, in geval van investings- of bruikleen goederen, een totaal (dus los van datum van overstap naar nieuwe opdrachtnemer)</t>
  </si>
  <si>
    <t>** betreft een geschat gemiddeld jaarverbruik, op basis van een totaal van alle SPO locaties (dus los van datum van overstap naar nieuwe opdrachtgever)</t>
  </si>
  <si>
    <r>
      <rPr>
        <b/>
        <sz val="9"/>
        <color theme="1"/>
        <rFont val="Aptos"/>
        <family val="2"/>
      </rPr>
      <t>*** in geval van bruikleen betreft het altijd</t>
    </r>
    <r>
      <rPr>
        <sz val="9"/>
        <color theme="1"/>
        <rFont val="Aptos"/>
        <family val="2"/>
      </rPr>
      <t xml:space="preserve"> </t>
    </r>
    <r>
      <rPr>
        <b/>
        <sz val="9"/>
        <color theme="1"/>
        <rFont val="Aptos"/>
        <family val="2"/>
      </rPr>
      <t>kosteloos / €0,00</t>
    </r>
  </si>
  <si>
    <t>Prijs per stuk of doek/vel/milliliter/zakje</t>
  </si>
  <si>
    <t>Aantal</t>
  </si>
  <si>
    <t>Totaal</t>
  </si>
  <si>
    <t>Opmerking</t>
  </si>
  <si>
    <t>n.v.t.</t>
  </si>
  <si>
    <r>
      <rPr>
        <sz val="9"/>
        <color rgb="FF000000"/>
        <rFont val="Aptos"/>
      </rPr>
      <t xml:space="preserve">Wordt </t>
    </r>
    <r>
      <rPr>
        <b/>
        <sz val="9"/>
        <color rgb="FF000000"/>
        <rFont val="Aptos"/>
      </rPr>
      <t>niet</t>
    </r>
    <r>
      <rPr>
        <sz val="9"/>
        <color rgb="FF000000"/>
        <rFont val="Aptos"/>
      </rPr>
      <t xml:space="preserve"> meegewogen t.b.v. gunning</t>
    </r>
  </si>
  <si>
    <t>vellen</t>
  </si>
  <si>
    <t>Handdoek dispenser doekjes (dus Z-vouw, geen rollen)</t>
  </si>
  <si>
    <t>Handdoekjes (Z-vouw)</t>
  </si>
  <si>
    <t>pakken van</t>
  </si>
  <si>
    <t>flacons</t>
  </si>
  <si>
    <t xml:space="preserve"> Juni 2026</t>
  </si>
  <si>
    <r>
      <t>Handdoekrol dispenser (</t>
    </r>
    <r>
      <rPr>
        <b/>
        <sz val="9"/>
        <color theme="1"/>
        <rFont val="Aptos"/>
        <family val="2"/>
      </rPr>
      <t>klein</t>
    </r>
    <r>
      <rPr>
        <sz val="9"/>
        <color theme="1"/>
        <rFont val="Aptos"/>
        <family val="2"/>
      </rPr>
      <t>, 1 rol)</t>
    </r>
  </si>
  <si>
    <r>
      <t xml:space="preserve">Handdoek dispenser doekjes (dus </t>
    </r>
    <r>
      <rPr>
        <b/>
        <sz val="9"/>
        <color theme="1"/>
        <rFont val="Aptos"/>
        <family val="2"/>
      </rPr>
      <t>Z-vouw</t>
    </r>
    <r>
      <rPr>
        <sz val="9"/>
        <color theme="1"/>
        <rFont val="Aptos"/>
        <family val="2"/>
      </rPr>
      <t>, geen rollen)</t>
    </r>
  </si>
  <si>
    <r>
      <t xml:space="preserve">Dispenser </t>
    </r>
    <r>
      <rPr>
        <b/>
        <sz val="9"/>
        <color theme="1"/>
        <rFont val="Aptos"/>
        <family val="2"/>
      </rPr>
      <t>Textie</t>
    </r>
    <r>
      <rPr>
        <sz val="9"/>
        <color theme="1"/>
        <rFont val="Aptos"/>
        <family val="2"/>
      </rPr>
      <t>ldoeken</t>
    </r>
  </si>
  <si>
    <r>
      <t>Toiletrolpapier dispenser (</t>
    </r>
    <r>
      <rPr>
        <b/>
        <sz val="9"/>
        <color theme="1"/>
        <rFont val="Aptos"/>
        <family val="2"/>
      </rPr>
      <t>kleine capaciteit</t>
    </r>
    <r>
      <rPr>
        <sz val="9"/>
        <color theme="1"/>
        <rFont val="Aptos"/>
        <family val="2"/>
      </rPr>
      <t xml:space="preserve"> - 2 rollen van 250-400 vellen)</t>
    </r>
  </si>
  <si>
    <r>
      <t xml:space="preserve">Kosten, incl BTW, per </t>
    </r>
    <r>
      <rPr>
        <b/>
        <sz val="9"/>
        <color rgb="FFFF0000"/>
        <rFont val="Aptos"/>
        <family val="2"/>
      </rPr>
      <t>inkoopeenheid</t>
    </r>
    <r>
      <rPr>
        <b/>
        <sz val="9"/>
        <color theme="0"/>
        <rFont val="Aptos"/>
        <family val="2"/>
      </rPr>
      <t xml:space="preserve"> (kolom E) ***</t>
    </r>
  </si>
  <si>
    <r>
      <t xml:space="preserve">De prijzen zijn </t>
    </r>
    <r>
      <rPr>
        <b/>
        <i/>
        <sz val="9"/>
        <color rgb="FFFF0000"/>
        <rFont val="Aptos"/>
        <family val="2"/>
      </rPr>
      <t>inclusief</t>
    </r>
    <r>
      <rPr>
        <b/>
        <i/>
        <sz val="9"/>
        <rFont val="Aptos"/>
        <family val="2"/>
      </rPr>
      <t xml:space="preserve"> btw.</t>
    </r>
  </si>
  <si>
    <r>
      <t xml:space="preserve">Alle </t>
    </r>
    <r>
      <rPr>
        <b/>
        <i/>
        <sz val="9"/>
        <color rgb="FFFF0000"/>
        <rFont val="Aptos"/>
        <family val="2"/>
      </rPr>
      <t>prijzen zijn all-in</t>
    </r>
    <r>
      <rPr>
        <b/>
        <i/>
        <sz val="9"/>
        <rFont val="Aptos"/>
        <family val="2"/>
      </rPr>
      <t xml:space="preserve">, inclusief loonkosten, materiaal-, reis- en verblijfskosten, sociale lasten, voorrijkosten, parkeerkosten, reserveringskosten, (de)montagekosten, transportkosten, aflever- verpakkingen, milieubelastingen, administratie, andere belastingen dan btw, verzekeringspremies e.d. </t>
    </r>
  </si>
  <si>
    <r>
      <t xml:space="preserve">Alle prijzen zijn gebaseerd op hetgeen in het </t>
    </r>
    <r>
      <rPr>
        <b/>
        <i/>
        <sz val="9"/>
        <color rgb="FFFF0000"/>
        <rFont val="Aptos"/>
        <family val="2"/>
      </rPr>
      <t>Programma van Eisen</t>
    </r>
    <r>
      <rPr>
        <b/>
        <i/>
        <sz val="9"/>
        <rFont val="Aptos"/>
        <family val="2"/>
      </rPr>
      <t xml:space="preserve"> (bijlage 1) beschreven staat.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</si>
</sst>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ptos"/>
      <family val="2"/>
    </font>
    <font>
      <sz val="9"/>
      <color theme="1"/>
      <name val="Aptos"/>
      <family val="2"/>
    </font>
    <font>
      <sz val="9"/>
      <color theme="1"/>
      <name val="Calibri"/>
      <family val="2"/>
      <scheme val="minor"/>
    </font>
    <font>
      <sz val="10"/>
      <color theme="1"/>
      <name val="Aptos"/>
      <family val="2"/>
    </font>
    <font>
      <b/>
      <sz val="9"/>
      <color theme="1"/>
      <name val="Aptos"/>
      <family val="2"/>
    </font>
    <font>
      <i/>
      <sz val="9"/>
      <color theme="1"/>
      <name val="Aptos"/>
      <family val="2"/>
    </font>
    <font>
      <sz val="10"/>
      <name val="MS Sans Serif"/>
      <family val="2"/>
    </font>
    <font>
      <b/>
      <sz val="9"/>
      <color theme="0"/>
      <name val="Aptos"/>
      <family val="2"/>
    </font>
    <font>
      <b/>
      <sz val="9"/>
      <color rgb="FFFF0000"/>
      <name val="Aptos"/>
      <family val="2"/>
    </font>
    <font>
      <sz val="9"/>
      <color rgb="FF000000"/>
      <name val="Aptos"/>
    </font>
    <font>
      <b/>
      <sz val="9"/>
      <color rgb="FF000000"/>
      <name val="Aptos"/>
    </font>
    <font>
      <b/>
      <i/>
      <sz val="9"/>
      <color rgb="FFFF0000"/>
      <name val="Aptos"/>
      <family val="2"/>
    </font>
    <font>
      <b/>
      <i/>
      <sz val="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2B41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6" fillId="0" borderId="0" xfId="0" applyFont="1"/>
    <xf numFmtId="0" fontId="8" fillId="2" borderId="1" xfId="0" applyFont="1" applyFill="1" applyBorder="1"/>
    <xf numFmtId="0" fontId="2" fillId="0" borderId="1" xfId="0" applyFont="1" applyBorder="1"/>
    <xf numFmtId="0" fontId="2" fillId="3" borderId="1" xfId="0" applyFont="1" applyFill="1" applyBorder="1"/>
    <xf numFmtId="44" fontId="3" fillId="3" borderId="1" xfId="0" applyNumberFormat="1" applyFont="1" applyFill="1" applyBorder="1" applyProtection="1">
      <protection locked="0"/>
    </xf>
    <xf numFmtId="0" fontId="6" fillId="3" borderId="1" xfId="0" applyFont="1" applyFill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3" fillId="0" borderId="1" xfId="0" applyNumberFormat="1" applyFont="1" applyBorder="1" applyProtection="1">
      <protection locked="0"/>
    </xf>
    <xf numFmtId="0" fontId="8" fillId="2" borderId="2" xfId="0" applyFont="1" applyFill="1" applyBorder="1"/>
    <xf numFmtId="44" fontId="2" fillId="0" borderId="1" xfId="0" applyNumberFormat="1" applyFont="1" applyBorder="1" applyAlignment="1">
      <alignment horizontal="center"/>
    </xf>
    <xf numFmtId="0" fontId="0" fillId="4" borderId="0" xfId="0" applyFill="1"/>
    <xf numFmtId="2" fontId="0" fillId="4" borderId="0" xfId="0" applyNumberFormat="1" applyFill="1"/>
    <xf numFmtId="0" fontId="5" fillId="3" borderId="1" xfId="0" applyFont="1" applyFill="1" applyBorder="1"/>
    <xf numFmtId="0" fontId="5" fillId="0" borderId="1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3" borderId="4" xfId="0" applyFont="1" applyFill="1" applyBorder="1"/>
    <xf numFmtId="44" fontId="3" fillId="3" borderId="4" xfId="0" applyNumberFormat="1" applyFont="1" applyFill="1" applyBorder="1" applyProtection="1">
      <protection locked="0"/>
    </xf>
    <xf numFmtId="0" fontId="5" fillId="0" borderId="3" xfId="0" applyFont="1" applyBorder="1"/>
    <xf numFmtId="44" fontId="3" fillId="0" borderId="3" xfId="0" applyNumberFormat="1" applyFont="1" applyBorder="1" applyProtection="1">
      <protection locked="0"/>
    </xf>
    <xf numFmtId="0" fontId="5" fillId="0" borderId="0" xfId="0" applyFont="1"/>
    <xf numFmtId="0" fontId="6" fillId="5" borderId="0" xfId="0" applyFont="1" applyFill="1"/>
    <xf numFmtId="0" fontId="2" fillId="5" borderId="1" xfId="0" applyFont="1" applyFill="1" applyBorder="1"/>
    <xf numFmtId="0" fontId="2" fillId="5" borderId="4" xfId="0" applyFont="1" applyFill="1" applyBorder="1"/>
    <xf numFmtId="44" fontId="3" fillId="5" borderId="1" xfId="0" applyNumberFormat="1" applyFont="1" applyFill="1" applyBorder="1" applyProtection="1">
      <protection locked="0"/>
    </xf>
    <xf numFmtId="44" fontId="3" fillId="5" borderId="4" xfId="0" applyNumberFormat="1" applyFont="1" applyFill="1" applyBorder="1" applyProtection="1">
      <protection locked="0"/>
    </xf>
    <xf numFmtId="0" fontId="2" fillId="5" borderId="3" xfId="0" applyFont="1" applyFill="1" applyBorder="1"/>
    <xf numFmtId="0" fontId="10" fillId="0" borderId="1" xfId="0" applyFont="1" applyBorder="1" applyAlignment="1">
      <alignment horizontal="center"/>
    </xf>
    <xf numFmtId="0" fontId="13" fillId="0" borderId="0" xfId="0" applyFont="1"/>
  </cellXfs>
  <cellStyles count="2">
    <cellStyle name="Standaard" xfId="0" builtinId="0"/>
    <cellStyle name="Standaard 2 2" xfId="1" xr:uid="{F80AD254-20F1-4981-8888-993D4F63A2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AD468-C4DC-4276-9626-C27D261375A0}">
  <sheetPr>
    <pageSetUpPr fitToPage="1"/>
  </sheetPr>
  <dimension ref="A1:K70"/>
  <sheetViews>
    <sheetView tabSelected="1" topLeftCell="A24" workbookViewId="0">
      <selection activeCell="A38" sqref="A38:XFD38"/>
    </sheetView>
  </sheetViews>
  <sheetFormatPr defaultColWidth="9.1796875" defaultRowHeight="14.5" x14ac:dyDescent="0.35"/>
  <cols>
    <col min="1" max="1" width="47.7265625" customWidth="1"/>
    <col min="2" max="2" width="23.7265625" style="20" customWidth="1"/>
    <col min="3" max="3" width="17.81640625" bestFit="1" customWidth="1"/>
    <col min="4" max="4" width="14" customWidth="1"/>
    <col min="5" max="5" width="32.453125" bestFit="1" customWidth="1"/>
    <col min="6" max="6" width="7.36328125" customWidth="1"/>
    <col min="7" max="7" width="9.26953125" bestFit="1" customWidth="1"/>
    <col min="8" max="8" width="8.36328125" customWidth="1"/>
    <col min="9" max="9" width="5.7265625" customWidth="1"/>
    <col min="10" max="10" width="38.36328125" bestFit="1" customWidth="1"/>
    <col min="11" max="11" width="5.7265625" customWidth="1"/>
  </cols>
  <sheetData>
    <row r="1" spans="1:11" x14ac:dyDescent="0.35">
      <c r="A1" s="1" t="s">
        <v>0</v>
      </c>
      <c r="B1" s="12"/>
      <c r="C1" s="1"/>
      <c r="D1" s="1"/>
      <c r="E1" s="1"/>
      <c r="F1" s="1"/>
      <c r="G1" s="1"/>
      <c r="H1" s="1"/>
      <c r="I1" s="1"/>
      <c r="J1" s="2"/>
      <c r="K1" s="2"/>
    </row>
    <row r="2" spans="1:11" x14ac:dyDescent="0.35">
      <c r="A2" s="4" t="s">
        <v>1</v>
      </c>
      <c r="B2" s="13"/>
      <c r="C2" s="4"/>
      <c r="D2" s="4"/>
      <c r="E2" s="4"/>
      <c r="F2" s="4"/>
      <c r="G2" s="4"/>
      <c r="H2" s="4"/>
      <c r="I2" s="4"/>
      <c r="J2" s="2"/>
      <c r="K2" s="2"/>
    </row>
    <row r="3" spans="1:11" x14ac:dyDescent="0.35">
      <c r="A3" s="5" t="s">
        <v>66</v>
      </c>
      <c r="B3" s="14"/>
      <c r="C3" s="5"/>
      <c r="D3" s="5"/>
      <c r="E3" s="5"/>
      <c r="F3" s="5"/>
      <c r="G3" s="5"/>
      <c r="H3" s="5"/>
      <c r="I3" s="5"/>
      <c r="J3" s="2"/>
      <c r="K3" s="2"/>
    </row>
    <row r="4" spans="1:11" ht="15" customHeight="1" x14ac:dyDescent="0.35">
      <c r="A4" s="2"/>
      <c r="B4" s="15"/>
      <c r="C4" s="2"/>
      <c r="D4" s="2"/>
      <c r="E4" s="2"/>
      <c r="F4" s="2"/>
      <c r="G4" s="2"/>
      <c r="H4" s="2"/>
      <c r="I4" s="2"/>
      <c r="J4" s="2"/>
    </row>
    <row r="5" spans="1:11" ht="15" customHeight="1" x14ac:dyDescent="0.35">
      <c r="A5" s="11" t="s">
        <v>2</v>
      </c>
      <c r="B5" s="15"/>
      <c r="C5" s="27" t="s">
        <v>3</v>
      </c>
      <c r="D5" s="26"/>
      <c r="E5" s="15"/>
      <c r="F5" s="15"/>
      <c r="G5" s="15"/>
      <c r="H5" s="15"/>
      <c r="I5" s="15"/>
      <c r="J5" s="6"/>
      <c r="K5" s="2"/>
    </row>
    <row r="6" spans="1:11" ht="15" customHeight="1" x14ac:dyDescent="0.35">
      <c r="A6" s="37" t="s">
        <v>4</v>
      </c>
      <c r="B6" s="15"/>
      <c r="C6" s="36"/>
      <c r="D6" s="15"/>
      <c r="E6" s="15"/>
      <c r="F6" s="15"/>
      <c r="G6" s="15"/>
      <c r="H6" s="15"/>
      <c r="I6" s="15"/>
      <c r="J6" s="6"/>
      <c r="K6" s="2"/>
    </row>
    <row r="7" spans="1:11" ht="15" customHeight="1" x14ac:dyDescent="0.35">
      <c r="A7" s="15"/>
      <c r="B7" s="15"/>
      <c r="C7" s="36"/>
      <c r="D7" s="15"/>
      <c r="E7" s="15"/>
      <c r="F7" s="15"/>
      <c r="G7" s="15"/>
      <c r="H7" s="15"/>
      <c r="I7" s="15"/>
      <c r="J7" s="6"/>
      <c r="K7" s="2"/>
    </row>
    <row r="8" spans="1:11" x14ac:dyDescent="0.35">
      <c r="A8" s="44" t="s">
        <v>72</v>
      </c>
      <c r="B8" s="16"/>
      <c r="C8" s="6"/>
      <c r="D8" s="6"/>
      <c r="E8" s="6"/>
      <c r="F8" s="6"/>
      <c r="G8" s="6"/>
      <c r="H8" s="6"/>
      <c r="I8" s="6"/>
      <c r="J8" s="6"/>
      <c r="K8" s="2"/>
    </row>
    <row r="9" spans="1:11" x14ac:dyDescent="0.35">
      <c r="A9" s="44" t="s">
        <v>73</v>
      </c>
      <c r="B9" s="16"/>
      <c r="C9" s="6"/>
      <c r="D9" s="6"/>
      <c r="E9" s="6"/>
      <c r="F9" s="6"/>
      <c r="G9" s="6"/>
      <c r="H9" s="6"/>
      <c r="I9" s="6"/>
      <c r="J9" s="6"/>
      <c r="K9" s="2"/>
    </row>
    <row r="10" spans="1:11" x14ac:dyDescent="0.35">
      <c r="A10" s="44" t="s">
        <v>74</v>
      </c>
      <c r="B10" s="16"/>
      <c r="C10" s="6"/>
      <c r="D10" s="6"/>
      <c r="E10" s="6"/>
      <c r="F10" s="6"/>
      <c r="G10" s="6"/>
      <c r="H10" s="6"/>
      <c r="I10" s="6"/>
      <c r="J10" s="6"/>
      <c r="K10" s="2"/>
    </row>
    <row r="11" spans="1:11" x14ac:dyDescent="0.35">
      <c r="A11" s="44" t="s">
        <v>5</v>
      </c>
      <c r="B11" s="16"/>
      <c r="C11" s="6"/>
      <c r="D11" s="6"/>
      <c r="E11" s="6"/>
      <c r="F11" s="6"/>
      <c r="G11" s="6"/>
      <c r="H11" s="6"/>
      <c r="I11" s="6"/>
      <c r="J11" s="6"/>
      <c r="K11" s="2"/>
    </row>
    <row r="12" spans="1:11" x14ac:dyDescent="0.35">
      <c r="A12" s="6"/>
      <c r="B12" s="16"/>
      <c r="C12" s="6"/>
      <c r="D12" s="6"/>
      <c r="E12" s="6"/>
      <c r="F12" s="6"/>
      <c r="G12" s="6"/>
      <c r="H12" s="6"/>
      <c r="I12" s="6"/>
      <c r="J12" s="6"/>
      <c r="K12" s="2"/>
    </row>
    <row r="13" spans="1:11" x14ac:dyDescent="0.35">
      <c r="A13" s="7" t="s">
        <v>6</v>
      </c>
      <c r="B13" s="17" t="s">
        <v>7</v>
      </c>
      <c r="C13" s="7" t="s">
        <v>8</v>
      </c>
      <c r="D13" s="7" t="s">
        <v>9</v>
      </c>
      <c r="E13" s="7" t="s">
        <v>10</v>
      </c>
      <c r="F13" s="7" t="s">
        <v>11</v>
      </c>
      <c r="G13" s="7"/>
      <c r="H13" s="7" t="s">
        <v>12</v>
      </c>
      <c r="I13" s="7"/>
      <c r="J13" s="7" t="s">
        <v>71</v>
      </c>
    </row>
    <row r="14" spans="1:11" x14ac:dyDescent="0.35">
      <c r="A14" s="8" t="s">
        <v>13</v>
      </c>
      <c r="B14" s="18">
        <v>750</v>
      </c>
      <c r="C14" s="8" t="s">
        <v>14</v>
      </c>
      <c r="D14" s="9"/>
      <c r="E14" s="8" t="s">
        <v>15</v>
      </c>
      <c r="F14" s="8"/>
      <c r="G14" s="8"/>
      <c r="H14" s="8"/>
      <c r="I14" s="8"/>
      <c r="J14" s="10">
        <v>0</v>
      </c>
    </row>
    <row r="15" spans="1:11" x14ac:dyDescent="0.35">
      <c r="A15" s="8" t="s">
        <v>16</v>
      </c>
      <c r="B15" s="18" t="s">
        <v>17</v>
      </c>
      <c r="C15" s="8" t="s">
        <v>18</v>
      </c>
      <c r="D15" s="8"/>
      <c r="E15" s="8" t="s">
        <v>19</v>
      </c>
      <c r="F15" s="9">
        <v>0</v>
      </c>
      <c r="G15" s="8" t="s">
        <v>24</v>
      </c>
      <c r="H15" s="9">
        <v>0</v>
      </c>
      <c r="I15" s="8" t="s">
        <v>20</v>
      </c>
      <c r="J15" s="10">
        <v>0</v>
      </c>
    </row>
    <row r="16" spans="1:11" x14ac:dyDescent="0.35">
      <c r="A16" s="8" t="s">
        <v>21</v>
      </c>
      <c r="B16" s="18">
        <v>750</v>
      </c>
      <c r="C16" s="8" t="s">
        <v>14</v>
      </c>
      <c r="D16" s="9"/>
      <c r="E16" s="8" t="s">
        <v>15</v>
      </c>
      <c r="F16" s="8"/>
      <c r="G16" s="8"/>
      <c r="H16" s="8"/>
      <c r="I16" s="8"/>
      <c r="J16" s="10">
        <v>0</v>
      </c>
    </row>
    <row r="17" spans="1:10" x14ac:dyDescent="0.35">
      <c r="A17" s="8" t="s">
        <v>22</v>
      </c>
      <c r="B17" s="19" t="s">
        <v>23</v>
      </c>
      <c r="C17" s="8" t="s">
        <v>18</v>
      </c>
      <c r="D17" s="8"/>
      <c r="E17" s="8" t="s">
        <v>19</v>
      </c>
      <c r="F17" s="9">
        <v>0</v>
      </c>
      <c r="G17" s="8" t="s">
        <v>24</v>
      </c>
      <c r="H17" s="9">
        <v>0</v>
      </c>
      <c r="I17" s="8" t="s">
        <v>61</v>
      </c>
      <c r="J17" s="10">
        <v>0</v>
      </c>
    </row>
    <row r="18" spans="1:10" x14ac:dyDescent="0.35">
      <c r="A18" s="8" t="s">
        <v>25</v>
      </c>
      <c r="B18" s="18">
        <v>750</v>
      </c>
      <c r="C18" s="8" t="s">
        <v>14</v>
      </c>
      <c r="D18" s="9"/>
      <c r="E18" s="8" t="s">
        <v>15</v>
      </c>
      <c r="F18" s="8"/>
      <c r="G18" s="8"/>
      <c r="H18" s="8"/>
      <c r="I18" s="8"/>
      <c r="J18" s="10">
        <v>0</v>
      </c>
    </row>
    <row r="19" spans="1:10" x14ac:dyDescent="0.35">
      <c r="A19" s="8" t="s">
        <v>26</v>
      </c>
      <c r="B19" s="18" t="s">
        <v>27</v>
      </c>
      <c r="C19" s="8" t="s">
        <v>18</v>
      </c>
      <c r="D19" s="8"/>
      <c r="E19" s="8" t="s">
        <v>19</v>
      </c>
      <c r="F19" s="9">
        <v>0</v>
      </c>
      <c r="G19" s="8" t="s">
        <v>65</v>
      </c>
      <c r="H19" s="9">
        <v>0</v>
      </c>
      <c r="I19" s="8" t="s">
        <v>28</v>
      </c>
      <c r="J19" s="10">
        <v>0</v>
      </c>
    </row>
    <row r="20" spans="1:10" x14ac:dyDescent="0.35">
      <c r="A20" s="8" t="s">
        <v>29</v>
      </c>
      <c r="B20" s="18">
        <v>300</v>
      </c>
      <c r="C20" s="8" t="s">
        <v>14</v>
      </c>
      <c r="D20" s="9"/>
      <c r="E20" s="8" t="s">
        <v>15</v>
      </c>
      <c r="F20" s="8"/>
      <c r="G20" s="8"/>
      <c r="H20" s="8"/>
      <c r="I20" s="8"/>
      <c r="J20" s="10">
        <v>0</v>
      </c>
    </row>
    <row r="21" spans="1:10" x14ac:dyDescent="0.35">
      <c r="A21" s="8" t="s">
        <v>30</v>
      </c>
      <c r="B21" s="19" t="s">
        <v>31</v>
      </c>
      <c r="C21" s="8" t="s">
        <v>18</v>
      </c>
      <c r="D21" s="8"/>
      <c r="E21" s="8" t="s">
        <v>32</v>
      </c>
      <c r="F21" s="9">
        <v>0</v>
      </c>
      <c r="G21" s="8" t="s">
        <v>33</v>
      </c>
      <c r="H21" s="8"/>
      <c r="I21" s="8"/>
      <c r="J21" s="10">
        <v>0</v>
      </c>
    </row>
    <row r="22" spans="1:10" x14ac:dyDescent="0.35">
      <c r="A22" s="8" t="s">
        <v>34</v>
      </c>
      <c r="B22" s="19">
        <v>1000</v>
      </c>
      <c r="C22" s="8" t="s">
        <v>14</v>
      </c>
      <c r="D22" s="9"/>
      <c r="E22" s="8" t="s">
        <v>15</v>
      </c>
      <c r="F22" s="8"/>
      <c r="G22" s="8"/>
      <c r="H22" s="8"/>
      <c r="I22" s="8"/>
      <c r="J22" s="10">
        <v>0</v>
      </c>
    </row>
    <row r="23" spans="1:10" x14ac:dyDescent="0.35">
      <c r="A23" s="8" t="s">
        <v>35</v>
      </c>
      <c r="B23" s="18" t="s">
        <v>36</v>
      </c>
      <c r="C23" s="8" t="s">
        <v>18</v>
      </c>
      <c r="D23" s="8"/>
      <c r="E23" s="8" t="s">
        <v>15</v>
      </c>
      <c r="F23" s="8"/>
      <c r="G23" s="8"/>
      <c r="H23" s="8"/>
      <c r="I23" s="8"/>
      <c r="J23" s="10">
        <v>0</v>
      </c>
    </row>
    <row r="24" spans="1:10" x14ac:dyDescent="0.35">
      <c r="A24" s="8" t="s">
        <v>37</v>
      </c>
      <c r="B24" s="18">
        <v>100</v>
      </c>
      <c r="C24" s="8" t="s">
        <v>14</v>
      </c>
      <c r="D24" s="9"/>
      <c r="E24" s="8" t="s">
        <v>15</v>
      </c>
      <c r="F24" s="8"/>
      <c r="G24" s="8"/>
      <c r="H24" s="8"/>
      <c r="I24" s="8"/>
      <c r="J24" s="10">
        <v>0</v>
      </c>
    </row>
    <row r="25" spans="1:10" x14ac:dyDescent="0.35">
      <c r="A25" s="8" t="s">
        <v>38</v>
      </c>
      <c r="B25" s="18" t="s">
        <v>39</v>
      </c>
      <c r="C25" s="8" t="s">
        <v>18</v>
      </c>
      <c r="D25" s="8"/>
      <c r="E25" s="8" t="s">
        <v>19</v>
      </c>
      <c r="F25" s="9">
        <v>0</v>
      </c>
      <c r="G25" s="8" t="s">
        <v>24</v>
      </c>
      <c r="H25" s="9">
        <v>0</v>
      </c>
      <c r="I25" s="8" t="s">
        <v>41</v>
      </c>
      <c r="J25" s="10">
        <v>0</v>
      </c>
    </row>
    <row r="26" spans="1:10" x14ac:dyDescent="0.35">
      <c r="A26" s="8" t="s">
        <v>42</v>
      </c>
      <c r="B26" s="18">
        <v>400</v>
      </c>
      <c r="C26" s="8" t="s">
        <v>14</v>
      </c>
      <c r="D26" s="9"/>
      <c r="E26" s="8" t="s">
        <v>15</v>
      </c>
      <c r="F26" s="8"/>
      <c r="G26" s="8"/>
      <c r="H26" s="8"/>
      <c r="I26" s="8"/>
      <c r="J26" s="10">
        <v>0</v>
      </c>
    </row>
    <row r="27" spans="1:10" x14ac:dyDescent="0.35">
      <c r="A27" s="30" t="s">
        <v>43</v>
      </c>
      <c r="B27" s="31" t="s">
        <v>39</v>
      </c>
      <c r="C27" s="30" t="s">
        <v>18</v>
      </c>
      <c r="D27" s="30"/>
      <c r="E27" s="30" t="s">
        <v>19</v>
      </c>
      <c r="F27" s="32">
        <v>0</v>
      </c>
      <c r="G27" s="30" t="s">
        <v>24</v>
      </c>
      <c r="H27" s="32">
        <v>0</v>
      </c>
      <c r="I27" s="30" t="s">
        <v>41</v>
      </c>
      <c r="J27" s="33">
        <v>0</v>
      </c>
    </row>
    <row r="28" spans="1:10" x14ac:dyDescent="0.35">
      <c r="A28" s="28"/>
      <c r="B28" s="29"/>
      <c r="C28" s="28"/>
      <c r="D28" s="28"/>
      <c r="E28" s="28"/>
      <c r="F28" s="28"/>
      <c r="G28" s="28"/>
      <c r="H28" s="28"/>
      <c r="I28" s="28"/>
      <c r="J28" s="35"/>
    </row>
    <row r="29" spans="1:10" x14ac:dyDescent="0.35">
      <c r="A29" s="34" t="s">
        <v>44</v>
      </c>
      <c r="B29" s="29"/>
      <c r="C29" s="28"/>
      <c r="D29" s="28"/>
      <c r="E29" s="28"/>
      <c r="F29" s="28"/>
      <c r="G29" s="28"/>
      <c r="H29" s="28"/>
      <c r="I29" s="28"/>
      <c r="J29" s="35"/>
    </row>
    <row r="30" spans="1:10" ht="13.5" customHeight="1" x14ac:dyDescent="0.35">
      <c r="A30" s="8" t="s">
        <v>67</v>
      </c>
      <c r="B30" s="18" t="s">
        <v>39</v>
      </c>
      <c r="C30" s="8" t="s">
        <v>14</v>
      </c>
      <c r="D30" s="38"/>
      <c r="E30" s="8" t="s">
        <v>15</v>
      </c>
      <c r="F30" s="8"/>
      <c r="G30" s="8"/>
      <c r="H30" s="8"/>
      <c r="I30" s="8"/>
      <c r="J30" s="40">
        <v>0</v>
      </c>
    </row>
    <row r="31" spans="1:10" ht="13.5" customHeight="1" x14ac:dyDescent="0.35">
      <c r="A31" s="30" t="s">
        <v>16</v>
      </c>
      <c r="B31" s="31" t="s">
        <v>39</v>
      </c>
      <c r="C31" s="30" t="s">
        <v>18</v>
      </c>
      <c r="D31" s="30"/>
      <c r="E31" s="30" t="s">
        <v>40</v>
      </c>
      <c r="F31" s="39">
        <v>0</v>
      </c>
      <c r="G31" s="30" t="s">
        <v>24</v>
      </c>
      <c r="H31" s="39">
        <v>0</v>
      </c>
      <c r="I31" s="30" t="s">
        <v>20</v>
      </c>
      <c r="J31" s="41">
        <v>0</v>
      </c>
    </row>
    <row r="32" spans="1:10" x14ac:dyDescent="0.35">
      <c r="A32" s="8" t="s">
        <v>68</v>
      </c>
      <c r="B32" s="18" t="s">
        <v>39</v>
      </c>
      <c r="C32" s="8" t="s">
        <v>14</v>
      </c>
      <c r="D32" s="38"/>
      <c r="E32" s="8" t="s">
        <v>15</v>
      </c>
      <c r="F32" s="8"/>
      <c r="G32" s="8"/>
      <c r="H32" s="8"/>
      <c r="I32" s="8"/>
      <c r="J32" s="40">
        <v>0</v>
      </c>
    </row>
    <row r="33" spans="1:11" x14ac:dyDescent="0.35">
      <c r="A33" s="8" t="s">
        <v>63</v>
      </c>
      <c r="B33" s="18" t="s">
        <v>39</v>
      </c>
      <c r="C33" s="8" t="s">
        <v>18</v>
      </c>
      <c r="D33" s="30"/>
      <c r="E33" s="30" t="s">
        <v>40</v>
      </c>
      <c r="F33" s="39">
        <v>0</v>
      </c>
      <c r="G33" s="30" t="s">
        <v>64</v>
      </c>
      <c r="H33" s="39">
        <v>0</v>
      </c>
      <c r="I33" s="30" t="s">
        <v>61</v>
      </c>
      <c r="J33" s="41">
        <v>0</v>
      </c>
    </row>
    <row r="34" spans="1:11" x14ac:dyDescent="0.35">
      <c r="A34" s="28" t="s">
        <v>69</v>
      </c>
      <c r="B34" s="18" t="s">
        <v>39</v>
      </c>
      <c r="C34" s="8" t="s">
        <v>14</v>
      </c>
      <c r="D34" s="38"/>
      <c r="E34" s="8" t="s">
        <v>15</v>
      </c>
      <c r="F34" s="8"/>
      <c r="G34" s="8"/>
      <c r="H34" s="8"/>
      <c r="I34" s="8"/>
      <c r="J34" s="40">
        <v>0</v>
      </c>
    </row>
    <row r="35" spans="1:11" x14ac:dyDescent="0.35">
      <c r="A35" s="28" t="s">
        <v>46</v>
      </c>
      <c r="B35" s="18" t="s">
        <v>39</v>
      </c>
      <c r="C35" s="8" t="s">
        <v>18</v>
      </c>
      <c r="D35" s="30"/>
      <c r="E35" s="30" t="s">
        <v>40</v>
      </c>
      <c r="F35" s="39">
        <v>0</v>
      </c>
      <c r="G35" s="30" t="s">
        <v>24</v>
      </c>
      <c r="H35" s="39">
        <v>0</v>
      </c>
      <c r="I35" s="30" t="s">
        <v>20</v>
      </c>
      <c r="J35" s="41">
        <v>0</v>
      </c>
    </row>
    <row r="36" spans="1:11" x14ac:dyDescent="0.35">
      <c r="A36" s="8" t="s">
        <v>70</v>
      </c>
      <c r="B36" s="18" t="s">
        <v>39</v>
      </c>
      <c r="C36" s="8" t="s">
        <v>14</v>
      </c>
      <c r="D36" s="38"/>
      <c r="E36" s="8" t="s">
        <v>15</v>
      </c>
      <c r="F36" s="8"/>
      <c r="G36" s="8"/>
      <c r="H36" s="8"/>
      <c r="I36" s="8"/>
      <c r="J36" s="40">
        <v>0</v>
      </c>
    </row>
    <row r="37" spans="1:11" x14ac:dyDescent="0.35">
      <c r="A37" s="8" t="s">
        <v>49</v>
      </c>
      <c r="B37" s="31" t="s">
        <v>39</v>
      </c>
      <c r="C37" s="30" t="s">
        <v>18</v>
      </c>
      <c r="D37" s="30"/>
      <c r="E37" s="30" t="s">
        <v>40</v>
      </c>
      <c r="F37" s="39">
        <v>0</v>
      </c>
      <c r="G37" s="30" t="s">
        <v>24</v>
      </c>
      <c r="H37" s="39">
        <v>0</v>
      </c>
      <c r="I37" s="30" t="s">
        <v>61</v>
      </c>
      <c r="J37" s="41">
        <v>0</v>
      </c>
    </row>
    <row r="38" spans="1:11" x14ac:dyDescent="0.35">
      <c r="A38" s="42" t="s">
        <v>50</v>
      </c>
      <c r="B38" s="42"/>
      <c r="C38" s="42"/>
      <c r="D38" s="42"/>
      <c r="E38" s="42"/>
      <c r="F38" s="42"/>
      <c r="G38" s="42"/>
      <c r="H38" s="42"/>
      <c r="I38" s="42"/>
      <c r="J38" s="42"/>
    </row>
    <row r="39" spans="1:11" x14ac:dyDescent="0.35">
      <c r="A39" s="42" t="s">
        <v>51</v>
      </c>
      <c r="B39" s="42"/>
      <c r="C39" s="42"/>
      <c r="D39" s="42"/>
      <c r="E39" s="42"/>
      <c r="F39" s="42"/>
      <c r="G39" s="42"/>
      <c r="H39" s="42"/>
      <c r="I39" s="42"/>
      <c r="J39" s="42"/>
    </row>
    <row r="40" spans="1:11" x14ac:dyDescent="0.35">
      <c r="A40" s="42" t="s">
        <v>51</v>
      </c>
      <c r="B40" s="42"/>
      <c r="C40" s="42"/>
      <c r="D40" s="42"/>
      <c r="E40" s="42"/>
      <c r="F40" s="42"/>
      <c r="G40" s="42"/>
      <c r="H40" s="42"/>
      <c r="I40" s="42"/>
      <c r="J40" s="42"/>
    </row>
    <row r="41" spans="1:11" x14ac:dyDescent="0.35">
      <c r="A41" s="42" t="s">
        <v>51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1" x14ac:dyDescent="0.35">
      <c r="A42" s="2" t="s">
        <v>52</v>
      </c>
      <c r="B42" s="15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5">
      <c r="A43" s="2" t="s">
        <v>53</v>
      </c>
      <c r="B43" s="15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5">
      <c r="A44" s="2" t="s">
        <v>54</v>
      </c>
      <c r="B44" s="15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5">
      <c r="A45" s="2"/>
      <c r="B45" s="15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5">
      <c r="A46" s="7" t="s">
        <v>6</v>
      </c>
      <c r="B46" s="7" t="s">
        <v>55</v>
      </c>
      <c r="C46" s="7" t="s">
        <v>56</v>
      </c>
      <c r="D46" s="7" t="s">
        <v>57</v>
      </c>
      <c r="E46" s="22" t="s">
        <v>58</v>
      </c>
    </row>
    <row r="47" spans="1:11" x14ac:dyDescent="0.35">
      <c r="A47" s="8" t="s">
        <v>13</v>
      </c>
      <c r="B47" s="21">
        <f>J14</f>
        <v>0</v>
      </c>
      <c r="C47" s="19">
        <v>750</v>
      </c>
      <c r="D47" s="23">
        <f>B47*C47</f>
        <v>0</v>
      </c>
      <c r="E47" s="18"/>
    </row>
    <row r="48" spans="1:11" x14ac:dyDescent="0.35">
      <c r="A48" s="8" t="s">
        <v>16</v>
      </c>
      <c r="B48" s="21" t="str">
        <f>IFERROR(((J15/H15)/F15),"")</f>
        <v/>
      </c>
      <c r="C48" s="19">
        <v>1500000</v>
      </c>
      <c r="D48" s="23" t="str">
        <f>IFERROR(B48*C48,"")</f>
        <v/>
      </c>
      <c r="E48" s="18"/>
    </row>
    <row r="49" spans="1:8" x14ac:dyDescent="0.35">
      <c r="A49" s="8" t="s">
        <v>21</v>
      </c>
      <c r="B49" s="21">
        <f>J16</f>
        <v>0</v>
      </c>
      <c r="C49" s="19">
        <v>750</v>
      </c>
      <c r="D49" s="23">
        <f t="shared" ref="D49:D59" si="0">B49*C49</f>
        <v>0</v>
      </c>
      <c r="E49" s="18"/>
    </row>
    <row r="50" spans="1:8" x14ac:dyDescent="0.35">
      <c r="A50" s="8" t="s">
        <v>22</v>
      </c>
      <c r="B50" s="21" t="str">
        <f>IFERROR(((J17/H17)/F17),"")</f>
        <v/>
      </c>
      <c r="C50" s="19">
        <v>24000000</v>
      </c>
      <c r="D50" s="23" t="str">
        <f>IFERROR(B50*C50,"")</f>
        <v/>
      </c>
      <c r="E50" s="18"/>
    </row>
    <row r="51" spans="1:8" x14ac:dyDescent="0.35">
      <c r="A51" s="8" t="s">
        <v>25</v>
      </c>
      <c r="B51" s="21">
        <f>J18</f>
        <v>0</v>
      </c>
      <c r="C51" s="19">
        <v>750</v>
      </c>
      <c r="D51" s="23">
        <f t="shared" si="0"/>
        <v>0</v>
      </c>
      <c r="E51" s="18"/>
    </row>
    <row r="52" spans="1:8" x14ac:dyDescent="0.35">
      <c r="A52" s="8" t="s">
        <v>26</v>
      </c>
      <c r="B52" s="21" t="str">
        <f>IFERROR(((J19/H19)/F19),"")</f>
        <v/>
      </c>
      <c r="C52" s="19">
        <v>3000</v>
      </c>
      <c r="D52" s="23" t="str">
        <f>IFERROR(B52*C52,"")</f>
        <v/>
      </c>
      <c r="E52" s="18"/>
    </row>
    <row r="53" spans="1:8" x14ac:dyDescent="0.35">
      <c r="A53" s="8" t="s">
        <v>29</v>
      </c>
      <c r="B53" s="21">
        <f>J20</f>
        <v>0</v>
      </c>
      <c r="C53" s="19">
        <v>300</v>
      </c>
      <c r="D53" s="23">
        <f t="shared" si="0"/>
        <v>0</v>
      </c>
      <c r="E53" s="18"/>
    </row>
    <row r="54" spans="1:8" x14ac:dyDescent="0.35">
      <c r="A54" s="8" t="s">
        <v>30</v>
      </c>
      <c r="B54" s="21" t="str">
        <f>IFERROR(((J21/H21)/F21),"")</f>
        <v/>
      </c>
      <c r="C54" s="19">
        <v>2000</v>
      </c>
      <c r="D54" s="23" t="str">
        <f>IFERROR(B54*C54,"")</f>
        <v/>
      </c>
      <c r="E54" s="18"/>
    </row>
    <row r="55" spans="1:8" x14ac:dyDescent="0.35">
      <c r="A55" s="8" t="s">
        <v>34</v>
      </c>
      <c r="B55" s="21">
        <f t="shared" ref="B55:B60" si="1">J22</f>
        <v>0</v>
      </c>
      <c r="C55" s="19">
        <v>1000</v>
      </c>
      <c r="D55" s="23">
        <f t="shared" si="0"/>
        <v>0</v>
      </c>
      <c r="E55" s="18"/>
    </row>
    <row r="56" spans="1:8" x14ac:dyDescent="0.35">
      <c r="A56" s="8" t="s">
        <v>35</v>
      </c>
      <c r="B56" s="21">
        <f t="shared" si="1"/>
        <v>0</v>
      </c>
      <c r="C56" s="19">
        <v>1000</v>
      </c>
      <c r="D56" s="23">
        <f t="shared" si="0"/>
        <v>0</v>
      </c>
      <c r="E56" s="18"/>
    </row>
    <row r="57" spans="1:8" x14ac:dyDescent="0.35">
      <c r="A57" s="8" t="s">
        <v>37</v>
      </c>
      <c r="B57" s="21">
        <f t="shared" si="1"/>
        <v>0</v>
      </c>
      <c r="C57" s="19">
        <v>100</v>
      </c>
      <c r="D57" s="23">
        <f t="shared" si="0"/>
        <v>0</v>
      </c>
      <c r="E57" s="18"/>
    </row>
    <row r="58" spans="1:8" x14ac:dyDescent="0.35">
      <c r="A58" s="8" t="s">
        <v>38</v>
      </c>
      <c r="B58" s="21">
        <f t="shared" si="1"/>
        <v>0</v>
      </c>
      <c r="C58" s="19" t="s">
        <v>39</v>
      </c>
      <c r="D58" s="23" t="s">
        <v>59</v>
      </c>
      <c r="E58" s="43" t="s">
        <v>60</v>
      </c>
      <c r="H58" s="3"/>
    </row>
    <row r="59" spans="1:8" x14ac:dyDescent="0.35">
      <c r="A59" s="8" t="s">
        <v>42</v>
      </c>
      <c r="B59" s="21">
        <f t="shared" si="1"/>
        <v>0</v>
      </c>
      <c r="C59" s="19">
        <v>400</v>
      </c>
      <c r="D59" s="23">
        <f t="shared" si="0"/>
        <v>0</v>
      </c>
      <c r="E59" s="18"/>
    </row>
    <row r="60" spans="1:8" x14ac:dyDescent="0.35">
      <c r="A60" s="30" t="s">
        <v>43</v>
      </c>
      <c r="B60" s="21">
        <f t="shared" si="1"/>
        <v>0</v>
      </c>
      <c r="C60" s="19" t="s">
        <v>39</v>
      </c>
      <c r="D60" s="23" t="s">
        <v>59</v>
      </c>
      <c r="E60" s="43" t="s">
        <v>60</v>
      </c>
    </row>
    <row r="61" spans="1:8" x14ac:dyDescent="0.35">
      <c r="A61" s="8" t="s">
        <v>47</v>
      </c>
      <c r="B61" s="21">
        <f>J30</f>
        <v>0</v>
      </c>
      <c r="C61" s="19" t="s">
        <v>39</v>
      </c>
      <c r="D61" s="23" t="s">
        <v>59</v>
      </c>
      <c r="E61" s="43" t="s">
        <v>60</v>
      </c>
    </row>
    <row r="62" spans="1:8" x14ac:dyDescent="0.35">
      <c r="A62" s="30" t="s">
        <v>16</v>
      </c>
      <c r="B62" s="21">
        <f t="shared" ref="B62:B67" si="2">J31</f>
        <v>0</v>
      </c>
      <c r="C62" s="19" t="s">
        <v>39</v>
      </c>
      <c r="D62" s="23" t="s">
        <v>59</v>
      </c>
      <c r="E62" s="43" t="s">
        <v>60</v>
      </c>
    </row>
    <row r="63" spans="1:8" x14ac:dyDescent="0.35">
      <c r="A63" s="8" t="s">
        <v>62</v>
      </c>
      <c r="B63" s="21">
        <f t="shared" si="2"/>
        <v>0</v>
      </c>
      <c r="C63" s="19" t="s">
        <v>39</v>
      </c>
      <c r="D63" s="23" t="s">
        <v>59</v>
      </c>
      <c r="E63" s="43" t="s">
        <v>60</v>
      </c>
    </row>
    <row r="64" spans="1:8" x14ac:dyDescent="0.35">
      <c r="A64" s="8" t="s">
        <v>63</v>
      </c>
      <c r="B64" s="21">
        <f t="shared" si="2"/>
        <v>0</v>
      </c>
      <c r="C64" s="19" t="s">
        <v>39</v>
      </c>
      <c r="D64" s="23" t="s">
        <v>59</v>
      </c>
      <c r="E64" s="43" t="s">
        <v>60</v>
      </c>
    </row>
    <row r="65" spans="1:5" x14ac:dyDescent="0.35">
      <c r="A65" s="28" t="s">
        <v>45</v>
      </c>
      <c r="B65" s="21">
        <f t="shared" si="2"/>
        <v>0</v>
      </c>
      <c r="C65" s="19" t="s">
        <v>39</v>
      </c>
      <c r="D65" s="23" t="s">
        <v>59</v>
      </c>
      <c r="E65" s="43" t="s">
        <v>60</v>
      </c>
    </row>
    <row r="66" spans="1:5" x14ac:dyDescent="0.35">
      <c r="A66" s="28" t="s">
        <v>46</v>
      </c>
      <c r="B66" s="21">
        <f t="shared" si="2"/>
        <v>0</v>
      </c>
      <c r="C66" s="19" t="s">
        <v>39</v>
      </c>
      <c r="D66" s="23" t="s">
        <v>59</v>
      </c>
      <c r="E66" s="43" t="s">
        <v>60</v>
      </c>
    </row>
    <row r="67" spans="1:5" x14ac:dyDescent="0.35">
      <c r="A67" s="8" t="s">
        <v>48</v>
      </c>
      <c r="B67" s="21">
        <f t="shared" si="2"/>
        <v>0</v>
      </c>
      <c r="C67" s="19" t="s">
        <v>39</v>
      </c>
      <c r="D67" s="23" t="s">
        <v>59</v>
      </c>
      <c r="E67" s="43" t="s">
        <v>60</v>
      </c>
    </row>
    <row r="68" spans="1:5" x14ac:dyDescent="0.35">
      <c r="A68" s="8" t="s">
        <v>49</v>
      </c>
      <c r="B68" s="21">
        <f>J37</f>
        <v>0</v>
      </c>
      <c r="C68" s="19" t="s">
        <v>39</v>
      </c>
      <c r="D68" s="23" t="s">
        <v>59</v>
      </c>
      <c r="E68" s="43" t="s">
        <v>60</v>
      </c>
    </row>
    <row r="70" spans="1:5" x14ac:dyDescent="0.35">
      <c r="C70" s="24" t="s">
        <v>57</v>
      </c>
      <c r="D70" s="25">
        <f>SUM(D47:D59)</f>
        <v>0</v>
      </c>
    </row>
  </sheetData>
  <dataValidations count="1">
    <dataValidation type="list" allowBlank="1" showInputMessage="1" showErrorMessage="1" sqref="D14 D16 D18 D20 D22 D24 D26 D34 D32 D30 D36" xr:uid="{F6D0ED7F-E2E7-4E9A-8209-8A64165D5F11}">
      <formula1>"Aanschaf,Bruikleen"</formula1>
    </dataValidation>
  </dataValidation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05c8d6-3e70-4f7d-8278-256d940bc7de" xsi:nil="true"/>
    <lcf76f155ced4ddcb4097134ff3c332f xmlns="708a0bf6-09be-4083-a417-c43f6d48656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9CD6148207E42A046CCB772577173" ma:contentTypeVersion="12" ma:contentTypeDescription="Een nieuw document maken." ma:contentTypeScope="" ma:versionID="e3f1a12f2c5506dbfdf950462c172862">
  <xsd:schema xmlns:xsd="http://www.w3.org/2001/XMLSchema" xmlns:xs="http://www.w3.org/2001/XMLSchema" xmlns:p="http://schemas.microsoft.com/office/2006/metadata/properties" xmlns:ns2="708a0bf6-09be-4083-a417-c43f6d486561" xmlns:ns3="fa05c8d6-3e70-4f7d-8278-256d940bc7de" targetNamespace="http://schemas.microsoft.com/office/2006/metadata/properties" ma:root="true" ma:fieldsID="f76b036bfc944fd406e5c9b447b0df8f" ns2:_="" ns3:_="">
    <xsd:import namespace="708a0bf6-09be-4083-a417-c43f6d486561"/>
    <xsd:import namespace="fa05c8d6-3e70-4f7d-8278-256d940bc7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8a0bf6-09be-4083-a417-c43f6d4865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d4a6b51a-11a4-4656-97aa-6f7b696dee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5c8d6-3e70-4f7d-8278-256d940bc7d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cdce36-afbc-4ebb-9347-7f7cf61e7e05}" ma:internalName="TaxCatchAll" ma:showField="CatchAllData" ma:web="fa05c8d6-3e70-4f7d-8278-256d940bc7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C82F56-4FCC-4A58-9B7B-5DBBF1F71333}">
  <ds:schemaRefs>
    <ds:schemaRef ds:uri="http://schemas.microsoft.com/office/2006/metadata/properties"/>
    <ds:schemaRef ds:uri="http://schemas.microsoft.com/office/infopath/2007/PartnerControls"/>
    <ds:schemaRef ds:uri="fa05c8d6-3e70-4f7d-8278-256d940bc7de"/>
    <ds:schemaRef ds:uri="708a0bf6-09be-4083-a417-c43f6d486561"/>
  </ds:schemaRefs>
</ds:datastoreItem>
</file>

<file path=customXml/itemProps2.xml><?xml version="1.0" encoding="utf-8"?>
<ds:datastoreItem xmlns:ds="http://schemas.openxmlformats.org/officeDocument/2006/customXml" ds:itemID="{DE36CE67-B5D2-406B-BBA8-581DB66AE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8a0bf6-09be-4083-a417-c43f6d486561"/>
    <ds:schemaRef ds:uri="fa05c8d6-3e70-4f7d-8278-256d940bc7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020A95-EC74-4605-B698-51B2C8339C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 van Santen</dc:creator>
  <cp:keywords/>
  <dc:description/>
  <cp:lastModifiedBy>Bart van Santen</cp:lastModifiedBy>
  <cp:revision/>
  <dcterms:created xsi:type="dcterms:W3CDTF">2026-05-18T09:44:12Z</dcterms:created>
  <dcterms:modified xsi:type="dcterms:W3CDTF">2026-06-11T07:28:05Z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0x010100F0B9CD6148207E42A046CCB772577173</vt:lpwstr>
  </property>
  <property fmtid="{D5CDD505-2E9C-101B-9397-08002B2CF9AE}" pid="3" name="MediaServiceImageTags">
    <vt:lpwstr/>
  </property>
</Properties>
</file>