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roermond.sharepoint.com/sites/InkoopVastgoedFacility/Gedeelde documenten/General/Facility/Schoonmaakdienstverlening tbv de gemeente Roermond/b Aanbestedingsdocumenten/Bijlage/"/>
    </mc:Choice>
  </mc:AlternateContent>
  <xr:revisionPtr revIDLastSave="41" documentId="14_{1FE014D7-6C7F-4A35-A1E7-28629C5BCEC4}" xr6:coauthVersionLast="47" xr6:coauthVersionMax="47" xr10:uidLastSave="{4969F5B2-CADD-4A18-BFE6-351EF908E67E}"/>
  <workbookProtection workbookAlgorithmName="SHA-512" workbookHashValue="Cuwe1jwju2cJm5SrvPypcNBTB/h0grgKRgD2QqNIP021KIPcvDbpeC3mAkMjOUHd7EW3JlmjTRpUO5DQZ8KSSw==" workbookSaltValue="UhrKV8FkqXkfcihz/N7Zdw==" workbookSpinCount="100000" lockStructure="1"/>
  <bookViews>
    <workbookView xWindow="9510" yWindow="-90" windowWidth="19380" windowHeight="10260" activeTab="16" xr2:uid="{E4E04CB5-AED7-4DFB-BF02-9EDD83418073}"/>
  </bookViews>
  <sheets>
    <sheet name="Stadhuis" sheetId="2" r:id="rId1"/>
    <sheet name="Stadhuis (Pand Ars)" sheetId="3" r:id="rId2"/>
    <sheet name="Stadhuis (Archief)" sheetId="14" r:id="rId3"/>
    <sheet name="Stadskantoor" sheetId="4" r:id="rId4"/>
    <sheet name="Gemeentewerf &amp; Stadstoezicht" sheetId="5" r:id="rId5"/>
    <sheet name="Cuypershuis" sheetId="6" r:id="rId6"/>
    <sheet name="Begraafplaats tussen de Bergen" sheetId="7" r:id="rId7"/>
    <sheet name="Sporthal Herteheym" sheetId="8" r:id="rId8"/>
    <sheet name="Zwembad de Roerdomp" sheetId="9" r:id="rId9"/>
    <sheet name="Sportcentrum Swalmen" sheetId="10" r:id="rId10"/>
    <sheet name="ICT NML" sheetId="11" r:id="rId11"/>
    <sheet name="Veiligheidshuis" sheetId="12" r:id="rId12"/>
    <sheet name="Glasbewassing" sheetId="15" r:id="rId13"/>
    <sheet name="Dieptereiniging sanitair" sheetId="16" r:id="rId14"/>
    <sheet name="Dieptereiniging keukens" sheetId="17" r:id="rId15"/>
    <sheet name="Sanitaire artikelen&amp;afvalunits" sheetId="19" r:id="rId16"/>
    <sheet name="Vloeronderhoud" sheetId="21" r:id="rId1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2" i="15" l="1"/>
  <c r="E149" i="4"/>
  <c r="E6" i="4"/>
  <c r="E130" i="4"/>
  <c r="E103" i="4"/>
  <c r="E72" i="4"/>
  <c r="E13" i="7"/>
  <c r="E15" i="7" s="1"/>
  <c r="N84" i="16"/>
  <c r="D10" i="21"/>
  <c r="D19" i="21" s="1"/>
  <c r="I37" i="16"/>
  <c r="H37" i="16"/>
  <c r="G37" i="16"/>
  <c r="F37" i="16"/>
  <c r="E37" i="16"/>
  <c r="D37" i="16"/>
  <c r="E19" i="12"/>
  <c r="E21" i="12" s="1"/>
  <c r="E69" i="11"/>
  <c r="E67" i="11"/>
  <c r="E51" i="11"/>
  <c r="E27" i="11"/>
  <c r="E26" i="10"/>
  <c r="E24" i="10"/>
  <c r="E38" i="9"/>
  <c r="E40" i="9" s="1"/>
  <c r="E52" i="8"/>
  <c r="E54" i="8" s="1"/>
  <c r="E134" i="6"/>
  <c r="E117" i="6"/>
  <c r="E45" i="5"/>
  <c r="E26" i="5"/>
  <c r="E47" i="5"/>
  <c r="E22" i="14"/>
  <c r="E20" i="14"/>
  <c r="E10" i="14"/>
  <c r="E54" i="3"/>
  <c r="E56" i="3" s="1"/>
  <c r="E44" i="3"/>
  <c r="E32" i="3"/>
  <c r="E20" i="3"/>
  <c r="E224" i="2"/>
  <c r="E197" i="2"/>
  <c r="E157" i="2"/>
  <c r="E99" i="2"/>
  <c r="E226" i="2" s="1"/>
  <c r="E17" i="2"/>
  <c r="H13" i="19"/>
  <c r="G13" i="19"/>
  <c r="F13" i="19"/>
  <c r="E13" i="19"/>
  <c r="D13" i="19"/>
  <c r="C13" i="19"/>
  <c r="B13" i="19"/>
  <c r="N37" i="16"/>
  <c r="N66" i="16"/>
  <c r="N92" i="16"/>
  <c r="C93" i="15"/>
  <c r="C88" i="15"/>
  <c r="C76" i="15"/>
  <c r="C69" i="15"/>
  <c r="C63" i="15"/>
  <c r="C52" i="15"/>
  <c r="C40" i="15"/>
  <c r="C16" i="15"/>
  <c r="C95" i="15" l="1"/>
  <c r="D66" i="16"/>
  <c r="E66" i="16"/>
  <c r="L66" i="16"/>
  <c r="L84" i="16"/>
  <c r="K84" i="16"/>
  <c r="J84" i="16"/>
  <c r="I84" i="16"/>
  <c r="H84" i="16"/>
  <c r="G84" i="16"/>
  <c r="F84" i="16"/>
  <c r="E84" i="16"/>
  <c r="D84" i="16"/>
  <c r="D92" i="16"/>
  <c r="J37" i="16"/>
  <c r="K37" i="16"/>
  <c r="L37" i="16"/>
  <c r="F66" i="16"/>
  <c r="G66" i="16"/>
  <c r="H66" i="16"/>
  <c r="I66" i="16"/>
  <c r="J66" i="16"/>
  <c r="K66" i="16"/>
  <c r="L92" i="16" l="1"/>
  <c r="K92" i="16"/>
  <c r="J92" i="16"/>
  <c r="I92" i="16"/>
  <c r="H92" i="16"/>
  <c r="G92" i="16"/>
  <c r="F92" i="16"/>
  <c r="E92" i="16"/>
  <c r="E83" i="6" l="1"/>
  <c r="E28" i="6"/>
  <c r="E136" i="6" s="1"/>
  <c r="E37" i="4"/>
  <c r="E151" i="4" s="1"/>
</calcChain>
</file>

<file path=xl/sharedStrings.xml><?xml version="1.0" encoding="utf-8"?>
<sst xmlns="http://schemas.openxmlformats.org/spreadsheetml/2006/main" count="3887" uniqueCount="1081">
  <si>
    <t>Locatie</t>
  </si>
  <si>
    <t>Stadhuis</t>
  </si>
  <si>
    <t>Stadhuis (Pand Ars)</t>
  </si>
  <si>
    <t>Stadskantoor</t>
  </si>
  <si>
    <t>Gemeentewerf &amp; Stadstoezicht</t>
  </si>
  <si>
    <t>Cuypershuis</t>
  </si>
  <si>
    <t>Begraafplaats tussen de Bergen</t>
  </si>
  <si>
    <t>Sporthal Herteheym</t>
  </si>
  <si>
    <t>Zwembad de Roerdomp</t>
  </si>
  <si>
    <t>Sportcentrum Swalmen</t>
  </si>
  <si>
    <t>ICT NML</t>
  </si>
  <si>
    <t>Veiligheidshuis</t>
  </si>
  <si>
    <t>Jo Gerris Sporthal</t>
  </si>
  <si>
    <t xml:space="preserve">Stadskantoor </t>
  </si>
  <si>
    <t>Gemeentewerf</t>
  </si>
  <si>
    <t>Stadstoezicht</t>
  </si>
  <si>
    <t>Dieptereiniging keukens</t>
  </si>
  <si>
    <t>niet van toepassing</t>
  </si>
  <si>
    <t xml:space="preserve">Stadstoezicht </t>
  </si>
  <si>
    <t>Verdieping</t>
  </si>
  <si>
    <t>Ruimtenummer</t>
  </si>
  <si>
    <t>Ruimteomschrijving</t>
  </si>
  <si>
    <t xml:space="preserve">Vloerafwerking </t>
  </si>
  <si>
    <t>M² in onderhoud</t>
  </si>
  <si>
    <t>Kelder</t>
  </si>
  <si>
    <t>010</t>
  </si>
  <si>
    <t>Magazijn / archief</t>
  </si>
  <si>
    <t>Linoleum</t>
  </si>
  <si>
    <t>012</t>
  </si>
  <si>
    <t>014</t>
  </si>
  <si>
    <t>Werkkast</t>
  </si>
  <si>
    <t>Tegels</t>
  </si>
  <si>
    <t>016</t>
  </si>
  <si>
    <t>020</t>
  </si>
  <si>
    <t>028</t>
  </si>
  <si>
    <t>030</t>
  </si>
  <si>
    <t>044</t>
  </si>
  <si>
    <t>06</t>
  </si>
  <si>
    <t>Archief</t>
  </si>
  <si>
    <t>Linoleum 61m² nio (niet in onderhoud)</t>
  </si>
  <si>
    <t>08</t>
  </si>
  <si>
    <t>09</t>
  </si>
  <si>
    <t xml:space="preserve">Fietsenberging </t>
  </si>
  <si>
    <t>Beton</t>
  </si>
  <si>
    <t>archiefgedeelte</t>
  </si>
  <si>
    <t>Gang</t>
  </si>
  <si>
    <t>nabij krm 30</t>
  </si>
  <si>
    <t>Tapijt</t>
  </si>
  <si>
    <t>TOTAAL KELDER</t>
  </si>
  <si>
    <t>Begane grond</t>
  </si>
  <si>
    <t>000</t>
  </si>
  <si>
    <t>Vergaderruimte / tuinzaal</t>
  </si>
  <si>
    <t>PVC</t>
  </si>
  <si>
    <t>002</t>
  </si>
  <si>
    <t>Burgemeester en wethouders</t>
  </si>
  <si>
    <t>004</t>
  </si>
  <si>
    <t>Trouwzaal</t>
  </si>
  <si>
    <t>Parket</t>
  </si>
  <si>
    <t>006</t>
  </si>
  <si>
    <t xml:space="preserve">Receptie / secretariaat </t>
  </si>
  <si>
    <t>007</t>
  </si>
  <si>
    <t>Keuken / pantry</t>
  </si>
  <si>
    <t>008</t>
  </si>
  <si>
    <t>Kantoor / burgemeester</t>
  </si>
  <si>
    <t xml:space="preserve">Kantoor / secretaris </t>
  </si>
  <si>
    <t>Kantoor</t>
  </si>
  <si>
    <t xml:space="preserve">Vergaderruimte  </t>
  </si>
  <si>
    <t>018</t>
  </si>
  <si>
    <t>Vergaderruimte / leeskamer</t>
  </si>
  <si>
    <t>018a</t>
  </si>
  <si>
    <t>Dhg-tegel</t>
  </si>
  <si>
    <t>Kantoor 020,022,024</t>
  </si>
  <si>
    <t>026</t>
  </si>
  <si>
    <t>032</t>
  </si>
  <si>
    <t>034</t>
  </si>
  <si>
    <t>036</t>
  </si>
  <si>
    <t>038</t>
  </si>
  <si>
    <t>040</t>
  </si>
  <si>
    <t>Kleedruimte</t>
  </si>
  <si>
    <t>042</t>
  </si>
  <si>
    <t>Tegels 18m² nio (niet in onderhoud)</t>
  </si>
  <si>
    <t>046</t>
  </si>
  <si>
    <t>Tapijt 16m² nio (niet in onderhoud)</t>
  </si>
  <si>
    <t>048</t>
  </si>
  <si>
    <t xml:space="preserve">Repro </t>
  </si>
  <si>
    <t>048a</t>
  </si>
  <si>
    <t>050</t>
  </si>
  <si>
    <t>052</t>
  </si>
  <si>
    <t>054</t>
  </si>
  <si>
    <t>058</t>
  </si>
  <si>
    <t>Vergaderruimte</t>
  </si>
  <si>
    <t>060</t>
  </si>
  <si>
    <t>062</t>
  </si>
  <si>
    <t>064</t>
  </si>
  <si>
    <t>066</t>
  </si>
  <si>
    <t>068</t>
  </si>
  <si>
    <t>070</t>
  </si>
  <si>
    <t>072</t>
  </si>
  <si>
    <t>074</t>
  </si>
  <si>
    <t>076</t>
  </si>
  <si>
    <t>078</t>
  </si>
  <si>
    <t>078a</t>
  </si>
  <si>
    <t>080</t>
  </si>
  <si>
    <t>080a</t>
  </si>
  <si>
    <t>Flexplekken</t>
  </si>
  <si>
    <t>084</t>
  </si>
  <si>
    <t>Kantoor / leeskamer</t>
  </si>
  <si>
    <t>086</t>
  </si>
  <si>
    <t>088</t>
  </si>
  <si>
    <t>090</t>
  </si>
  <si>
    <t>092</t>
  </si>
  <si>
    <t>Berging</t>
  </si>
  <si>
    <t>094</t>
  </si>
  <si>
    <t xml:space="preserve">Receptie  </t>
  </si>
  <si>
    <t>094a</t>
  </si>
  <si>
    <t>094b</t>
  </si>
  <si>
    <t>094c</t>
  </si>
  <si>
    <t>Keuken / pantry / ruimte to 054</t>
  </si>
  <si>
    <t>094d</t>
  </si>
  <si>
    <t>Keuken / pantry CA</t>
  </si>
  <si>
    <t>G001</t>
  </si>
  <si>
    <t xml:space="preserve">Tegels  </t>
  </si>
  <si>
    <t>G002</t>
  </si>
  <si>
    <t>G003</t>
  </si>
  <si>
    <t>G004</t>
  </si>
  <si>
    <t>G005</t>
  </si>
  <si>
    <t>G006</t>
  </si>
  <si>
    <t>G007</t>
  </si>
  <si>
    <t>G008</t>
  </si>
  <si>
    <t>G009</t>
  </si>
  <si>
    <t>G010</t>
  </si>
  <si>
    <t>G011</t>
  </si>
  <si>
    <t>G012</t>
  </si>
  <si>
    <t>G013</t>
  </si>
  <si>
    <t>G014</t>
  </si>
  <si>
    <t>G015</t>
  </si>
  <si>
    <t>G016</t>
  </si>
  <si>
    <t>G017</t>
  </si>
  <si>
    <t>G018</t>
  </si>
  <si>
    <t>T.01</t>
  </si>
  <si>
    <t>Toilet</t>
  </si>
  <si>
    <t>PU gietvloer</t>
  </si>
  <si>
    <t>T.02</t>
  </si>
  <si>
    <t>T.03</t>
  </si>
  <si>
    <t>T.04</t>
  </si>
  <si>
    <t>Toilet + doucheruimte</t>
  </si>
  <si>
    <t>T.05</t>
  </si>
  <si>
    <t>T.06</t>
  </si>
  <si>
    <t>T.07</t>
  </si>
  <si>
    <t>T.08</t>
  </si>
  <si>
    <t>TR 072 en</t>
  </si>
  <si>
    <t>Vergaderruimte / 072 &amp; 082a</t>
  </si>
  <si>
    <t>Vergaderruimte / 075 &amp; 080</t>
  </si>
  <si>
    <t>TOTAAL BEGANE GROND</t>
  </si>
  <si>
    <t>Eerste verdieping</t>
  </si>
  <si>
    <t>102</t>
  </si>
  <si>
    <t>Burgerzaal</t>
  </si>
  <si>
    <t>102a</t>
  </si>
  <si>
    <t>Tribune</t>
  </si>
  <si>
    <t>104</t>
  </si>
  <si>
    <t>Raadszaal</t>
  </si>
  <si>
    <t>106</t>
  </si>
  <si>
    <t>108</t>
  </si>
  <si>
    <t>110</t>
  </si>
  <si>
    <t>112</t>
  </si>
  <si>
    <t>114</t>
  </si>
  <si>
    <t>116</t>
  </si>
  <si>
    <t>118</t>
  </si>
  <si>
    <t>120</t>
  </si>
  <si>
    <t>122</t>
  </si>
  <si>
    <t>124</t>
  </si>
  <si>
    <t>126</t>
  </si>
  <si>
    <t>126a</t>
  </si>
  <si>
    <t>128</t>
  </si>
  <si>
    <t>129</t>
  </si>
  <si>
    <t>130</t>
  </si>
  <si>
    <t>132</t>
  </si>
  <si>
    <t>134</t>
  </si>
  <si>
    <t>136</t>
  </si>
  <si>
    <t>138</t>
  </si>
  <si>
    <t>140</t>
  </si>
  <si>
    <t>142</t>
  </si>
  <si>
    <t>146</t>
  </si>
  <si>
    <t>148</t>
  </si>
  <si>
    <t>149</t>
  </si>
  <si>
    <t>150</t>
  </si>
  <si>
    <t xml:space="preserve">Computerruimte </t>
  </si>
  <si>
    <t>Tapijt 21m² nio (niet in onderhoud)</t>
  </si>
  <si>
    <t>152</t>
  </si>
  <si>
    <t>153</t>
  </si>
  <si>
    <t>153a</t>
  </si>
  <si>
    <t>154</t>
  </si>
  <si>
    <t>156</t>
  </si>
  <si>
    <t>158</t>
  </si>
  <si>
    <t>160</t>
  </si>
  <si>
    <t>162</t>
  </si>
  <si>
    <t>164</t>
  </si>
  <si>
    <t>166</t>
  </si>
  <si>
    <t>168</t>
  </si>
  <si>
    <t>170</t>
  </si>
  <si>
    <t>172</t>
  </si>
  <si>
    <t>174</t>
  </si>
  <si>
    <t>176</t>
  </si>
  <si>
    <t>180</t>
  </si>
  <si>
    <t>Kantoor / wethouder</t>
  </si>
  <si>
    <t>182</t>
  </si>
  <si>
    <t>184</t>
  </si>
  <si>
    <t>186</t>
  </si>
  <si>
    <t>188</t>
  </si>
  <si>
    <t>190</t>
  </si>
  <si>
    <t>T1.01</t>
  </si>
  <si>
    <t>PU-gietvloer</t>
  </si>
  <si>
    <t>T1.02</t>
  </si>
  <si>
    <t>T1.03</t>
  </si>
  <si>
    <t>T1.04</t>
  </si>
  <si>
    <t>T1.05</t>
  </si>
  <si>
    <t>T1.06</t>
  </si>
  <si>
    <t>TOTAAL EERSTE VERDIEPING</t>
  </si>
  <si>
    <t>Tweede verdieping</t>
  </si>
  <si>
    <t>202</t>
  </si>
  <si>
    <t>203</t>
  </si>
  <si>
    <t>204</t>
  </si>
  <si>
    <t>206</t>
  </si>
  <si>
    <t>208</t>
  </si>
  <si>
    <t>210</t>
  </si>
  <si>
    <t>220</t>
  </si>
  <si>
    <t>222</t>
  </si>
  <si>
    <t>Kantoor 222,224</t>
  </si>
  <si>
    <t>226</t>
  </si>
  <si>
    <t>228</t>
  </si>
  <si>
    <t>230</t>
  </si>
  <si>
    <t>232</t>
  </si>
  <si>
    <t>234</t>
  </si>
  <si>
    <t>236</t>
  </si>
  <si>
    <t>238</t>
  </si>
  <si>
    <t>240</t>
  </si>
  <si>
    <t>242</t>
  </si>
  <si>
    <t>246</t>
  </si>
  <si>
    <t>Kantoor 246,248</t>
  </si>
  <si>
    <t>250</t>
  </si>
  <si>
    <t>252</t>
  </si>
  <si>
    <t>254</t>
  </si>
  <si>
    <t>256</t>
  </si>
  <si>
    <t>258</t>
  </si>
  <si>
    <t>Service Corner</t>
  </si>
  <si>
    <t>260</t>
  </si>
  <si>
    <t>262</t>
  </si>
  <si>
    <t>264</t>
  </si>
  <si>
    <t>266</t>
  </si>
  <si>
    <t>268</t>
  </si>
  <si>
    <t>270</t>
  </si>
  <si>
    <t>272</t>
  </si>
  <si>
    <t>274</t>
  </si>
  <si>
    <t>276</t>
  </si>
  <si>
    <t>278</t>
  </si>
  <si>
    <t>280</t>
  </si>
  <si>
    <t>282</t>
  </si>
  <si>
    <t>T2.01</t>
  </si>
  <si>
    <t>T2.02</t>
  </si>
  <si>
    <t>TOTAAL TWEEDE VERDIEPING</t>
  </si>
  <si>
    <t xml:space="preserve">Derde verdieping </t>
  </si>
  <si>
    <t>302</t>
  </si>
  <si>
    <t>304</t>
  </si>
  <si>
    <t>306</t>
  </si>
  <si>
    <t>Kantoor 306,308</t>
  </si>
  <si>
    <t>310</t>
  </si>
  <si>
    <t xml:space="preserve">Kantoor   </t>
  </si>
  <si>
    <t>320</t>
  </si>
  <si>
    <t>322</t>
  </si>
  <si>
    <t>324</t>
  </si>
  <si>
    <t>326</t>
  </si>
  <si>
    <t>330</t>
  </si>
  <si>
    <t>332</t>
  </si>
  <si>
    <t>336</t>
  </si>
  <si>
    <t>338</t>
  </si>
  <si>
    <t>340</t>
  </si>
  <si>
    <t>344</t>
  </si>
  <si>
    <t>346</t>
  </si>
  <si>
    <t>348</t>
  </si>
  <si>
    <t>350</t>
  </si>
  <si>
    <t>352</t>
  </si>
  <si>
    <t>356</t>
  </si>
  <si>
    <t>358</t>
  </si>
  <si>
    <t>360</t>
  </si>
  <si>
    <t>T3.01</t>
  </si>
  <si>
    <t>T3.02</t>
  </si>
  <si>
    <t>T3.03</t>
  </si>
  <si>
    <t>TOTAAL DERDE VERDIEPING</t>
  </si>
  <si>
    <t>TOTAAL OBJECT</t>
  </si>
  <si>
    <t>A0.03</t>
  </si>
  <si>
    <t>A0.05</t>
  </si>
  <si>
    <t>A0.06</t>
  </si>
  <si>
    <t>A0.014</t>
  </si>
  <si>
    <t>A0.017</t>
  </si>
  <si>
    <t>A0.018</t>
  </si>
  <si>
    <t>A0.019</t>
  </si>
  <si>
    <t>A0.020</t>
  </si>
  <si>
    <t>A0.021</t>
  </si>
  <si>
    <t>GA001</t>
  </si>
  <si>
    <t>GA002 + GA003</t>
  </si>
  <si>
    <t>TA.01</t>
  </si>
  <si>
    <t>TA.02</t>
  </si>
  <si>
    <t>1.22</t>
  </si>
  <si>
    <t>Doucheruimte</t>
  </si>
  <si>
    <t>0.01</t>
  </si>
  <si>
    <t>0.01a</t>
  </si>
  <si>
    <t>Trappenhuis</t>
  </si>
  <si>
    <t>Hout</t>
  </si>
  <si>
    <t>A1.03</t>
  </si>
  <si>
    <t>A1.04</t>
  </si>
  <si>
    <t>A1.05</t>
  </si>
  <si>
    <t>A1.08</t>
  </si>
  <si>
    <t>A1.09</t>
  </si>
  <si>
    <t>A1.10</t>
  </si>
  <si>
    <t>TA101</t>
  </si>
  <si>
    <t>GA1.01</t>
  </si>
  <si>
    <t>GA1.02</t>
  </si>
  <si>
    <t>A2.03</t>
  </si>
  <si>
    <t>A2.04</t>
  </si>
  <si>
    <t>A2.05</t>
  </si>
  <si>
    <t>A2.07</t>
  </si>
  <si>
    <t>A2.08</t>
  </si>
  <si>
    <t>A2.10</t>
  </si>
  <si>
    <t>GA201</t>
  </si>
  <si>
    <t>GA202</t>
  </si>
  <si>
    <t>GA203</t>
  </si>
  <si>
    <t>Derde verdieping</t>
  </si>
  <si>
    <t>A3.03</t>
  </si>
  <si>
    <t>Technische ruimte</t>
  </si>
  <si>
    <t>A3.07</t>
  </si>
  <si>
    <t xml:space="preserve">Vergaderruimte </t>
  </si>
  <si>
    <t>A3.08</t>
  </si>
  <si>
    <t>A3.09</t>
  </si>
  <si>
    <t>TA3.01</t>
  </si>
  <si>
    <t>GA301</t>
  </si>
  <si>
    <t>GA302</t>
  </si>
  <si>
    <t>Stadhuis (Archief)</t>
  </si>
  <si>
    <t>GV001</t>
  </si>
  <si>
    <t>GV002</t>
  </si>
  <si>
    <t>GV003</t>
  </si>
  <si>
    <t>TARCH.01</t>
  </si>
  <si>
    <t>V002</t>
  </si>
  <si>
    <t>V004</t>
  </si>
  <si>
    <t>GV101</t>
  </si>
  <si>
    <t>GV102</t>
  </si>
  <si>
    <t>TARCH.02</t>
  </si>
  <si>
    <t>V101</t>
  </si>
  <si>
    <t>Zaal / studie</t>
  </si>
  <si>
    <t>V102</t>
  </si>
  <si>
    <t>Receptie</t>
  </si>
  <si>
    <t>V103</t>
  </si>
  <si>
    <t>V104</t>
  </si>
  <si>
    <t>001</t>
  </si>
  <si>
    <t>Trap van BG naar kelder</t>
  </si>
  <si>
    <t>Trapportaal</t>
  </si>
  <si>
    <t>0.02</t>
  </si>
  <si>
    <t>0.03</t>
  </si>
  <si>
    <t>Wachtruimte</t>
  </si>
  <si>
    <t>0.04</t>
  </si>
  <si>
    <t>0.05</t>
  </si>
  <si>
    <t xml:space="preserve">Vergaderruime </t>
  </si>
  <si>
    <t>0.06</t>
  </si>
  <si>
    <t>Kluis</t>
  </si>
  <si>
    <t>0.07</t>
  </si>
  <si>
    <t>Linoleum / Marmoleum</t>
  </si>
  <si>
    <t>0.08</t>
  </si>
  <si>
    <t xml:space="preserve">Berging </t>
  </si>
  <si>
    <t>0.09</t>
  </si>
  <si>
    <t>0.10</t>
  </si>
  <si>
    <t>Receptie / balie 12</t>
  </si>
  <si>
    <t>0.11</t>
  </si>
  <si>
    <t>Receptie / balie 11</t>
  </si>
  <si>
    <t>0.12</t>
  </si>
  <si>
    <t>Receptie / balie 10</t>
  </si>
  <si>
    <t>0.13</t>
  </si>
  <si>
    <t>Receptie / balie 9</t>
  </si>
  <si>
    <t>0.14</t>
  </si>
  <si>
    <t>Receptie / balie 8</t>
  </si>
  <si>
    <t>0.15</t>
  </si>
  <si>
    <t>Receptie / balie 7</t>
  </si>
  <si>
    <t>0.16</t>
  </si>
  <si>
    <t>Receptie / balie 6</t>
  </si>
  <si>
    <t>0.17</t>
  </si>
  <si>
    <t>Receptie / balie 5</t>
  </si>
  <si>
    <t>0.18</t>
  </si>
  <si>
    <t>Receptie / balie 4</t>
  </si>
  <si>
    <t>0.19</t>
  </si>
  <si>
    <t>Receptie / balie 3</t>
  </si>
  <si>
    <t>0.20</t>
  </si>
  <si>
    <t>Receptie / balie 2</t>
  </si>
  <si>
    <t>0.21</t>
  </si>
  <si>
    <t>Receptie / balie 1</t>
  </si>
  <si>
    <t>0.22</t>
  </si>
  <si>
    <t>0.23</t>
  </si>
  <si>
    <t>0.24</t>
  </si>
  <si>
    <t>0.25</t>
  </si>
  <si>
    <t xml:space="preserve">Spreekkamer </t>
  </si>
  <si>
    <t>0.26</t>
  </si>
  <si>
    <t>Mindervalidentoilet</t>
  </si>
  <si>
    <t>0.52 / 0.5</t>
  </si>
  <si>
    <t xml:space="preserve">Trappenhuis </t>
  </si>
  <si>
    <t>0.56</t>
  </si>
  <si>
    <t>1.00</t>
  </si>
  <si>
    <t>1.01</t>
  </si>
  <si>
    <t>1.02</t>
  </si>
  <si>
    <t>1.05</t>
  </si>
  <si>
    <t>Kantoor / waboruimte</t>
  </si>
  <si>
    <t>1.06</t>
  </si>
  <si>
    <t>1.07</t>
  </si>
  <si>
    <t>1.08</t>
  </si>
  <si>
    <t>1.09</t>
  </si>
  <si>
    <t xml:space="preserve">Tegels </t>
  </si>
  <si>
    <t>1.10</t>
  </si>
  <si>
    <t>1.11</t>
  </si>
  <si>
    <t>1.12</t>
  </si>
  <si>
    <t>1.13</t>
  </si>
  <si>
    <t xml:space="preserve">Kantoor  </t>
  </si>
  <si>
    <t>1.14</t>
  </si>
  <si>
    <t>1.15</t>
  </si>
  <si>
    <t>1.16</t>
  </si>
  <si>
    <t>1.17</t>
  </si>
  <si>
    <t>1.18</t>
  </si>
  <si>
    <t>Spreekkamer</t>
  </si>
  <si>
    <t>1.19</t>
  </si>
  <si>
    <t>1.20</t>
  </si>
  <si>
    <t>1.21</t>
  </si>
  <si>
    <t>1.23</t>
  </si>
  <si>
    <t>1.24</t>
  </si>
  <si>
    <t>1.25</t>
  </si>
  <si>
    <t>1.27</t>
  </si>
  <si>
    <t>1.28</t>
  </si>
  <si>
    <t>1.29</t>
  </si>
  <si>
    <t>1.30</t>
  </si>
  <si>
    <t>1.31</t>
  </si>
  <si>
    <t>1.32</t>
  </si>
  <si>
    <t>1.33</t>
  </si>
  <si>
    <t>1.34</t>
  </si>
  <si>
    <t>2.01</t>
  </si>
  <si>
    <t>Gang bij lift</t>
  </si>
  <si>
    <t>2.02</t>
  </si>
  <si>
    <t>2.03</t>
  </si>
  <si>
    <t>Locekerruimte</t>
  </si>
  <si>
    <t>2.04</t>
  </si>
  <si>
    <t>2.05</t>
  </si>
  <si>
    <t>2.06</t>
  </si>
  <si>
    <t>2.07</t>
  </si>
  <si>
    <t>Tegel</t>
  </si>
  <si>
    <t>2.08</t>
  </si>
  <si>
    <t>2.09</t>
  </si>
  <si>
    <t>Pantry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</si>
  <si>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</si>
  <si>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</si>
  <si>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</si>
  <si>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</si>
  <si>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</si>
  <si>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</si>
  <si>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</si>
  <si>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</si>
  <si>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</si>
  <si>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2.18a</t>
  </si>
  <si>
    <t>2.19</t>
  </si>
  <si>
    <t>2.20</t>
  </si>
  <si>
    <t>Kantoor (12 werkplekken)</t>
  </si>
  <si>
    <t>2.21</t>
  </si>
  <si>
    <t>Kantoor (10 werkplekken)</t>
  </si>
  <si>
    <t>2.22</t>
  </si>
  <si>
    <t>2.23</t>
  </si>
  <si>
    <t>2.24</t>
  </si>
  <si>
    <t>2.25</t>
  </si>
  <si>
    <t xml:space="preserve">Ahrend cabins </t>
  </si>
  <si>
    <t>2.50</t>
  </si>
  <si>
    <t>Trappenhuis 2.50/2.51/2.52</t>
  </si>
  <si>
    <t>2.53</t>
  </si>
  <si>
    <t xml:space="preserve">Gang </t>
  </si>
  <si>
    <t>3.01</t>
  </si>
  <si>
    <t>3.02</t>
  </si>
  <si>
    <t>3.03</t>
  </si>
  <si>
    <t>Lockerruimte</t>
  </si>
  <si>
    <t>3.05</t>
  </si>
  <si>
    <t>3.06</t>
  </si>
  <si>
    <t>3.07</t>
  </si>
  <si>
    <t>3.08</t>
  </si>
  <si>
    <t>Pvc</t>
  </si>
  <si>
    <t>3.09</t>
  </si>
  <si>
    <t>Computerruimte</t>
  </si>
  <si>
    <t>3.10</t>
  </si>
  <si>
    <t>3.10A</t>
  </si>
  <si>
    <t>3.10B</t>
  </si>
  <si>
    <t>3.11</t>
  </si>
  <si>
    <t>3.12</t>
  </si>
  <si>
    <t>3.13</t>
  </si>
  <si>
    <t>3.14</t>
  </si>
  <si>
    <t>Reproruimte</t>
  </si>
  <si>
    <t>3.15</t>
  </si>
  <si>
    <t>3.16</t>
  </si>
  <si>
    <t>3.17</t>
  </si>
  <si>
    <t>Kantoor (6 werkplekken)</t>
  </si>
  <si>
    <t>3.18</t>
  </si>
  <si>
    <t>3.19</t>
  </si>
  <si>
    <t>Kantoor (14 werkplekken)</t>
  </si>
  <si>
    <t>3.20</t>
  </si>
  <si>
    <t>3.21</t>
  </si>
  <si>
    <t>3.50</t>
  </si>
  <si>
    <t>Trappenhuis 3.05/3.51/3.52</t>
  </si>
  <si>
    <t>3.53</t>
  </si>
  <si>
    <t>Vierde verdieping</t>
  </si>
  <si>
    <t>4.01</t>
  </si>
  <si>
    <t>4.02</t>
  </si>
  <si>
    <t>Steen</t>
  </si>
  <si>
    <t>4.03</t>
  </si>
  <si>
    <t>4.06</t>
  </si>
  <si>
    <t>4.07</t>
  </si>
  <si>
    <t>4.08</t>
  </si>
  <si>
    <t>Kantine</t>
  </si>
  <si>
    <t>Kantine excl. keuken en uitgiftebalie</t>
  </si>
  <si>
    <t>Kantoortuin 1</t>
  </si>
  <si>
    <t>Kantoortuin 2</t>
  </si>
  <si>
    <t>Kantoor (18 werkplekken)</t>
  </si>
  <si>
    <t>Kantoortuin 3</t>
  </si>
  <si>
    <t>Kantoortuin 4</t>
  </si>
  <si>
    <t>4.18</t>
  </si>
  <si>
    <t>4.20</t>
  </si>
  <si>
    <t>4.22</t>
  </si>
  <si>
    <t>Crisis- en vergaderruimte</t>
  </si>
  <si>
    <t>4.50</t>
  </si>
  <si>
    <t>4.53</t>
  </si>
  <si>
    <t>Gang incl. 4 Ahrend cabines</t>
  </si>
  <si>
    <t>TOTAAL VIERDE VERDIEPING</t>
  </si>
  <si>
    <t>Entree</t>
  </si>
  <si>
    <t>003</t>
  </si>
  <si>
    <t>005</t>
  </si>
  <si>
    <t>009</t>
  </si>
  <si>
    <t>Kantoor incl. pantry</t>
  </si>
  <si>
    <t>011</t>
  </si>
  <si>
    <t>Keuken / Pantry</t>
  </si>
  <si>
    <t>Tegels 9m² nio (niet in onderhoud)</t>
  </si>
  <si>
    <t>013</t>
  </si>
  <si>
    <t>Kantine (geen tafels)</t>
  </si>
  <si>
    <t>015</t>
  </si>
  <si>
    <t>017</t>
  </si>
  <si>
    <t>Gang incl. wasbakken</t>
  </si>
  <si>
    <t>Tegels 9m2 nio</t>
  </si>
  <si>
    <t>019</t>
  </si>
  <si>
    <t>022</t>
  </si>
  <si>
    <t>023</t>
  </si>
  <si>
    <t>024</t>
  </si>
  <si>
    <t>025</t>
  </si>
  <si>
    <t>Kantoor in loods</t>
  </si>
  <si>
    <t>031</t>
  </si>
  <si>
    <t>TOTAAL GEMEENTEWERF</t>
  </si>
  <si>
    <t>Linoleum + tapijt</t>
  </si>
  <si>
    <t>Kleedruimte incl. wasbak</t>
  </si>
  <si>
    <t>Droogruimte</t>
  </si>
  <si>
    <t>021</t>
  </si>
  <si>
    <t>TOTAAL STADSTOEZICHT</t>
  </si>
  <si>
    <t xml:space="preserve">Cuypershuis </t>
  </si>
  <si>
    <t>4.-1.01</t>
  </si>
  <si>
    <t>Hal</t>
  </si>
  <si>
    <t>4.-1.02</t>
  </si>
  <si>
    <t>Museum</t>
  </si>
  <si>
    <t>4.-1.03</t>
  </si>
  <si>
    <t>4.-1.04</t>
  </si>
  <si>
    <t>4.-1.05me</t>
  </si>
  <si>
    <t>Toiletvoorruimte</t>
  </si>
  <si>
    <t>4.-1.05a</t>
  </si>
  <si>
    <t xml:space="preserve">Toilet </t>
  </si>
  <si>
    <t>4.-1.06</t>
  </si>
  <si>
    <t>4.-1.07</t>
  </si>
  <si>
    <t>4.-1.08</t>
  </si>
  <si>
    <t>4.-1.09</t>
  </si>
  <si>
    <t>4.-1.10</t>
  </si>
  <si>
    <t>4.-1.10a</t>
  </si>
  <si>
    <t>Sanitair vloer dhgt</t>
  </si>
  <si>
    <t>4.-1.10b</t>
  </si>
  <si>
    <t>4.-1.11</t>
  </si>
  <si>
    <t>4.-1.12</t>
  </si>
  <si>
    <t>4.-1.13</t>
  </si>
  <si>
    <t>4.-1.15</t>
  </si>
  <si>
    <t>Garderobe</t>
  </si>
  <si>
    <t>5.-1.01</t>
  </si>
  <si>
    <t>5.-1.02</t>
  </si>
  <si>
    <t>5.-1.03</t>
  </si>
  <si>
    <t>5.-1.04</t>
  </si>
  <si>
    <t>5.-1.05</t>
  </si>
  <si>
    <t>5.-1.06</t>
  </si>
  <si>
    <t>5.-1.07</t>
  </si>
  <si>
    <t>1.0.01</t>
  </si>
  <si>
    <t>1.0.02</t>
  </si>
  <si>
    <t>1.0.03</t>
  </si>
  <si>
    <t>1.0.04</t>
  </si>
  <si>
    <t>1.0.05</t>
  </si>
  <si>
    <t>2m² nio (niet in onderhoud)</t>
  </si>
  <si>
    <t>1.0.06</t>
  </si>
  <si>
    <t>1.0.07</t>
  </si>
  <si>
    <t>1.0.08</t>
  </si>
  <si>
    <t>2.0.01</t>
  </si>
  <si>
    <t>2.0.02</t>
  </si>
  <si>
    <t>2.0.03</t>
  </si>
  <si>
    <t>2.0.05</t>
  </si>
  <si>
    <t>2.0.06</t>
  </si>
  <si>
    <t>2.0.07</t>
  </si>
  <si>
    <t>4m² nio (niet in onderhoud)</t>
  </si>
  <si>
    <t>2.0.08</t>
  </si>
  <si>
    <t>3.0.01</t>
  </si>
  <si>
    <t>Muziekzaal</t>
  </si>
  <si>
    <t>3.0.02</t>
  </si>
  <si>
    <t>3.0.03</t>
  </si>
  <si>
    <t>3.0.04</t>
  </si>
  <si>
    <t>3.0.05</t>
  </si>
  <si>
    <t>3.0.06</t>
  </si>
  <si>
    <t xml:space="preserve">Reproductieruimte </t>
  </si>
  <si>
    <t>3.0.10</t>
  </si>
  <si>
    <t>4.0.01</t>
  </si>
  <si>
    <t>4.0.02</t>
  </si>
  <si>
    <t>4.0.03</t>
  </si>
  <si>
    <t>4.0.04</t>
  </si>
  <si>
    <t>4.0.05</t>
  </si>
  <si>
    <t>4.0.06</t>
  </si>
  <si>
    <t>4.0.07</t>
  </si>
  <si>
    <t>4.0.08</t>
  </si>
  <si>
    <t>4.0.09</t>
  </si>
  <si>
    <t>4.0.10</t>
  </si>
  <si>
    <t>4.0.11</t>
  </si>
  <si>
    <t>4.0.12</t>
  </si>
  <si>
    <t>4.0.13</t>
  </si>
  <si>
    <t>4.0.14</t>
  </si>
  <si>
    <t>4.0.15</t>
  </si>
  <si>
    <t>4.0.16</t>
  </si>
  <si>
    <t>4.0.17</t>
  </si>
  <si>
    <t>4.0.18</t>
  </si>
  <si>
    <t>5.0.01</t>
  </si>
  <si>
    <t>Winkel</t>
  </si>
  <si>
    <t>5.0.02cuy</t>
  </si>
  <si>
    <t>5.0.03</t>
  </si>
  <si>
    <t>5.0.04</t>
  </si>
  <si>
    <t>5.0.05</t>
  </si>
  <si>
    <t>5.0.06</t>
  </si>
  <si>
    <t>Lift</t>
  </si>
  <si>
    <t>7.0.01dep</t>
  </si>
  <si>
    <t>Parket 96m² nio (niet in onderhoud)</t>
  </si>
  <si>
    <t>7.0.02</t>
  </si>
  <si>
    <t>7.0.03</t>
  </si>
  <si>
    <t>7.0.04</t>
  </si>
  <si>
    <t>7.0.05</t>
  </si>
  <si>
    <t>7.0.06</t>
  </si>
  <si>
    <t>1.1.01</t>
  </si>
  <si>
    <t>3.1.01</t>
  </si>
  <si>
    <t>hal</t>
  </si>
  <si>
    <t>3.1.02</t>
  </si>
  <si>
    <t>3.1.03</t>
  </si>
  <si>
    <t>3.1.04</t>
  </si>
  <si>
    <t>3.1.05</t>
  </si>
  <si>
    <t>3.1.06</t>
  </si>
  <si>
    <t>4.1.01</t>
  </si>
  <si>
    <t>4.1.02</t>
  </si>
  <si>
    <t>4.1.03</t>
  </si>
  <si>
    <t>4.1.04</t>
  </si>
  <si>
    <t>4.1.05</t>
  </si>
  <si>
    <t>4.1.06</t>
  </si>
  <si>
    <t>4.1.07</t>
  </si>
  <si>
    <t>4.1.08</t>
  </si>
  <si>
    <t>4.1.09</t>
  </si>
  <si>
    <t>4.1.10</t>
  </si>
  <si>
    <t>5.1.01</t>
  </si>
  <si>
    <t>5.1.02</t>
  </si>
  <si>
    <t>5.1.03</t>
  </si>
  <si>
    <t>5.1.04</t>
  </si>
  <si>
    <t>5.1.05</t>
  </si>
  <si>
    <t>6.1.01</t>
  </si>
  <si>
    <t>6.1.02</t>
  </si>
  <si>
    <t>6.1.03</t>
  </si>
  <si>
    <t>6.1.04</t>
  </si>
  <si>
    <t>6.1.05</t>
  </si>
  <si>
    <t>6.1.06</t>
  </si>
  <si>
    <t>6.1.07</t>
  </si>
  <si>
    <t>6.1.08</t>
  </si>
  <si>
    <t>Leslokaal</t>
  </si>
  <si>
    <t>6.1.09</t>
  </si>
  <si>
    <t>Houtloods</t>
  </si>
  <si>
    <t>Underlayment</t>
  </si>
  <si>
    <t>3.2.01</t>
  </si>
  <si>
    <t>3.2.02</t>
  </si>
  <si>
    <t>3.2.03</t>
  </si>
  <si>
    <t>3.2.04</t>
  </si>
  <si>
    <t>4.2.01</t>
  </si>
  <si>
    <t>4.2.02</t>
  </si>
  <si>
    <t>4.2.03</t>
  </si>
  <si>
    <t>4.2.04</t>
  </si>
  <si>
    <t>4.2.05</t>
  </si>
  <si>
    <t>4.2.06</t>
  </si>
  <si>
    <t>4.2.07</t>
  </si>
  <si>
    <t>4.2.08</t>
  </si>
  <si>
    <t>5.2.01</t>
  </si>
  <si>
    <t>7.2.01</t>
  </si>
  <si>
    <t>005a</t>
  </si>
  <si>
    <t>Columbarium</t>
  </si>
  <si>
    <t>Siergrindvloer</t>
  </si>
  <si>
    <t>Entree Columbarium</t>
  </si>
  <si>
    <t>Toilett</t>
  </si>
  <si>
    <t>TOTAAL BEGRAAFPLAATS</t>
  </si>
  <si>
    <t xml:space="preserve"> TOTAAL OBJECT</t>
  </si>
  <si>
    <t>001a</t>
  </si>
  <si>
    <t>001b</t>
  </si>
  <si>
    <t>Verpleegruimte / EHBO</t>
  </si>
  <si>
    <t>Toiletvoorruimte dames</t>
  </si>
  <si>
    <t>Gietvloer</t>
  </si>
  <si>
    <t>007a</t>
  </si>
  <si>
    <t>Toilet heren</t>
  </si>
  <si>
    <t>008a</t>
  </si>
  <si>
    <t>Toilet dames</t>
  </si>
  <si>
    <t>008b</t>
  </si>
  <si>
    <t>Kantoor / beheer</t>
  </si>
  <si>
    <t>012a</t>
  </si>
  <si>
    <t>015a</t>
  </si>
  <si>
    <t>016a</t>
  </si>
  <si>
    <t>019a</t>
  </si>
  <si>
    <t xml:space="preserve">Toiletvoorruimte  </t>
  </si>
  <si>
    <t>020a</t>
  </si>
  <si>
    <t>Kleedruimte scheidsrechter</t>
  </si>
  <si>
    <t>021a</t>
  </si>
  <si>
    <t>Doucheruimte scheidsrechter</t>
  </si>
  <si>
    <t>022a</t>
  </si>
  <si>
    <t>023a</t>
  </si>
  <si>
    <t>026a</t>
  </si>
  <si>
    <t>027</t>
  </si>
  <si>
    <t>028a</t>
  </si>
  <si>
    <t>029</t>
  </si>
  <si>
    <t>Sportzaal</t>
  </si>
  <si>
    <t>Sportvloer</t>
  </si>
  <si>
    <t>033</t>
  </si>
  <si>
    <t>Berging / toestellen</t>
  </si>
  <si>
    <t>035</t>
  </si>
  <si>
    <t>TOTAAL SPORTHAL HERTEHEYM</t>
  </si>
  <si>
    <t>004a</t>
  </si>
  <si>
    <t>004b</t>
  </si>
  <si>
    <t>009a</t>
  </si>
  <si>
    <t>Keuken in kantine</t>
  </si>
  <si>
    <t>Keuken in kantoortuin</t>
  </si>
  <si>
    <t>012b</t>
  </si>
  <si>
    <t>R10</t>
  </si>
  <si>
    <t>Dhg-tegel 47m² nio (niet in onderhoud)</t>
  </si>
  <si>
    <t>R11</t>
  </si>
  <si>
    <t>Dhg-tegel 21m² nio (niet in onderhoud)</t>
  </si>
  <si>
    <t>R12</t>
  </si>
  <si>
    <t>Dhg-tegel 88m² nio (niet in onderhoud)</t>
  </si>
  <si>
    <t>R13</t>
  </si>
  <si>
    <t>Dhg-tegel 94m² nio (niet in onderhoud)</t>
  </si>
  <si>
    <t>R14-R19</t>
  </si>
  <si>
    <t>Dhg-tegel 55m² nio (niet in onderhoud)</t>
  </si>
  <si>
    <t>R20-R41-R4</t>
  </si>
  <si>
    <t>Dhg-tegel 20m² nio (niet in onderhoud)</t>
  </si>
  <si>
    <t>R21</t>
  </si>
  <si>
    <t>Dhg-tegel 14m² nio (niet in onderhoud)</t>
  </si>
  <si>
    <t>R22</t>
  </si>
  <si>
    <t>Gang / rond zwembad</t>
  </si>
  <si>
    <t>Dhg-tegel 492m² nio (niet in onderhoud)</t>
  </si>
  <si>
    <t>R25 r</t>
  </si>
  <si>
    <t>Gang / rond 25 mtr bad</t>
  </si>
  <si>
    <t>Dhg-tegel 257m² nio (niet in onderhoud)</t>
  </si>
  <si>
    <t>R26</t>
  </si>
  <si>
    <t>Dhg-tegel  10m² nio (niet in onderhoud)</t>
  </si>
  <si>
    <t>R27</t>
  </si>
  <si>
    <t>Dhg-tegel  11m² nio (niet in onderhoud)</t>
  </si>
  <si>
    <t>R28</t>
  </si>
  <si>
    <t>Terras</t>
  </si>
  <si>
    <t>Dhg-tegel  92m² nio (niet in onderhoud)</t>
  </si>
  <si>
    <t>R29</t>
  </si>
  <si>
    <t>Dhg-tegel  5m² nio (niet in onderhoud)</t>
  </si>
  <si>
    <t>R30</t>
  </si>
  <si>
    <t>Dhg-tegel  13m² nio (niet in onderhoud)</t>
  </si>
  <si>
    <t>R31</t>
  </si>
  <si>
    <t>Terras / horeca</t>
  </si>
  <si>
    <t>Dhg-tegel  72m² nio (niet in onderhoud)</t>
  </si>
  <si>
    <t>R32</t>
  </si>
  <si>
    <t>Kleedruimte / kleine hok</t>
  </si>
  <si>
    <t>Dhg-tegel  54m² nio (niet in onderhoud)</t>
  </si>
  <si>
    <t>R33</t>
  </si>
  <si>
    <t>Gang / tussen beide baden</t>
  </si>
  <si>
    <t>Dhg-tegel  40m² nio (niet in onderhoud)</t>
  </si>
  <si>
    <t>TOTAAL ZWEMBAD DE ROERDOMP</t>
  </si>
  <si>
    <t>Tennisbaan 1 inv.</t>
  </si>
  <si>
    <t>Sportvloer 1757m² nio (niet in onderhoud)</t>
  </si>
  <si>
    <t xml:space="preserve">Tennisbaan 1   </t>
  </si>
  <si>
    <t xml:space="preserve">Sportvloer   </t>
  </si>
  <si>
    <t>Tennisbaan 2 inv.</t>
  </si>
  <si>
    <t>006a</t>
  </si>
  <si>
    <t>Kleedruimte heren incl. wastafel</t>
  </si>
  <si>
    <t>Douches heren</t>
  </si>
  <si>
    <t>Kleedruimte dames incl. wastafel</t>
  </si>
  <si>
    <t>Douches dames</t>
  </si>
  <si>
    <t>Danszaal incl. spiegelwand (30m²)</t>
  </si>
  <si>
    <t xml:space="preserve">3 squashbanen </t>
  </si>
  <si>
    <t>Fitnessruimte</t>
  </si>
  <si>
    <t>Spinningruimte</t>
  </si>
  <si>
    <t>TOTAAL SPORTCENTRUM SWALMEN</t>
  </si>
  <si>
    <t>Tapijt 18m² nio (niet in onderhoud)</t>
  </si>
  <si>
    <t>Vergaderruimte / kantine</t>
  </si>
  <si>
    <t xml:space="preserve">Kantoor </t>
  </si>
  <si>
    <t>Tapijt 24m² nio (niet in onderhoud)</t>
  </si>
  <si>
    <t xml:space="preserve">Toilet dames </t>
  </si>
  <si>
    <t xml:space="preserve">Toilet heren </t>
  </si>
  <si>
    <t>Treden hout</t>
  </si>
  <si>
    <t>Treden steen</t>
  </si>
  <si>
    <t xml:space="preserve">Trapbordes </t>
  </si>
  <si>
    <t xml:space="preserve">Tapijt 19m² nio (niet in onderhoud) </t>
  </si>
  <si>
    <t>Tapijt 26m² nio (niet in onderhoud)</t>
  </si>
  <si>
    <t>Lino / marmoleum</t>
  </si>
  <si>
    <t>037</t>
  </si>
  <si>
    <t>039</t>
  </si>
  <si>
    <t>041</t>
  </si>
  <si>
    <t>043</t>
  </si>
  <si>
    <t>045</t>
  </si>
  <si>
    <t>047</t>
  </si>
  <si>
    <t>049</t>
  </si>
  <si>
    <t>051</t>
  </si>
  <si>
    <t>053</t>
  </si>
  <si>
    <t>055</t>
  </si>
  <si>
    <t>056</t>
  </si>
  <si>
    <t>057</t>
  </si>
  <si>
    <t>GN001</t>
  </si>
  <si>
    <t xml:space="preserve">Tapijt   </t>
  </si>
  <si>
    <t>GN002</t>
  </si>
  <si>
    <t>GN003</t>
  </si>
  <si>
    <t>N040</t>
  </si>
  <si>
    <t>Tapijt 3m² nio (niet in onderhoud)</t>
  </si>
  <si>
    <t>N043</t>
  </si>
  <si>
    <t>N045</t>
  </si>
  <si>
    <t>N048</t>
  </si>
  <si>
    <t>N053</t>
  </si>
  <si>
    <t>N056</t>
  </si>
  <si>
    <t>N070</t>
  </si>
  <si>
    <t>N072</t>
  </si>
  <si>
    <t>N073</t>
  </si>
  <si>
    <t>N075</t>
  </si>
  <si>
    <t>GN004</t>
  </si>
  <si>
    <t>TOTAAL VEILIGHEIDSHUIS</t>
  </si>
  <si>
    <t>Glasbewassing gemeentelijke objecten</t>
  </si>
  <si>
    <t>Werkzaamheden</t>
  </si>
  <si>
    <t>Frequentie per jaar</t>
  </si>
  <si>
    <t>Wassen gevelglas buitenzijde inclusief kozijnen</t>
  </si>
  <si>
    <t>Wassen gevelglas binnenzijde inclusief kozijnen</t>
  </si>
  <si>
    <t>Wassen separatieglas aan beide zijden</t>
  </si>
  <si>
    <t>Wassen entree en toegangsdeuren aan beide zijden inclusief kozijnen</t>
  </si>
  <si>
    <t>Wassen van de voorzet ramen aan beide zijden inclusief kozijnen</t>
  </si>
  <si>
    <t>Wassen glas in lood glas aan beide zijden</t>
  </si>
  <si>
    <t>88,08</t>
  </si>
  <si>
    <t>Wassen van de lichtstraten aan beide zijden inclusief kozijnen</t>
  </si>
  <si>
    <t>55,78</t>
  </si>
  <si>
    <t>Wassen glas in lood separatieglas aan beide zijden</t>
  </si>
  <si>
    <t>38,06</t>
  </si>
  <si>
    <t>Wassen balustradeglas aan beide zijden</t>
  </si>
  <si>
    <t>77,52</t>
  </si>
  <si>
    <t>Wassen colorbelglas aan de buitenzijde inclusief kozijnen</t>
  </si>
  <si>
    <t>19,44</t>
  </si>
  <si>
    <t>Wassen van de volkernbeplating in de pui</t>
  </si>
  <si>
    <t>92,04</t>
  </si>
  <si>
    <t>Inzet bereikbaarheidsmiddelen inclusief gemeentelijke vergunning</t>
  </si>
  <si>
    <t>TOTAAL STADHUIS</t>
  </si>
  <si>
    <t>Wassen gevelglas buitenzijde inclusief kozijnen entree en begane grond kazerneplein</t>
  </si>
  <si>
    <t>Wassen gevelglas binnenzijde inclusief kozijnen entree en begane grond kazerneplein</t>
  </si>
  <si>
    <t>Wassen separatieglas aan beide zijden entree</t>
  </si>
  <si>
    <t>Wassen separatieglas beide zijden inclusief kozijnen, bel/vergader boxen op de 2e verdieping</t>
  </si>
  <si>
    <t>Wassen separatieglas beide zijden inclusief kozijnen, bel/vergader boxen op de 4e verdieping</t>
  </si>
  <si>
    <t>Wassen separatieglas beide zijden inclusief kozijnen, bel/vergader boxen op de 3e verdieping</t>
  </si>
  <si>
    <t>Het stofvrij maken bovenop de bel/vergader boxen op de 2e verdieping</t>
  </si>
  <si>
    <t>Het stofvrij maken bovenop de bel/vergader boxen op de 4e verdieping</t>
  </si>
  <si>
    <t>Wassen separatieglas beide zijden inclusief kozijnen, tussen deur op de gang op de 4e verdieping</t>
  </si>
  <si>
    <t>TOTAAL STADSKANTOOR</t>
  </si>
  <si>
    <t>Wassen colorbel gevelglas buitenzijde inclusief kzoijnen</t>
  </si>
  <si>
    <t>Wassen van de beplating in de pui onder de ramen</t>
  </si>
  <si>
    <t>TOTAAL GEMEENTEWERF &amp; STADSTOEZICHT</t>
  </si>
  <si>
    <t>Wassen gevelglas binnenzijde inclusief kozijnen van de trappenhuizen</t>
  </si>
  <si>
    <t>Wassen separatieglas aan beide zijden van de trappenhuizen</t>
  </si>
  <si>
    <t>Wassen separatieglas aan enkelzijdig, trappenhuis horeca gedeelte</t>
  </si>
  <si>
    <t>Wassen van het balustradeglas beide zijden</t>
  </si>
  <si>
    <t>Wassen van de gevelpanelen van de sporthal aan de buitenzijde</t>
  </si>
  <si>
    <t>Wassen van de gevelpanelen van de sporthal aan de binnenzijde</t>
  </si>
  <si>
    <t>Inzet bereikbaarheidsmiddel ten behoeve van de gevelpanelen aan de buiten en binnenzijde</t>
  </si>
  <si>
    <t>Inzet bereikbaarheidsmiddel ten behoeve van het separatieglas enkelzijdig trappenhuis, sporthalzijde</t>
  </si>
  <si>
    <t>Wassen gevelglas buitenzijde inclusief kozijnen van het hoog geplaatste glas van de entreehal</t>
  </si>
  <si>
    <t xml:space="preserve">Wassen gevelglas binnenzijde inclusief kozijnen van het hoog geplaatste glas van de entreehal </t>
  </si>
  <si>
    <t>Het onder gepaste heet water druk reinigen van de beplating aan de voorgevels</t>
  </si>
  <si>
    <t>Het onder gepaste heet water druk reinigen van de beplating aan de linker en rechter zijgevels</t>
  </si>
  <si>
    <t xml:space="preserve">Het onder gepaste heet water druk reinigen van de beplating aan de achtergevels </t>
  </si>
  <si>
    <t>Het onder gepaste heet water druk reinigen van de rode boeiboord van de luifel bij de hoofdentree</t>
  </si>
  <si>
    <t xml:space="preserve">Het onder gepaste heet water druk reinigen van de beplating boven -en onder de ramen aan de buitenzijde bij 't Café </t>
  </si>
  <si>
    <t xml:space="preserve">Inzet bereikbaarheidsmiddel </t>
  </si>
  <si>
    <t>TOTAAL JO GERRIS SPORTHAL</t>
  </si>
  <si>
    <t>Wassen separatieglas beide zijden inclusief kozijnen</t>
  </si>
  <si>
    <t>Wassen van de spiegels in de dans -en feestzaal</t>
  </si>
  <si>
    <t>Wassen van de glazen lichtschacht aan de buitenzijde</t>
  </si>
  <si>
    <t>Wassen van de glazen lichtschacht aan de binnenzijde vanaf de liftkooi, inclusief de 2e veiligheids/bedienings medewerker</t>
  </si>
  <si>
    <t>Wassen van het glas van de liftkooi aan de binnenzijde.</t>
  </si>
  <si>
    <t>Wassen gevelglas buitenzijde van het trappenhuis met houten trap aan de achterzijde, inclusief het matglas</t>
  </si>
  <si>
    <t>Wassen gevelglas binnenzijde van het trappenhuis met houten trap aan de achterzijde, inclusief het matglas</t>
  </si>
  <si>
    <t>TOTAAL ICT NML</t>
  </si>
  <si>
    <t xml:space="preserve">Wassen gevelglas binnenzijde inclusief kozijnen  </t>
  </si>
  <si>
    <t xml:space="preserve">Wassen separatieglas beide zijden inclusief kozijnen </t>
  </si>
  <si>
    <t>TOTAAL GEMEENTELIJKE OBJECTEN</t>
  </si>
  <si>
    <t>Dieptereiniging sanitaire ruimtes</t>
  </si>
  <si>
    <t>Groep</t>
  </si>
  <si>
    <t>Wastafel</t>
  </si>
  <si>
    <t xml:space="preserve">Hangend toilet </t>
  </si>
  <si>
    <t>Wand urinoir</t>
  </si>
  <si>
    <t>Schaamschot wand urinoir</t>
  </si>
  <si>
    <t>Wasbak pantry</t>
  </si>
  <si>
    <t>Douche</t>
  </si>
  <si>
    <t>Schrobput</t>
  </si>
  <si>
    <t>Wastrog</t>
  </si>
  <si>
    <t>Uitstortgootsteen</t>
  </si>
  <si>
    <t>Vloerafwerking</t>
  </si>
  <si>
    <t>Stadhuis (incl. Pand Ars en Archief)</t>
  </si>
  <si>
    <t>3e verdieping, TA3.01</t>
  </si>
  <si>
    <t>3e verdieping, T3.01</t>
  </si>
  <si>
    <t>3e verdieping, T3.02</t>
  </si>
  <si>
    <t>3e verdieping, T3.03</t>
  </si>
  <si>
    <t>3e verdieping, 320</t>
  </si>
  <si>
    <t>2e verdieping, T2.01</t>
  </si>
  <si>
    <t>2e verdieping, T2.02</t>
  </si>
  <si>
    <t>2e verdieping, 222</t>
  </si>
  <si>
    <t>2e verdieping, nabij A208</t>
  </si>
  <si>
    <t>1e verdieping, T1.01</t>
  </si>
  <si>
    <t>1e verdieping, T1.02</t>
  </si>
  <si>
    <t>1e verdieping, T1.03</t>
  </si>
  <si>
    <t>1e verdieping, T1.04</t>
  </si>
  <si>
    <t>1e verdieping, T1.05</t>
  </si>
  <si>
    <t>1e verdieping, T1.06</t>
  </si>
  <si>
    <t>1e verdieping, 186</t>
  </si>
  <si>
    <t>1e verdieping, TA101</t>
  </si>
  <si>
    <t>1e verdieping, TARCH.02</t>
  </si>
  <si>
    <t>1e verdieping, V104</t>
  </si>
  <si>
    <t>Begane grond, TA.01</t>
  </si>
  <si>
    <t>Begane grond, TA.02</t>
  </si>
  <si>
    <t>Begane grond, Pand Ars tegenover TA.01, TA.02</t>
  </si>
  <si>
    <t>Begane grond, 1.22</t>
  </si>
  <si>
    <t>Begane grond, T.01</t>
  </si>
  <si>
    <t>Begane grond, T.02</t>
  </si>
  <si>
    <t>Begane grond, T.03</t>
  </si>
  <si>
    <t>Begane grond, T.04</t>
  </si>
  <si>
    <t>Begane grond, T.05</t>
  </si>
  <si>
    <t>Begane grond, T.06</t>
  </si>
  <si>
    <t>Begane grond, T.07</t>
  </si>
  <si>
    <t>Begane grond, T.08</t>
  </si>
  <si>
    <t>Begane grond, 018a</t>
  </si>
  <si>
    <t>Begane grond, TARCH.01</t>
  </si>
  <si>
    <t>TOTAAL STADHUIS (incl. Pand Ars en Archief)</t>
  </si>
  <si>
    <t>4e verdieping, 4.02</t>
  </si>
  <si>
    <t>4e verdieping, 4.06</t>
  </si>
  <si>
    <t>4e verdieping, 4.07</t>
  </si>
  <si>
    <t>4e verdieping, 4.08</t>
  </si>
  <si>
    <t>3e verdieping, 3.02</t>
  </si>
  <si>
    <t>3e verdieping, 3.05</t>
  </si>
  <si>
    <t>3e verdieping, 3.06</t>
  </si>
  <si>
    <t>3e verdieping, 3.07</t>
  </si>
  <si>
    <t>3e verdieping</t>
  </si>
  <si>
    <t>2e verdieping, 2.02</t>
  </si>
  <si>
    <t>2e verdieping, 2.04</t>
  </si>
  <si>
    <t>2e verdieping, 2,06</t>
  </si>
  <si>
    <t>2e verdieping, 2.07</t>
  </si>
  <si>
    <t>2e verdieping, 2.08</t>
  </si>
  <si>
    <t>2e verdieping</t>
  </si>
  <si>
    <t>1e verdieping, 1.02</t>
  </si>
  <si>
    <t>1e verdieping, 1.08</t>
  </si>
  <si>
    <t>1e verdieping, 1.09</t>
  </si>
  <si>
    <t>1e verdieping, 1.10</t>
  </si>
  <si>
    <t>1e verdieping</t>
  </si>
  <si>
    <t>Begane grond, 0.22</t>
  </si>
  <si>
    <t>Begane grond, 0.23</t>
  </si>
  <si>
    <t>Begane grond, 0.26</t>
  </si>
  <si>
    <t>Bedrijfsarts</t>
  </si>
  <si>
    <t>Magazijn</t>
  </si>
  <si>
    <t>Begane grond 05</t>
  </si>
  <si>
    <t xml:space="preserve">Voorportaal </t>
  </si>
  <si>
    <t>Begane grond 05a</t>
  </si>
  <si>
    <t>Begane grond 06</t>
  </si>
  <si>
    <t>Begane grond 06a</t>
  </si>
  <si>
    <t xml:space="preserve">Begane grond 017 </t>
  </si>
  <si>
    <t>Gang met wastafels</t>
  </si>
  <si>
    <t>Begane grond 018</t>
  </si>
  <si>
    <t>Begane grond 018a</t>
  </si>
  <si>
    <t>Begane grond 018b</t>
  </si>
  <si>
    <t>Begane grond 018c</t>
  </si>
  <si>
    <t>Begane grond 019</t>
  </si>
  <si>
    <t>Begane grond 020</t>
  </si>
  <si>
    <t>Bergruimte</t>
  </si>
  <si>
    <t>Begane grond 020a</t>
  </si>
  <si>
    <t>Begane grond 022</t>
  </si>
  <si>
    <t>Begane grond 023</t>
  </si>
  <si>
    <t>Begane grond 024</t>
  </si>
  <si>
    <t xml:space="preserve">TOTAAL GEMEENTEWERF </t>
  </si>
  <si>
    <t>Begane grond, 010</t>
  </si>
  <si>
    <t>Begane grond, 012</t>
  </si>
  <si>
    <t>Begane grond, 014</t>
  </si>
  <si>
    <t>Begane grond, 016</t>
  </si>
  <si>
    <t xml:space="preserve">Stadhuis </t>
  </si>
  <si>
    <t>Onderdeel / Keukendeel</t>
  </si>
  <si>
    <t>Aantal</t>
  </si>
  <si>
    <t>Eenheid</t>
  </si>
  <si>
    <t xml:space="preserve">Apparatuur </t>
  </si>
  <si>
    <t>Bakwand</t>
  </si>
  <si>
    <t>stk.</t>
  </si>
  <si>
    <t>Afzuigkap</t>
  </si>
  <si>
    <t>Werkbank inclusief onderkast kraan spoelbak</t>
  </si>
  <si>
    <t>Koelkast</t>
  </si>
  <si>
    <t xml:space="preserve">Kookplaat (elektrisch) incl. onderruimte </t>
  </si>
  <si>
    <t xml:space="preserve">Frituur (per stuk) (elektrisch) incl. onderruimte </t>
  </si>
  <si>
    <t>Magnetron incl. wand</t>
  </si>
  <si>
    <t xml:space="preserve">Tussenstuk incl. onderruimte </t>
  </si>
  <si>
    <t xml:space="preserve">Werkbank inclusief onderkast   </t>
  </si>
  <si>
    <t>Spoelkeuken</t>
  </si>
  <si>
    <t>Vaatwasser (voorlader of per sectie transport)</t>
  </si>
  <si>
    <t xml:space="preserve">Aan-aflooptafel inclusief onderkast </t>
  </si>
  <si>
    <t xml:space="preserve">Aanlooptafel incl. onderruimte </t>
  </si>
  <si>
    <t xml:space="preserve">Aflooptafel incl. onderruimte </t>
  </si>
  <si>
    <t>Hetelucht oven incl. onderruimte</t>
  </si>
  <si>
    <t xml:space="preserve">Warmwater boiler </t>
  </si>
  <si>
    <t xml:space="preserve">Afvoer put </t>
  </si>
  <si>
    <t>Werkbank incl. onderruimte</t>
  </si>
  <si>
    <t>Roosters 2x groot, 4x klein aluminium</t>
  </si>
  <si>
    <t>Vetafzuigsysteem</t>
  </si>
  <si>
    <t>Reinigen en desinfecteren van de afzuigkap incl. filter</t>
  </si>
  <si>
    <t xml:space="preserve">Reinigen van de afzuigventilator in de afzuigkap </t>
  </si>
  <si>
    <t>-</t>
  </si>
  <si>
    <t>M²</t>
  </si>
  <si>
    <t xml:space="preserve">Vloeren </t>
  </si>
  <si>
    <t>Wanden</t>
  </si>
  <si>
    <t>Achter de schermen / spoelkeuken</t>
  </si>
  <si>
    <t>Vrieskast</t>
  </si>
  <si>
    <t>Spoeltafel</t>
  </si>
  <si>
    <t>Voorspoeldouche</t>
  </si>
  <si>
    <t>Vaatwasser</t>
  </si>
  <si>
    <t>Recirculatiekap met actieve kool filters</t>
  </si>
  <si>
    <t>Rvs draadrooster</t>
  </si>
  <si>
    <t>Serveerwagen</t>
  </si>
  <si>
    <t>Uitgifte</t>
  </si>
  <si>
    <t>Combisteamer</t>
  </si>
  <si>
    <t>Wanden (platen)</t>
  </si>
  <si>
    <t>Keuken</t>
  </si>
  <si>
    <t>Voorspoeldouche + wasbak  + onderruimte</t>
  </si>
  <si>
    <t>Gasfornuis 2 pits + onderruimte</t>
  </si>
  <si>
    <t>Bovenkastjes</t>
  </si>
  <si>
    <t xml:space="preserve">Tussenstuk met wasbak + onderruimte </t>
  </si>
  <si>
    <t xml:space="preserve">Koffiezetmachine groot met koffiezet kannen (bravilor) </t>
  </si>
  <si>
    <t>Oven + onderruimte + aanrecht</t>
  </si>
  <si>
    <t>Ijskast bij uitgiftebalie</t>
  </si>
  <si>
    <t xml:space="preserve">Koel vries combi liebherr (ruimte 0.17) </t>
  </si>
  <si>
    <t>Koeling + diepvries (ruimte 0.20)</t>
  </si>
  <si>
    <t xml:space="preserve">Serveerwagen (uitgifte borden, bestek) </t>
  </si>
  <si>
    <t>Wanden (tegels)</t>
  </si>
  <si>
    <t>Vloer</t>
  </si>
  <si>
    <t>Tekna Handdoekrol automaat</t>
  </si>
  <si>
    <t>Prima vouw handdoekautomaat</t>
  </si>
  <si>
    <t>Savona Foam zeepschuimautomaat</t>
  </si>
  <si>
    <t>Interga handdoekrol automaat</t>
  </si>
  <si>
    <t>Sigma Toiletpapierautomaat</t>
  </si>
  <si>
    <t>Wopa zeepautomaat</t>
  </si>
  <si>
    <t>Leegmaken afvalunits</t>
  </si>
  <si>
    <t>Zwembad de Roerdomp (binnenbad + buitenbad)</t>
  </si>
  <si>
    <t>TOTAAL SANITAIRE ARTIKELEN</t>
  </si>
  <si>
    <t>Vloeronderhoud Stadhuis (inclusief Pand Ars en Archief)</t>
  </si>
  <si>
    <t xml:space="preserve">Verdieping </t>
  </si>
  <si>
    <t>Ruimte</t>
  </si>
  <si>
    <t>Bestuurshal (G001)</t>
  </si>
  <si>
    <t>Hard natuursteen</t>
  </si>
  <si>
    <t>Publiekshal</t>
  </si>
  <si>
    <t>Centrale gang Stadhuis</t>
  </si>
  <si>
    <t>Gang bij burgemeester (G002)</t>
  </si>
  <si>
    <t>Hal BG Fractiehuis (G003)</t>
  </si>
  <si>
    <t>Ingang Fractiehuis (G005)</t>
  </si>
  <si>
    <t>Hal Gemeentearchief (GV001, GV003)</t>
  </si>
  <si>
    <t>Hal Pand Ars BG (GA001, GA002, GA003)</t>
  </si>
  <si>
    <t>Kamer Archivaris (V002)</t>
  </si>
  <si>
    <t>Kamer Burgemeester (008)</t>
  </si>
  <si>
    <t>Kamer Secretaris (010)</t>
  </si>
  <si>
    <t>Tuinzaal (000)</t>
  </si>
  <si>
    <t>Trouwzaal (004)</t>
  </si>
  <si>
    <t>Burgerzaal (102)</t>
  </si>
  <si>
    <t>Raadszaal (104)</t>
  </si>
  <si>
    <t>TOTAAL VLOERONDERHOUD STADHUIS (inclusief Pand Ars en Archief)</t>
  </si>
  <si>
    <t>Sanitair artikelen en afvalunits</t>
  </si>
  <si>
    <t xml:space="preserve">Biggenmarkt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</si>
</sst>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[$€-413]&quot; &quot;* #,##0.00&quot; &quot;;&quot; &quot;[$€-413]&quot; &quot;* &quot;-&quot;#,##0.00&quot; &quot;;&quot; &quot;[$€-413]&quot; &quot;* &quot;-&quot;#&quot; &quot;;&quot; &quot;@&quot; &quot;"/>
  </numFmts>
  <fonts count="13" x14ac:knownFonts="1">
    <font>
      <sz val="11"/>
      <color rgb="FF000000"/>
      <name val="Aptos Narrow"/>
      <family val="2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</font>
    <font>
      <b/>
      <sz val="16"/>
      <color rgb="FF000000"/>
      <name val="Aptos Narrow"/>
      <family val="2"/>
    </font>
    <font>
      <b/>
      <sz val="11"/>
      <color rgb="FF000000"/>
      <name val="Aptos Narrow"/>
      <family val="2"/>
    </font>
    <font>
      <sz val="8"/>
      <name val="Aptos Narrow"/>
      <family val="2"/>
    </font>
    <font>
      <b/>
      <sz val="11"/>
      <color theme="1"/>
      <name val="Aptos Narrow"/>
      <family val="2"/>
      <scheme val="minor"/>
    </font>
    <font>
      <b/>
      <sz val="10"/>
      <color rgb="FF000000"/>
      <name val="Aptos Narrow"/>
      <family val="2"/>
    </font>
    <font>
      <b/>
      <sz val="10"/>
      <color rgb="FFFF0000"/>
      <name val="Aptos Narrow"/>
      <family val="2"/>
    </font>
    <font>
      <b/>
      <sz val="11"/>
      <color rgb="FFFF0000"/>
      <name val="Aptos Narrow"/>
      <family val="2"/>
    </font>
    <font>
      <sz val="11"/>
      <name val="Aptos Narrow"/>
      <family val="2"/>
    </font>
    <font>
      <sz val="10"/>
      <color rgb="FF000000"/>
      <name val="Verdana"/>
      <family val="2"/>
    </font>
    <font>
      <b/>
      <sz val="16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rgb="FFD9D9D9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/>
      <right style="thin">
        <color indexed="23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2" borderId="1" xfId="0" applyFont="1" applyFill="1" applyBorder="1"/>
    <xf numFmtId="2" fontId="4" fillId="2" borderId="1" xfId="0" applyNumberFormat="1" applyFont="1" applyFill="1" applyBorder="1"/>
    <xf numFmtId="0" fontId="0" fillId="0" borderId="1" xfId="0" applyBorder="1"/>
    <xf numFmtId="49" fontId="0" fillId="0" borderId="1" xfId="0" applyNumberFormat="1" applyBorder="1"/>
    <xf numFmtId="2" fontId="0" fillId="0" borderId="1" xfId="0" applyNumberFormat="1" applyBorder="1"/>
    <xf numFmtId="0" fontId="4" fillId="0" borderId="0" xfId="0" applyFont="1"/>
    <xf numFmtId="2" fontId="4" fillId="0" borderId="0" xfId="0" applyNumberFormat="1" applyFont="1"/>
    <xf numFmtId="164" fontId="4" fillId="0" borderId="0" xfId="0" applyNumberFormat="1" applyFont="1"/>
    <xf numFmtId="2" fontId="0" fillId="0" borderId="0" xfId="0" applyNumberFormat="1"/>
    <xf numFmtId="164" fontId="0" fillId="0" borderId="0" xfId="0" applyNumberFormat="1"/>
    <xf numFmtId="0" fontId="0" fillId="0" borderId="2" xfId="0" applyBorder="1"/>
    <xf numFmtId="49" fontId="0" fillId="0" borderId="2" xfId="0" applyNumberFormat="1" applyBorder="1"/>
    <xf numFmtId="2" fontId="0" fillId="0" borderId="2" xfId="0" applyNumberFormat="1" applyBorder="1"/>
    <xf numFmtId="0" fontId="4" fillId="2" borderId="2" xfId="0" applyFont="1" applyFill="1" applyBorder="1"/>
    <xf numFmtId="2" fontId="0" fillId="0" borderId="4" xfId="0" applyNumberFormat="1" applyBorder="1" applyAlignment="1">
      <alignment horizontal="right"/>
    </xf>
    <xf numFmtId="2" fontId="0" fillId="0" borderId="4" xfId="0" applyNumberFormat="1" applyBorder="1"/>
    <xf numFmtId="2" fontId="0" fillId="0" borderId="5" xfId="0" applyNumberFormat="1" applyBorder="1"/>
    <xf numFmtId="0" fontId="4" fillId="0" borderId="6" xfId="0" applyFont="1" applyBorder="1"/>
    <xf numFmtId="2" fontId="4" fillId="2" borderId="2" xfId="0" applyNumberFormat="1" applyFont="1" applyFill="1" applyBorder="1"/>
    <xf numFmtId="2" fontId="0" fillId="0" borderId="1" xfId="0" applyNumberFormat="1" applyBorder="1" applyAlignment="1">
      <alignment horizontal="right"/>
    </xf>
    <xf numFmtId="0" fontId="4" fillId="0" borderId="7" xfId="0" applyFont="1" applyBorder="1"/>
    <xf numFmtId="49" fontId="0" fillId="0" borderId="8" xfId="0" applyNumberFormat="1" applyBorder="1"/>
    <xf numFmtId="0" fontId="4" fillId="0" borderId="3" xfId="0" applyFont="1" applyBorder="1"/>
    <xf numFmtId="49" fontId="0" fillId="0" borderId="9" xfId="0" applyNumberFormat="1" applyBorder="1"/>
    <xf numFmtId="49" fontId="0" fillId="0" borderId="7" xfId="0" applyNumberFormat="1" applyBorder="1"/>
    <xf numFmtId="0" fontId="0" fillId="0" borderId="9" xfId="0" applyBorder="1"/>
    <xf numFmtId="0" fontId="4" fillId="0" borderId="8" xfId="0" applyFont="1" applyBorder="1"/>
    <xf numFmtId="4" fontId="0" fillId="0" borderId="0" xfId="0" applyNumberFormat="1"/>
    <xf numFmtId="4" fontId="4" fillId="2" borderId="1" xfId="0" applyNumberFormat="1" applyFont="1" applyFill="1" applyBorder="1"/>
    <xf numFmtId="4" fontId="0" fillId="0" borderId="1" xfId="0" applyNumberFormat="1" applyBorder="1"/>
    <xf numFmtId="4" fontId="4" fillId="0" borderId="0" xfId="0" applyNumberFormat="1" applyFont="1"/>
    <xf numFmtId="4" fontId="0" fillId="0" borderId="2" xfId="0" applyNumberFormat="1" applyBorder="1"/>
    <xf numFmtId="4" fontId="4" fillId="0" borderId="0" xfId="0" applyNumberFormat="1" applyFont="1" applyAlignment="1">
      <alignment horizontal="right"/>
    </xf>
    <xf numFmtId="0" fontId="6" fillId="0" borderId="0" xfId="0" applyFont="1"/>
    <xf numFmtId="4" fontId="6" fillId="0" borderId="0" xfId="0" applyNumberFormat="1" applyFont="1"/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0" fillId="0" borderId="0" xfId="0" applyAlignment="1">
      <alignment horizontal="center"/>
    </xf>
    <xf numFmtId="4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0" xfId="0" applyFont="1"/>
    <xf numFmtId="0" fontId="10" fillId="0" borderId="1" xfId="0" applyFont="1" applyBorder="1"/>
    <xf numFmtId="0" fontId="11" fillId="3" borderId="13" xfId="0" applyFont="1" applyFill="1" applyBorder="1" applyAlignment="1">
      <alignment horizontal="center" vertical="center" textRotation="45"/>
    </xf>
    <xf numFmtId="0" fontId="0" fillId="0" borderId="0" xfId="0" applyAlignment="1">
      <alignment textRotation="45"/>
    </xf>
    <xf numFmtId="0" fontId="11" fillId="3" borderId="14" xfId="0" applyFont="1" applyFill="1" applyBorder="1" applyAlignment="1">
      <alignment horizontal="center" vertical="center" textRotation="45"/>
    </xf>
    <xf numFmtId="0" fontId="0" fillId="0" borderId="0" xfId="0" applyAlignment="1">
      <alignment vertical="center"/>
    </xf>
    <xf numFmtId="0" fontId="4" fillId="0" borderId="11" xfId="0" applyFont="1" applyBorder="1"/>
    <xf numFmtId="0" fontId="4" fillId="0" borderId="15" xfId="0" applyFont="1" applyBorder="1"/>
    <xf numFmtId="0" fontId="4" fillId="0" borderId="15" xfId="0" applyFont="1" applyBorder="1" applyAlignment="1">
      <alignment horizontal="center" vertical="center"/>
    </xf>
    <xf numFmtId="0" fontId="0" fillId="0" borderId="16" xfId="0" applyBorder="1"/>
    <xf numFmtId="4" fontId="0" fillId="0" borderId="16" xfId="0" applyNumberFormat="1" applyBorder="1"/>
    <xf numFmtId="0" fontId="0" fillId="0" borderId="16" xfId="0" applyBorder="1" applyAlignment="1">
      <alignment horizontal="center" vertical="center"/>
    </xf>
    <xf numFmtId="49" fontId="0" fillId="0" borderId="16" xfId="0" applyNumberFormat="1" applyBorder="1" applyAlignment="1">
      <alignment horizontal="left" vertical="top" wrapText="1"/>
    </xf>
    <xf numFmtId="0" fontId="0" fillId="0" borderId="16" xfId="0" applyBorder="1" applyAlignment="1">
      <alignment horizontal="center"/>
    </xf>
    <xf numFmtId="4" fontId="0" fillId="0" borderId="16" xfId="0" applyNumberFormat="1" applyBorder="1" applyAlignment="1">
      <alignment horizontal="right" vertical="top" wrapText="1"/>
    </xf>
    <xf numFmtId="0" fontId="1" fillId="0" borderId="16" xfId="0" applyFont="1" applyBorder="1"/>
    <xf numFmtId="0" fontId="1" fillId="0" borderId="16" xfId="0" applyFont="1" applyBorder="1" applyAlignment="1">
      <alignment horizontal="center"/>
    </xf>
    <xf numFmtId="2" fontId="1" fillId="0" borderId="16" xfId="0" applyNumberFormat="1" applyFont="1" applyBorder="1"/>
    <xf numFmtId="0" fontId="12" fillId="0" borderId="0" xfId="0" applyFont="1"/>
    <xf numFmtId="0" fontId="3" fillId="0" borderId="0" xfId="0" applyFont="1" applyAlignment="1">
      <alignment vertical="center"/>
    </xf>
    <xf numFmtId="2" fontId="4" fillId="5" borderId="1" xfId="0" applyNumberFormat="1" applyFont="1" applyFill="1" applyBorder="1"/>
    <xf numFmtId="0" fontId="4" fillId="3" borderId="16" xfId="0" applyFont="1" applyFill="1" applyBorder="1"/>
    <xf numFmtId="0" fontId="10" fillId="0" borderId="16" xfId="0" applyFont="1" applyBorder="1"/>
    <xf numFmtId="0" fontId="0" fillId="0" borderId="11" xfId="0" applyBorder="1"/>
    <xf numFmtId="49" fontId="0" fillId="0" borderId="16" xfId="0" applyNumberFormat="1" applyBorder="1"/>
    <xf numFmtId="2" fontId="0" fillId="0" borderId="16" xfId="0" applyNumberFormat="1" applyBorder="1"/>
    <xf numFmtId="2" fontId="0" fillId="0" borderId="9" xfId="0" applyNumberFormat="1" applyBorder="1"/>
    <xf numFmtId="0" fontId="4" fillId="2" borderId="16" xfId="0" applyFont="1" applyFill="1" applyBorder="1"/>
    <xf numFmtId="2" fontId="4" fillId="2" borderId="16" xfId="0" applyNumberFormat="1" applyFont="1" applyFill="1" applyBorder="1"/>
    <xf numFmtId="2" fontId="0" fillId="0" borderId="16" xfId="0" applyNumberFormat="1" applyBorder="1" applyAlignment="1">
      <alignment horizontal="right"/>
    </xf>
    <xf numFmtId="0" fontId="0" fillId="0" borderId="10" xfId="0" applyBorder="1"/>
    <xf numFmtId="2" fontId="0" fillId="0" borderId="10" xfId="0" applyNumberFormat="1" applyBorder="1" applyAlignment="1">
      <alignment horizontal="right"/>
    </xf>
    <xf numFmtId="16" fontId="0" fillId="0" borderId="1" xfId="0" applyNumberFormat="1" applyBorder="1"/>
    <xf numFmtId="0" fontId="10" fillId="0" borderId="0" xfId="0" applyFont="1"/>
    <xf numFmtId="4" fontId="0" fillId="0" borderId="0" xfId="0" applyNumberFormat="1" applyAlignment="1">
      <alignment horizontal="right"/>
    </xf>
    <xf numFmtId="4" fontId="0" fillId="0" borderId="16" xfId="0" applyNumberFormat="1" applyBorder="1" applyAlignment="1">
      <alignment horizontal="right"/>
    </xf>
    <xf numFmtId="0" fontId="4" fillId="0" borderId="18" xfId="0" applyFont="1" applyBorder="1"/>
    <xf numFmtId="0" fontId="6" fillId="3" borderId="16" xfId="0" applyFont="1" applyFill="1" applyBorder="1" applyAlignment="1">
      <alignment horizontal="center"/>
    </xf>
    <xf numFmtId="0" fontId="6" fillId="3" borderId="16" xfId="0" applyFont="1" applyFill="1" applyBorder="1"/>
    <xf numFmtId="49" fontId="0" fillId="0" borderId="16" xfId="0" applyNumberFormat="1" applyBorder="1" applyAlignment="1">
      <alignment horizontal="left" vertical="top"/>
    </xf>
    <xf numFmtId="0" fontId="6" fillId="4" borderId="16" xfId="0" applyFont="1" applyFill="1" applyBorder="1" applyAlignment="1">
      <alignment horizontal="center"/>
    </xf>
    <xf numFmtId="0" fontId="6" fillId="3" borderId="16" xfId="0" applyFont="1" applyFill="1" applyBorder="1" applyAlignment="1">
      <alignment horizontal="left"/>
    </xf>
    <xf numFmtId="4" fontId="4" fillId="2" borderId="16" xfId="0" applyNumberFormat="1" applyFont="1" applyFill="1" applyBorder="1" applyAlignment="1">
      <alignment horizontal="right"/>
    </xf>
    <xf numFmtId="0" fontId="10" fillId="0" borderId="16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0" fillId="0" borderId="16" xfId="0" applyBorder="1" applyAlignment="1">
      <alignment horizontal="left"/>
    </xf>
    <xf numFmtId="0" fontId="1" fillId="0" borderId="16" xfId="0" applyFont="1" applyBorder="1" applyAlignment="1">
      <alignment horizontal="left" vertical="center"/>
    </xf>
    <xf numFmtId="0" fontId="2" fillId="0" borderId="16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4" fontId="4" fillId="5" borderId="16" xfId="0" applyNumberFormat="1" applyFont="1" applyFill="1" applyBorder="1" applyAlignment="1">
      <alignment horizontal="right"/>
    </xf>
    <xf numFmtId="0" fontId="6" fillId="0" borderId="18" xfId="0" applyFont="1" applyBorder="1"/>
    <xf numFmtId="0" fontId="4" fillId="3" borderId="16" xfId="0" applyFont="1" applyFill="1" applyBorder="1" applyAlignment="1">
      <alignment horizontal="right"/>
    </xf>
    <xf numFmtId="0" fontId="4" fillId="3" borderId="16" xfId="0" applyFont="1" applyFill="1" applyBorder="1" applyAlignment="1">
      <alignment horizontal="center"/>
    </xf>
    <xf numFmtId="0" fontId="0" fillId="0" borderId="16" xfId="0" applyBorder="1" applyAlignment="1">
      <alignment horizontal="right"/>
    </xf>
    <xf numFmtId="0" fontId="11" fillId="3" borderId="19" xfId="0" applyFont="1" applyFill="1" applyBorder="1" applyAlignment="1">
      <alignment horizontal="center" vertical="center" textRotation="45"/>
    </xf>
    <xf numFmtId="0" fontId="3" fillId="0" borderId="0" xfId="0" applyFont="1" applyAlignment="1">
      <alignment horizontal="left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0" fillId="0" borderId="1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0" xfId="0" applyBorder="1"/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left"/>
    </xf>
  </cellXfs>
  <cellStyles count="1">
    <cellStyle name="Standaard" xfId="0" builtinId="0" customBuiltin="1"/>
  </cellStyles>
  <dxfs count="0"/>
  <tableStyles count="0" defaultTableStyle="TableStyleMedium2" defaultPivotStyle="PivotStyleLight16"/>
  <colors>
    <mruColors>
      <color rgb="FF00FFFF"/>
      <color rgb="FF0066FF"/>
      <color rgb="FFFF99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microsoft.com/office/2017/10/relationships/person" Target="persons/perso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6F867-0D34-4DDC-9EF5-05DEA471A587}">
  <sheetPr>
    <tabColor theme="9" tint="0.79998168889431442"/>
  </sheetPr>
  <dimension ref="A1:G226"/>
  <sheetViews>
    <sheetView topLeftCell="C1" zoomScaleNormal="100" workbookViewId="0">
      <selection activeCell="J5" sqref="J5"/>
    </sheetView>
  </sheetViews>
  <sheetFormatPr defaultRowHeight="14.5" x14ac:dyDescent="0.35"/>
  <cols>
    <col min="1" max="1" width="27.26953125" bestFit="1" customWidth="1"/>
    <col min="2" max="2" width="15.26953125" bestFit="1" customWidth="1"/>
    <col min="3" max="3" width="26.81640625" bestFit="1" customWidth="1"/>
    <col min="4" max="4" width="35.54296875" bestFit="1" customWidth="1"/>
    <col min="5" max="5" width="16.1796875" style="31" bestFit="1" customWidth="1"/>
    <col min="6" max="6" width="9.1796875" customWidth="1"/>
    <col min="7" max="7" width="10.54296875" bestFit="1" customWidth="1"/>
  </cols>
  <sheetData>
    <row r="1" spans="1:5" ht="21" x14ac:dyDescent="0.5">
      <c r="A1" s="105" t="s">
        <v>1</v>
      </c>
      <c r="B1" s="105"/>
      <c r="C1" s="105"/>
      <c r="D1" s="105"/>
      <c r="E1" s="105"/>
    </row>
    <row r="2" spans="1:5" x14ac:dyDescent="0.35">
      <c r="A2" s="41"/>
      <c r="B2" s="42"/>
      <c r="C2" s="41"/>
      <c r="D2" s="41"/>
      <c r="E2" s="41"/>
    </row>
    <row r="3" spans="1:5" x14ac:dyDescent="0.35">
      <c r="A3" s="4" t="s">
        <v>19</v>
      </c>
      <c r="B3" s="4" t="s">
        <v>20</v>
      </c>
      <c r="C3" s="4" t="s">
        <v>21</v>
      </c>
      <c r="D3" s="4" t="s">
        <v>22</v>
      </c>
      <c r="E3" s="32" t="s">
        <v>23</v>
      </c>
    </row>
    <row r="4" spans="1:5" x14ac:dyDescent="0.35">
      <c r="A4" s="6" t="s">
        <v>24</v>
      </c>
      <c r="B4" s="7" t="s">
        <v>25</v>
      </c>
      <c r="C4" s="6" t="s">
        <v>26</v>
      </c>
      <c r="D4" s="6" t="s">
        <v>27</v>
      </c>
      <c r="E4" s="33">
        <v>110</v>
      </c>
    </row>
    <row r="5" spans="1:5" x14ac:dyDescent="0.35">
      <c r="A5" s="6" t="s">
        <v>24</v>
      </c>
      <c r="B5" s="7" t="s">
        <v>28</v>
      </c>
      <c r="C5" s="6" t="s">
        <v>26</v>
      </c>
      <c r="D5" s="6" t="s">
        <v>27</v>
      </c>
      <c r="E5" s="33">
        <v>96</v>
      </c>
    </row>
    <row r="6" spans="1:5" x14ac:dyDescent="0.35">
      <c r="A6" s="6" t="s">
        <v>24</v>
      </c>
      <c r="B6" s="7" t="s">
        <v>29</v>
      </c>
      <c r="C6" s="6" t="s">
        <v>30</v>
      </c>
      <c r="D6" s="6" t="s">
        <v>31</v>
      </c>
      <c r="E6" s="33">
        <v>24</v>
      </c>
    </row>
    <row r="7" spans="1:5" x14ac:dyDescent="0.35">
      <c r="A7" s="6" t="s">
        <v>24</v>
      </c>
      <c r="B7" s="7" t="s">
        <v>32</v>
      </c>
      <c r="C7" s="6" t="s">
        <v>26</v>
      </c>
      <c r="D7" s="6" t="s">
        <v>27</v>
      </c>
      <c r="E7" s="33">
        <v>11</v>
      </c>
    </row>
    <row r="8" spans="1:5" x14ac:dyDescent="0.35">
      <c r="A8" s="6" t="s">
        <v>24</v>
      </c>
      <c r="B8" s="7" t="s">
        <v>33</v>
      </c>
      <c r="C8" s="6" t="s">
        <v>26</v>
      </c>
      <c r="D8" s="6" t="s">
        <v>27</v>
      </c>
      <c r="E8" s="33">
        <v>52</v>
      </c>
    </row>
    <row r="9" spans="1:5" x14ac:dyDescent="0.35">
      <c r="A9" s="6" t="s">
        <v>24</v>
      </c>
      <c r="B9" s="7" t="s">
        <v>34</v>
      </c>
      <c r="C9" s="6" t="s">
        <v>26</v>
      </c>
      <c r="D9" s="6" t="s">
        <v>27</v>
      </c>
      <c r="E9" s="33">
        <v>478</v>
      </c>
    </row>
    <row r="10" spans="1:5" x14ac:dyDescent="0.35">
      <c r="A10" s="6" t="s">
        <v>24</v>
      </c>
      <c r="B10" s="7" t="s">
        <v>35</v>
      </c>
      <c r="C10" s="6" t="s">
        <v>26</v>
      </c>
      <c r="D10" s="6" t="s">
        <v>27</v>
      </c>
      <c r="E10" s="33">
        <v>6.5</v>
      </c>
    </row>
    <row r="11" spans="1:5" x14ac:dyDescent="0.35">
      <c r="A11" s="6" t="s">
        <v>24</v>
      </c>
      <c r="B11" s="7" t="s">
        <v>36</v>
      </c>
      <c r="C11" s="6" t="s">
        <v>26</v>
      </c>
      <c r="D11" s="6" t="s">
        <v>27</v>
      </c>
      <c r="E11" s="33">
        <v>47</v>
      </c>
    </row>
    <row r="12" spans="1:5" x14ac:dyDescent="0.35">
      <c r="A12" s="6" t="s">
        <v>24</v>
      </c>
      <c r="B12" s="7" t="s">
        <v>37</v>
      </c>
      <c r="C12" s="6" t="s">
        <v>38</v>
      </c>
      <c r="D12" s="6" t="s">
        <v>39</v>
      </c>
      <c r="E12" s="33">
        <v>0</v>
      </c>
    </row>
    <row r="13" spans="1:5" x14ac:dyDescent="0.35">
      <c r="A13" s="6" t="s">
        <v>24</v>
      </c>
      <c r="B13" s="7" t="s">
        <v>40</v>
      </c>
      <c r="C13" s="6" t="s">
        <v>26</v>
      </c>
      <c r="D13" s="6" t="s">
        <v>27</v>
      </c>
      <c r="E13" s="33">
        <v>34</v>
      </c>
    </row>
    <row r="14" spans="1:5" x14ac:dyDescent="0.35">
      <c r="A14" s="6" t="s">
        <v>24</v>
      </c>
      <c r="B14" s="7" t="s">
        <v>41</v>
      </c>
      <c r="C14" s="6" t="s">
        <v>42</v>
      </c>
      <c r="D14" s="6" t="s">
        <v>43</v>
      </c>
      <c r="E14" s="33">
        <v>137</v>
      </c>
    </row>
    <row r="15" spans="1:5" x14ac:dyDescent="0.35">
      <c r="A15" s="6" t="s">
        <v>24</v>
      </c>
      <c r="B15" s="7" t="s">
        <v>44</v>
      </c>
      <c r="C15" s="6" t="s">
        <v>45</v>
      </c>
      <c r="D15" s="6" t="s">
        <v>27</v>
      </c>
      <c r="E15" s="33">
        <v>164</v>
      </c>
    </row>
    <row r="16" spans="1:5" x14ac:dyDescent="0.35">
      <c r="A16" s="6" t="s">
        <v>24</v>
      </c>
      <c r="B16" s="7" t="s">
        <v>46</v>
      </c>
      <c r="C16" s="6" t="s">
        <v>45</v>
      </c>
      <c r="D16" s="6" t="s">
        <v>47</v>
      </c>
      <c r="E16" s="33">
        <v>15</v>
      </c>
    </row>
    <row r="17" spans="1:5" x14ac:dyDescent="0.35">
      <c r="A17" s="9" t="s">
        <v>48</v>
      </c>
      <c r="E17" s="34">
        <f>SUM(E4:E16)</f>
        <v>1174.5</v>
      </c>
    </row>
    <row r="19" spans="1:5" x14ac:dyDescent="0.35">
      <c r="A19" s="4" t="s">
        <v>19</v>
      </c>
      <c r="B19" s="4" t="s">
        <v>20</v>
      </c>
      <c r="C19" s="4" t="s">
        <v>21</v>
      </c>
      <c r="D19" s="4" t="s">
        <v>22</v>
      </c>
      <c r="E19" s="32" t="s">
        <v>23</v>
      </c>
    </row>
    <row r="20" spans="1:5" x14ac:dyDescent="0.35">
      <c r="A20" s="6" t="s">
        <v>49</v>
      </c>
      <c r="B20" s="7" t="s">
        <v>50</v>
      </c>
      <c r="C20" s="6" t="s">
        <v>51</v>
      </c>
      <c r="D20" s="6" t="s">
        <v>52</v>
      </c>
      <c r="E20" s="33">
        <v>168</v>
      </c>
    </row>
    <row r="21" spans="1:5" x14ac:dyDescent="0.35">
      <c r="A21" s="6" t="s">
        <v>49</v>
      </c>
      <c r="B21" s="7" t="s">
        <v>53</v>
      </c>
      <c r="C21" s="6" t="s">
        <v>54</v>
      </c>
      <c r="D21" s="6" t="s">
        <v>47</v>
      </c>
      <c r="E21" s="33">
        <v>56</v>
      </c>
    </row>
    <row r="22" spans="1:5" x14ac:dyDescent="0.35">
      <c r="A22" s="6" t="s">
        <v>49</v>
      </c>
      <c r="B22" s="7" t="s">
        <v>55</v>
      </c>
      <c r="C22" s="6" t="s">
        <v>56</v>
      </c>
      <c r="D22" s="6" t="s">
        <v>57</v>
      </c>
      <c r="E22" s="33">
        <v>88</v>
      </c>
    </row>
    <row r="23" spans="1:5" x14ac:dyDescent="0.35">
      <c r="A23" s="6" t="s">
        <v>49</v>
      </c>
      <c r="B23" s="7" t="s">
        <v>58</v>
      </c>
      <c r="C23" s="6" t="s">
        <v>59</v>
      </c>
      <c r="D23" s="6" t="s">
        <v>47</v>
      </c>
      <c r="E23" s="33">
        <v>28</v>
      </c>
    </row>
    <row r="24" spans="1:5" x14ac:dyDescent="0.35">
      <c r="A24" s="6" t="s">
        <v>49</v>
      </c>
      <c r="B24" s="7" t="s">
        <v>60</v>
      </c>
      <c r="C24" s="6" t="s">
        <v>61</v>
      </c>
      <c r="D24" s="6" t="s">
        <v>47</v>
      </c>
      <c r="E24" s="33">
        <v>11</v>
      </c>
    </row>
    <row r="25" spans="1:5" x14ac:dyDescent="0.35">
      <c r="A25" s="6" t="s">
        <v>49</v>
      </c>
      <c r="B25" s="7" t="s">
        <v>62</v>
      </c>
      <c r="C25" s="6" t="s">
        <v>63</v>
      </c>
      <c r="D25" s="6" t="s">
        <v>57</v>
      </c>
      <c r="E25" s="33">
        <v>45</v>
      </c>
    </row>
    <row r="26" spans="1:5" x14ac:dyDescent="0.35">
      <c r="A26" s="6" t="s">
        <v>49</v>
      </c>
      <c r="B26" s="7" t="s">
        <v>25</v>
      </c>
      <c r="C26" s="6" t="s">
        <v>64</v>
      </c>
      <c r="D26" s="6" t="s">
        <v>57</v>
      </c>
      <c r="E26" s="33">
        <v>49</v>
      </c>
    </row>
    <row r="27" spans="1:5" x14ac:dyDescent="0.35">
      <c r="A27" s="6" t="s">
        <v>49</v>
      </c>
      <c r="B27" s="7" t="s">
        <v>28</v>
      </c>
      <c r="C27" s="6" t="s">
        <v>65</v>
      </c>
      <c r="D27" s="6" t="s">
        <v>47</v>
      </c>
      <c r="E27" s="33">
        <v>14</v>
      </c>
    </row>
    <row r="28" spans="1:5" x14ac:dyDescent="0.35">
      <c r="A28" s="6" t="s">
        <v>49</v>
      </c>
      <c r="B28" s="7" t="s">
        <v>32</v>
      </c>
      <c r="C28" s="6" t="s">
        <v>66</v>
      </c>
      <c r="D28" s="6" t="s">
        <v>47</v>
      </c>
      <c r="E28" s="33">
        <v>30</v>
      </c>
    </row>
    <row r="29" spans="1:5" x14ac:dyDescent="0.35">
      <c r="A29" s="14" t="s">
        <v>49</v>
      </c>
      <c r="B29" s="15" t="s">
        <v>67</v>
      </c>
      <c r="C29" s="14" t="s">
        <v>68</v>
      </c>
      <c r="D29" s="14" t="s">
        <v>47</v>
      </c>
      <c r="E29" s="35">
        <v>33</v>
      </c>
    </row>
    <row r="30" spans="1:5" x14ac:dyDescent="0.35">
      <c r="A30" s="6" t="s">
        <v>49</v>
      </c>
      <c r="B30" s="7" t="s">
        <v>69</v>
      </c>
      <c r="C30" s="6" t="s">
        <v>61</v>
      </c>
      <c r="D30" s="6" t="s">
        <v>70</v>
      </c>
      <c r="E30" s="33">
        <v>4</v>
      </c>
    </row>
    <row r="31" spans="1:5" x14ac:dyDescent="0.35">
      <c r="A31" s="6" t="s">
        <v>49</v>
      </c>
      <c r="B31" s="7" t="s">
        <v>33</v>
      </c>
      <c r="C31" s="6" t="s">
        <v>71</v>
      </c>
      <c r="D31" s="6" t="s">
        <v>47</v>
      </c>
      <c r="E31" s="33">
        <v>84</v>
      </c>
    </row>
    <row r="32" spans="1:5" x14ac:dyDescent="0.35">
      <c r="A32" s="6" t="s">
        <v>49</v>
      </c>
      <c r="B32" s="7" t="s">
        <v>72</v>
      </c>
      <c r="C32" s="6" t="s">
        <v>65</v>
      </c>
      <c r="D32" s="6" t="s">
        <v>47</v>
      </c>
      <c r="E32" s="33">
        <v>21</v>
      </c>
    </row>
    <row r="33" spans="1:5" x14ac:dyDescent="0.35">
      <c r="A33" s="6" t="s">
        <v>49</v>
      </c>
      <c r="B33" s="7" t="s">
        <v>34</v>
      </c>
      <c r="C33" s="6" t="s">
        <v>65</v>
      </c>
      <c r="D33" s="6" t="s">
        <v>27</v>
      </c>
      <c r="E33" s="33">
        <v>21</v>
      </c>
    </row>
    <row r="34" spans="1:5" x14ac:dyDescent="0.35">
      <c r="A34" s="6" t="s">
        <v>49</v>
      </c>
      <c r="B34" s="7" t="s">
        <v>35</v>
      </c>
      <c r="C34" s="6" t="s">
        <v>65</v>
      </c>
      <c r="D34" s="6" t="s">
        <v>47</v>
      </c>
      <c r="E34" s="33">
        <v>37</v>
      </c>
    </row>
    <row r="35" spans="1:5" x14ac:dyDescent="0.35">
      <c r="A35" s="6" t="s">
        <v>49</v>
      </c>
      <c r="B35" s="7" t="s">
        <v>73</v>
      </c>
      <c r="C35" s="6" t="s">
        <v>65</v>
      </c>
      <c r="D35" s="6" t="s">
        <v>47</v>
      </c>
      <c r="E35" s="33">
        <v>23</v>
      </c>
    </row>
    <row r="36" spans="1:5" x14ac:dyDescent="0.35">
      <c r="A36" s="6" t="s">
        <v>49</v>
      </c>
      <c r="B36" s="7" t="s">
        <v>74</v>
      </c>
      <c r="C36" s="6" t="s">
        <v>65</v>
      </c>
      <c r="D36" s="6" t="s">
        <v>47</v>
      </c>
      <c r="E36" s="33">
        <v>21</v>
      </c>
    </row>
    <row r="37" spans="1:5" x14ac:dyDescent="0.35">
      <c r="A37" s="6" t="s">
        <v>49</v>
      </c>
      <c r="B37" s="7" t="s">
        <v>75</v>
      </c>
      <c r="C37" s="6" t="s">
        <v>65</v>
      </c>
      <c r="D37" s="6" t="s">
        <v>47</v>
      </c>
      <c r="E37" s="33">
        <v>26</v>
      </c>
    </row>
    <row r="38" spans="1:5" x14ac:dyDescent="0.35">
      <c r="A38" s="6" t="s">
        <v>49</v>
      </c>
      <c r="B38" s="7" t="s">
        <v>76</v>
      </c>
      <c r="C38" s="6" t="s">
        <v>65</v>
      </c>
      <c r="D38" s="6" t="s">
        <v>27</v>
      </c>
      <c r="E38" s="33">
        <v>34</v>
      </c>
    </row>
    <row r="39" spans="1:5" x14ac:dyDescent="0.35">
      <c r="A39" s="6" t="s">
        <v>49</v>
      </c>
      <c r="B39" s="7" t="s">
        <v>77</v>
      </c>
      <c r="C39" s="6" t="s">
        <v>78</v>
      </c>
      <c r="D39" s="6" t="s">
        <v>47</v>
      </c>
      <c r="E39" s="33">
        <v>20</v>
      </c>
    </row>
    <row r="40" spans="1:5" x14ac:dyDescent="0.35">
      <c r="A40" s="6" t="s">
        <v>49</v>
      </c>
      <c r="B40" s="7" t="s">
        <v>79</v>
      </c>
      <c r="C40" s="6" t="s">
        <v>61</v>
      </c>
      <c r="D40" s="6" t="s">
        <v>80</v>
      </c>
      <c r="E40" s="33">
        <v>0</v>
      </c>
    </row>
    <row r="41" spans="1:5" x14ac:dyDescent="0.35">
      <c r="A41" s="6" t="s">
        <v>49</v>
      </c>
      <c r="B41" s="7" t="s">
        <v>81</v>
      </c>
      <c r="C41" s="6" t="s">
        <v>65</v>
      </c>
      <c r="D41" s="6" t="s">
        <v>82</v>
      </c>
      <c r="E41" s="33">
        <v>0</v>
      </c>
    </row>
    <row r="42" spans="1:5" x14ac:dyDescent="0.35">
      <c r="A42" s="6" t="s">
        <v>49</v>
      </c>
      <c r="B42" s="7" t="s">
        <v>83</v>
      </c>
      <c r="C42" s="6" t="s">
        <v>84</v>
      </c>
      <c r="D42" s="6" t="s">
        <v>27</v>
      </c>
      <c r="E42" s="33">
        <v>39</v>
      </c>
    </row>
    <row r="43" spans="1:5" x14ac:dyDescent="0.35">
      <c r="A43" s="6" t="s">
        <v>49</v>
      </c>
      <c r="B43" s="7" t="s">
        <v>85</v>
      </c>
      <c r="C43" s="6" t="s">
        <v>65</v>
      </c>
      <c r="D43" s="6" t="s">
        <v>47</v>
      </c>
      <c r="E43" s="33">
        <v>13</v>
      </c>
    </row>
    <row r="44" spans="1:5" x14ac:dyDescent="0.35">
      <c r="A44" s="6" t="s">
        <v>49</v>
      </c>
      <c r="B44" s="7" t="s">
        <v>86</v>
      </c>
      <c r="C44" s="6" t="s">
        <v>65</v>
      </c>
      <c r="D44" s="6" t="s">
        <v>47</v>
      </c>
      <c r="E44" s="33">
        <v>20</v>
      </c>
    </row>
    <row r="45" spans="1:5" x14ac:dyDescent="0.35">
      <c r="A45" s="6" t="s">
        <v>49</v>
      </c>
      <c r="B45" s="7" t="s">
        <v>87</v>
      </c>
      <c r="C45" s="6" t="s">
        <v>65</v>
      </c>
      <c r="D45" s="6" t="s">
        <v>47</v>
      </c>
      <c r="E45" s="33">
        <v>21</v>
      </c>
    </row>
    <row r="46" spans="1:5" x14ac:dyDescent="0.35">
      <c r="A46" s="6" t="s">
        <v>49</v>
      </c>
      <c r="B46" s="7" t="s">
        <v>88</v>
      </c>
      <c r="C46" s="6" t="s">
        <v>65</v>
      </c>
      <c r="D46" s="6" t="s">
        <v>47</v>
      </c>
      <c r="E46" s="33">
        <v>15</v>
      </c>
    </row>
    <row r="47" spans="1:5" x14ac:dyDescent="0.35">
      <c r="A47" s="6" t="s">
        <v>49</v>
      </c>
      <c r="B47" s="7" t="s">
        <v>89</v>
      </c>
      <c r="C47" s="6" t="s">
        <v>90</v>
      </c>
      <c r="D47" s="6" t="s">
        <v>47</v>
      </c>
      <c r="E47" s="33">
        <v>16</v>
      </c>
    </row>
    <row r="48" spans="1:5" x14ac:dyDescent="0.35">
      <c r="A48" s="6" t="s">
        <v>49</v>
      </c>
      <c r="B48" s="7" t="s">
        <v>91</v>
      </c>
      <c r="C48" s="6" t="s">
        <v>65</v>
      </c>
      <c r="D48" s="6" t="s">
        <v>47</v>
      </c>
      <c r="E48" s="33">
        <v>9</v>
      </c>
    </row>
    <row r="49" spans="1:5" x14ac:dyDescent="0.35">
      <c r="A49" s="6" t="s">
        <v>49</v>
      </c>
      <c r="B49" s="7" t="s">
        <v>92</v>
      </c>
      <c r="C49" s="6" t="s">
        <v>65</v>
      </c>
      <c r="D49" s="6" t="s">
        <v>47</v>
      </c>
      <c r="E49" s="33">
        <v>27</v>
      </c>
    </row>
    <row r="50" spans="1:5" x14ac:dyDescent="0.35">
      <c r="A50" s="6" t="s">
        <v>49</v>
      </c>
      <c r="B50" s="7" t="s">
        <v>93</v>
      </c>
      <c r="C50" s="6" t="s">
        <v>65</v>
      </c>
      <c r="D50" s="6" t="s">
        <v>47</v>
      </c>
      <c r="E50" s="33">
        <v>23</v>
      </c>
    </row>
    <row r="51" spans="1:5" x14ac:dyDescent="0.35">
      <c r="A51" s="6" t="s">
        <v>49</v>
      </c>
      <c r="B51" s="7" t="s">
        <v>94</v>
      </c>
      <c r="C51" s="6" t="s">
        <v>65</v>
      </c>
      <c r="D51" s="6" t="s">
        <v>47</v>
      </c>
      <c r="E51" s="33">
        <v>5</v>
      </c>
    </row>
    <row r="52" spans="1:5" x14ac:dyDescent="0.35">
      <c r="A52" s="6" t="s">
        <v>49</v>
      </c>
      <c r="B52" s="7" t="s">
        <v>95</v>
      </c>
      <c r="C52" s="6" t="s">
        <v>65</v>
      </c>
      <c r="D52" s="6" t="s">
        <v>47</v>
      </c>
      <c r="E52" s="33">
        <v>5</v>
      </c>
    </row>
    <row r="53" spans="1:5" x14ac:dyDescent="0.35">
      <c r="A53" s="6" t="s">
        <v>49</v>
      </c>
      <c r="B53" s="7" t="s">
        <v>96</v>
      </c>
      <c r="C53" s="6" t="s">
        <v>65</v>
      </c>
      <c r="D53" s="6" t="s">
        <v>47</v>
      </c>
      <c r="E53" s="33">
        <v>5</v>
      </c>
    </row>
    <row r="54" spans="1:5" x14ac:dyDescent="0.35">
      <c r="A54" s="6" t="s">
        <v>49</v>
      </c>
      <c r="B54" s="7" t="s">
        <v>97</v>
      </c>
      <c r="C54" s="6" t="s">
        <v>65</v>
      </c>
      <c r="D54" s="6" t="s">
        <v>47</v>
      </c>
      <c r="E54" s="33">
        <v>112</v>
      </c>
    </row>
    <row r="55" spans="1:5" x14ac:dyDescent="0.35">
      <c r="A55" s="6" t="s">
        <v>49</v>
      </c>
      <c r="B55" s="7" t="s">
        <v>98</v>
      </c>
      <c r="C55" s="6" t="s">
        <v>65</v>
      </c>
      <c r="D55" s="6" t="s">
        <v>47</v>
      </c>
      <c r="E55" s="33">
        <v>9</v>
      </c>
    </row>
    <row r="56" spans="1:5" x14ac:dyDescent="0.35">
      <c r="A56" s="6" t="s">
        <v>49</v>
      </c>
      <c r="B56" s="7" t="s">
        <v>99</v>
      </c>
      <c r="C56" s="6" t="s">
        <v>90</v>
      </c>
      <c r="D56" s="6" t="s">
        <v>47</v>
      </c>
      <c r="E56" s="33">
        <v>9</v>
      </c>
    </row>
    <row r="57" spans="1:5" x14ac:dyDescent="0.35">
      <c r="A57" s="6" t="s">
        <v>49</v>
      </c>
      <c r="B57" s="7" t="s">
        <v>100</v>
      </c>
      <c r="C57" s="6" t="s">
        <v>65</v>
      </c>
      <c r="D57" s="6" t="s">
        <v>47</v>
      </c>
      <c r="E57" s="33">
        <v>43</v>
      </c>
    </row>
    <row r="58" spans="1:5" x14ac:dyDescent="0.35">
      <c r="A58" s="6" t="s">
        <v>49</v>
      </c>
      <c r="B58" s="7" t="s">
        <v>101</v>
      </c>
      <c r="C58" s="6" t="s">
        <v>65</v>
      </c>
      <c r="D58" s="6" t="s">
        <v>47</v>
      </c>
      <c r="E58" s="33">
        <v>9</v>
      </c>
    </row>
    <row r="59" spans="1:5" x14ac:dyDescent="0.35">
      <c r="A59" s="6" t="s">
        <v>49</v>
      </c>
      <c r="B59" s="7" t="s">
        <v>102</v>
      </c>
      <c r="C59" s="6" t="s">
        <v>65</v>
      </c>
      <c r="D59" s="6" t="s">
        <v>47</v>
      </c>
      <c r="E59" s="33">
        <v>110</v>
      </c>
    </row>
    <row r="60" spans="1:5" x14ac:dyDescent="0.35">
      <c r="A60" s="6" t="s">
        <v>49</v>
      </c>
      <c r="B60" s="7" t="s">
        <v>103</v>
      </c>
      <c r="C60" s="6" t="s">
        <v>104</v>
      </c>
      <c r="D60" s="6" t="s">
        <v>47</v>
      </c>
      <c r="E60" s="33">
        <v>67</v>
      </c>
    </row>
    <row r="61" spans="1:5" x14ac:dyDescent="0.35">
      <c r="A61" s="6" t="s">
        <v>49</v>
      </c>
      <c r="B61" s="7" t="s">
        <v>105</v>
      </c>
      <c r="C61" s="6" t="s">
        <v>106</v>
      </c>
      <c r="D61" s="6" t="s">
        <v>47</v>
      </c>
      <c r="E61" s="33">
        <v>8</v>
      </c>
    </row>
    <row r="62" spans="1:5" x14ac:dyDescent="0.35">
      <c r="A62" s="6" t="s">
        <v>49</v>
      </c>
      <c r="B62" s="7" t="s">
        <v>107</v>
      </c>
      <c r="C62" s="6" t="s">
        <v>65</v>
      </c>
      <c r="D62" s="6" t="s">
        <v>47</v>
      </c>
      <c r="E62" s="33">
        <v>22</v>
      </c>
    </row>
    <row r="63" spans="1:5" x14ac:dyDescent="0.35">
      <c r="A63" s="6" t="s">
        <v>49</v>
      </c>
      <c r="B63" s="7" t="s">
        <v>108</v>
      </c>
      <c r="C63" s="6" t="s">
        <v>65</v>
      </c>
      <c r="D63" s="6" t="s">
        <v>47</v>
      </c>
      <c r="E63" s="33">
        <v>19</v>
      </c>
    </row>
    <row r="64" spans="1:5" x14ac:dyDescent="0.35">
      <c r="A64" s="6" t="s">
        <v>49</v>
      </c>
      <c r="B64" s="7" t="s">
        <v>109</v>
      </c>
      <c r="C64" s="6" t="s">
        <v>65</v>
      </c>
      <c r="D64" s="6" t="s">
        <v>47</v>
      </c>
      <c r="E64" s="33">
        <v>44</v>
      </c>
    </row>
    <row r="65" spans="1:5" x14ac:dyDescent="0.35">
      <c r="A65" s="6" t="s">
        <v>49</v>
      </c>
      <c r="B65" s="7" t="s">
        <v>110</v>
      </c>
      <c r="C65" s="6" t="s">
        <v>111</v>
      </c>
      <c r="D65" s="6" t="s">
        <v>47</v>
      </c>
      <c r="E65" s="33">
        <v>6</v>
      </c>
    </row>
    <row r="66" spans="1:5" x14ac:dyDescent="0.35">
      <c r="A66" s="6" t="s">
        <v>49</v>
      </c>
      <c r="B66" s="7" t="s">
        <v>112</v>
      </c>
      <c r="C66" s="6" t="s">
        <v>113</v>
      </c>
      <c r="D66" s="6" t="s">
        <v>47</v>
      </c>
      <c r="E66" s="33">
        <v>6</v>
      </c>
    </row>
    <row r="67" spans="1:5" x14ac:dyDescent="0.35">
      <c r="A67" s="6" t="s">
        <v>49</v>
      </c>
      <c r="B67" s="7" t="s">
        <v>114</v>
      </c>
      <c r="C67" s="6" t="s">
        <v>45</v>
      </c>
      <c r="D67" s="6" t="s">
        <v>47</v>
      </c>
      <c r="E67" s="33">
        <v>157</v>
      </c>
    </row>
    <row r="68" spans="1:5" x14ac:dyDescent="0.35">
      <c r="A68" s="6" t="s">
        <v>49</v>
      </c>
      <c r="B68" s="7" t="s">
        <v>115</v>
      </c>
      <c r="C68" s="6" t="s">
        <v>61</v>
      </c>
      <c r="D68" s="6" t="s">
        <v>47</v>
      </c>
      <c r="E68" s="33">
        <v>7</v>
      </c>
    </row>
    <row r="69" spans="1:5" x14ac:dyDescent="0.35">
      <c r="A69" s="6" t="s">
        <v>49</v>
      </c>
      <c r="B69" s="7" t="s">
        <v>116</v>
      </c>
      <c r="C69" s="6" t="s">
        <v>117</v>
      </c>
      <c r="D69" s="6" t="s">
        <v>47</v>
      </c>
      <c r="E69" s="33">
        <v>19.7</v>
      </c>
    </row>
    <row r="70" spans="1:5" x14ac:dyDescent="0.35">
      <c r="A70" s="6" t="s">
        <v>49</v>
      </c>
      <c r="B70" s="7" t="s">
        <v>118</v>
      </c>
      <c r="C70" s="6" t="s">
        <v>119</v>
      </c>
      <c r="D70" s="6" t="s">
        <v>47</v>
      </c>
      <c r="E70" s="33">
        <v>20</v>
      </c>
    </row>
    <row r="71" spans="1:5" x14ac:dyDescent="0.35">
      <c r="A71" s="6" t="s">
        <v>49</v>
      </c>
      <c r="B71" s="7" t="s">
        <v>120</v>
      </c>
      <c r="C71" s="6" t="s">
        <v>45</v>
      </c>
      <c r="D71" s="6" t="s">
        <v>121</v>
      </c>
      <c r="E71" s="33">
        <v>111</v>
      </c>
    </row>
    <row r="72" spans="1:5" x14ac:dyDescent="0.35">
      <c r="A72" s="6" t="s">
        <v>49</v>
      </c>
      <c r="B72" s="7" t="s">
        <v>122</v>
      </c>
      <c r="C72" s="6" t="s">
        <v>45</v>
      </c>
      <c r="D72" s="6" t="s">
        <v>31</v>
      </c>
      <c r="E72" s="33">
        <v>24</v>
      </c>
    </row>
    <row r="73" spans="1:5" x14ac:dyDescent="0.35">
      <c r="A73" s="6" t="s">
        <v>49</v>
      </c>
      <c r="B73" s="7" t="s">
        <v>123</v>
      </c>
      <c r="C73" s="6" t="s">
        <v>45</v>
      </c>
      <c r="D73" s="6" t="s">
        <v>31</v>
      </c>
      <c r="E73" s="33">
        <v>52</v>
      </c>
    </row>
    <row r="74" spans="1:5" x14ac:dyDescent="0.35">
      <c r="A74" s="6" t="s">
        <v>49</v>
      </c>
      <c r="B74" s="7" t="s">
        <v>124</v>
      </c>
      <c r="C74" s="6" t="s">
        <v>45</v>
      </c>
      <c r="D74" s="6" t="s">
        <v>31</v>
      </c>
      <c r="E74" s="33">
        <v>13.5</v>
      </c>
    </row>
    <row r="75" spans="1:5" x14ac:dyDescent="0.35">
      <c r="A75" s="6" t="s">
        <v>49</v>
      </c>
      <c r="B75" s="7" t="s">
        <v>125</v>
      </c>
      <c r="C75" s="6" t="s">
        <v>45</v>
      </c>
      <c r="D75" s="6" t="s">
        <v>31</v>
      </c>
      <c r="E75" s="33">
        <v>10</v>
      </c>
    </row>
    <row r="76" spans="1:5" x14ac:dyDescent="0.35">
      <c r="A76" s="6" t="s">
        <v>49</v>
      </c>
      <c r="B76" s="7" t="s">
        <v>126</v>
      </c>
      <c r="C76" s="6" t="s">
        <v>45</v>
      </c>
      <c r="D76" s="6" t="s">
        <v>47</v>
      </c>
      <c r="E76" s="33">
        <v>21</v>
      </c>
    </row>
    <row r="77" spans="1:5" x14ac:dyDescent="0.35">
      <c r="A77" s="6" t="s">
        <v>49</v>
      </c>
      <c r="B77" s="7" t="s">
        <v>127</v>
      </c>
      <c r="C77" s="6" t="s">
        <v>45</v>
      </c>
      <c r="D77" s="6" t="s">
        <v>27</v>
      </c>
      <c r="E77" s="33">
        <v>67</v>
      </c>
    </row>
    <row r="78" spans="1:5" x14ac:dyDescent="0.35">
      <c r="A78" s="6" t="s">
        <v>49</v>
      </c>
      <c r="B78" s="7" t="s">
        <v>128</v>
      </c>
      <c r="C78" s="6" t="s">
        <v>45</v>
      </c>
      <c r="D78" s="6" t="s">
        <v>47</v>
      </c>
      <c r="E78" s="33">
        <v>65</v>
      </c>
    </row>
    <row r="79" spans="1:5" x14ac:dyDescent="0.35">
      <c r="A79" s="6" t="s">
        <v>49</v>
      </c>
      <c r="B79" s="7" t="s">
        <v>129</v>
      </c>
      <c r="C79" s="6" t="s">
        <v>45</v>
      </c>
      <c r="D79" s="6" t="s">
        <v>47</v>
      </c>
      <c r="E79" s="33">
        <v>28</v>
      </c>
    </row>
    <row r="80" spans="1:5" x14ac:dyDescent="0.35">
      <c r="A80" s="6" t="s">
        <v>49</v>
      </c>
      <c r="B80" s="7" t="s">
        <v>130</v>
      </c>
      <c r="C80" s="6" t="s">
        <v>45</v>
      </c>
      <c r="D80" s="6" t="s">
        <v>47</v>
      </c>
      <c r="E80" s="33">
        <v>186</v>
      </c>
    </row>
    <row r="81" spans="1:5" x14ac:dyDescent="0.35">
      <c r="A81" s="6" t="s">
        <v>49</v>
      </c>
      <c r="B81" s="7" t="s">
        <v>131</v>
      </c>
      <c r="C81" s="6" t="s">
        <v>45</v>
      </c>
      <c r="D81" s="6" t="s">
        <v>47</v>
      </c>
      <c r="E81" s="33">
        <v>11.5</v>
      </c>
    </row>
    <row r="82" spans="1:5" x14ac:dyDescent="0.35">
      <c r="A82" s="6" t="s">
        <v>49</v>
      </c>
      <c r="B82" s="7" t="s">
        <v>132</v>
      </c>
      <c r="C82" s="6" t="s">
        <v>45</v>
      </c>
      <c r="D82" s="6" t="s">
        <v>47</v>
      </c>
      <c r="E82" s="33">
        <v>33</v>
      </c>
    </row>
    <row r="83" spans="1:5" x14ac:dyDescent="0.35">
      <c r="A83" s="6" t="s">
        <v>49</v>
      </c>
      <c r="B83" s="7" t="s">
        <v>133</v>
      </c>
      <c r="C83" s="6" t="s">
        <v>45</v>
      </c>
      <c r="D83" s="6" t="s">
        <v>47</v>
      </c>
      <c r="E83" s="33">
        <v>13</v>
      </c>
    </row>
    <row r="84" spans="1:5" x14ac:dyDescent="0.35">
      <c r="A84" s="6" t="s">
        <v>49</v>
      </c>
      <c r="B84" s="7" t="s">
        <v>134</v>
      </c>
      <c r="C84" s="6" t="s">
        <v>45</v>
      </c>
      <c r="D84" s="6" t="s">
        <v>31</v>
      </c>
      <c r="E84" s="33">
        <v>6</v>
      </c>
    </row>
    <row r="85" spans="1:5" x14ac:dyDescent="0.35">
      <c r="A85" s="6" t="s">
        <v>49</v>
      </c>
      <c r="B85" s="7" t="s">
        <v>135</v>
      </c>
      <c r="C85" s="6" t="s">
        <v>45</v>
      </c>
      <c r="D85" s="6" t="s">
        <v>31</v>
      </c>
      <c r="E85" s="33">
        <v>65</v>
      </c>
    </row>
    <row r="86" spans="1:5" x14ac:dyDescent="0.35">
      <c r="A86" s="6" t="s">
        <v>49</v>
      </c>
      <c r="B86" s="7" t="s">
        <v>136</v>
      </c>
      <c r="C86" s="6" t="s">
        <v>45</v>
      </c>
      <c r="D86" s="6" t="s">
        <v>47</v>
      </c>
      <c r="E86" s="33">
        <v>15</v>
      </c>
    </row>
    <row r="87" spans="1:5" x14ac:dyDescent="0.35">
      <c r="A87" s="6" t="s">
        <v>49</v>
      </c>
      <c r="B87" s="7" t="s">
        <v>137</v>
      </c>
      <c r="C87" s="6" t="s">
        <v>45</v>
      </c>
      <c r="D87" s="6" t="s">
        <v>47</v>
      </c>
      <c r="E87" s="33">
        <v>10</v>
      </c>
    </row>
    <row r="88" spans="1:5" x14ac:dyDescent="0.35">
      <c r="A88" s="6" t="s">
        <v>49</v>
      </c>
      <c r="B88" s="7" t="s">
        <v>138</v>
      </c>
      <c r="C88" s="6" t="s">
        <v>45</v>
      </c>
      <c r="D88" s="6" t="s">
        <v>31</v>
      </c>
      <c r="E88" s="33">
        <v>83</v>
      </c>
    </row>
    <row r="89" spans="1:5" x14ac:dyDescent="0.35">
      <c r="A89" s="6" t="s">
        <v>49</v>
      </c>
      <c r="B89" s="7" t="s">
        <v>139</v>
      </c>
      <c r="C89" s="6" t="s">
        <v>140</v>
      </c>
      <c r="D89" s="6" t="s">
        <v>141</v>
      </c>
      <c r="E89" s="33">
        <v>10</v>
      </c>
    </row>
    <row r="90" spans="1:5" x14ac:dyDescent="0.35">
      <c r="A90" s="6" t="s">
        <v>49</v>
      </c>
      <c r="B90" s="7" t="s">
        <v>142</v>
      </c>
      <c r="C90" s="6" t="s">
        <v>140</v>
      </c>
      <c r="D90" s="6" t="s">
        <v>141</v>
      </c>
      <c r="E90" s="33">
        <v>6</v>
      </c>
    </row>
    <row r="91" spans="1:5" x14ac:dyDescent="0.35">
      <c r="A91" s="6" t="s">
        <v>49</v>
      </c>
      <c r="B91" s="7" t="s">
        <v>143</v>
      </c>
      <c r="C91" s="6" t="s">
        <v>140</v>
      </c>
      <c r="D91" s="6" t="s">
        <v>141</v>
      </c>
      <c r="E91" s="33">
        <v>11</v>
      </c>
    </row>
    <row r="92" spans="1:5" x14ac:dyDescent="0.35">
      <c r="A92" s="6" t="s">
        <v>49</v>
      </c>
      <c r="B92" s="7" t="s">
        <v>144</v>
      </c>
      <c r="C92" s="6" t="s">
        <v>145</v>
      </c>
      <c r="D92" s="6" t="s">
        <v>141</v>
      </c>
      <c r="E92" s="33">
        <v>3</v>
      </c>
    </row>
    <row r="93" spans="1:5" x14ac:dyDescent="0.35">
      <c r="A93" s="6" t="s">
        <v>49</v>
      </c>
      <c r="B93" s="7" t="s">
        <v>146</v>
      </c>
      <c r="C93" s="6" t="s">
        <v>140</v>
      </c>
      <c r="D93" s="6" t="s">
        <v>141</v>
      </c>
      <c r="E93" s="33">
        <v>9</v>
      </c>
    </row>
    <row r="94" spans="1:5" x14ac:dyDescent="0.35">
      <c r="A94" s="6" t="s">
        <v>49</v>
      </c>
      <c r="B94" s="7" t="s">
        <v>147</v>
      </c>
      <c r="C94" s="6" t="s">
        <v>140</v>
      </c>
      <c r="D94" s="6" t="s">
        <v>141</v>
      </c>
      <c r="E94" s="33">
        <v>9</v>
      </c>
    </row>
    <row r="95" spans="1:5" x14ac:dyDescent="0.35">
      <c r="A95" s="6" t="s">
        <v>49</v>
      </c>
      <c r="B95" s="7" t="s">
        <v>148</v>
      </c>
      <c r="C95" s="6" t="s">
        <v>140</v>
      </c>
      <c r="D95" s="6" t="s">
        <v>141</v>
      </c>
      <c r="E95" s="33">
        <v>5</v>
      </c>
    </row>
    <row r="96" spans="1:5" x14ac:dyDescent="0.35">
      <c r="A96" s="6" t="s">
        <v>49</v>
      </c>
      <c r="B96" s="7" t="s">
        <v>149</v>
      </c>
      <c r="C96" s="6" t="s">
        <v>140</v>
      </c>
      <c r="D96" s="6" t="s">
        <v>141</v>
      </c>
      <c r="E96" s="33">
        <v>5.5</v>
      </c>
    </row>
    <row r="97" spans="1:5" x14ac:dyDescent="0.35">
      <c r="A97" s="6" t="s">
        <v>49</v>
      </c>
      <c r="B97" s="7" t="s">
        <v>150</v>
      </c>
      <c r="C97" s="6" t="s">
        <v>151</v>
      </c>
      <c r="D97" s="6" t="s">
        <v>31</v>
      </c>
      <c r="E97" s="33">
        <v>13</v>
      </c>
    </row>
    <row r="98" spans="1:5" x14ac:dyDescent="0.35">
      <c r="A98" s="6" t="s">
        <v>49</v>
      </c>
      <c r="B98" s="7" t="s">
        <v>150</v>
      </c>
      <c r="C98" s="6" t="s">
        <v>152</v>
      </c>
      <c r="D98" s="6" t="s">
        <v>47</v>
      </c>
      <c r="E98" s="33">
        <v>15</v>
      </c>
    </row>
    <row r="99" spans="1:5" x14ac:dyDescent="0.35">
      <c r="A99" s="9" t="s">
        <v>153</v>
      </c>
      <c r="E99" s="34">
        <f>SUM(E20:E98)</f>
        <v>2579.1999999999998</v>
      </c>
    </row>
    <row r="101" spans="1:5" x14ac:dyDescent="0.35">
      <c r="A101" s="4" t="s">
        <v>19</v>
      </c>
      <c r="B101" s="4" t="s">
        <v>20</v>
      </c>
      <c r="C101" s="4" t="s">
        <v>21</v>
      </c>
      <c r="D101" s="4" t="s">
        <v>22</v>
      </c>
      <c r="E101" s="32" t="s">
        <v>23</v>
      </c>
    </row>
    <row r="102" spans="1:5" x14ac:dyDescent="0.35">
      <c r="A102" s="6" t="s">
        <v>154</v>
      </c>
      <c r="B102" s="7" t="s">
        <v>155</v>
      </c>
      <c r="C102" s="6" t="s">
        <v>156</v>
      </c>
      <c r="D102" s="6" t="s">
        <v>57</v>
      </c>
      <c r="E102" s="33">
        <v>126</v>
      </c>
    </row>
    <row r="103" spans="1:5" x14ac:dyDescent="0.35">
      <c r="A103" s="6" t="s">
        <v>154</v>
      </c>
      <c r="B103" s="7" t="s">
        <v>157</v>
      </c>
      <c r="C103" s="6" t="s">
        <v>158</v>
      </c>
      <c r="D103" s="6" t="s">
        <v>47</v>
      </c>
      <c r="E103" s="33">
        <v>23</v>
      </c>
    </row>
    <row r="104" spans="1:5" x14ac:dyDescent="0.35">
      <c r="A104" s="6" t="s">
        <v>154</v>
      </c>
      <c r="B104" s="7" t="s">
        <v>159</v>
      </c>
      <c r="C104" s="6" t="s">
        <v>160</v>
      </c>
      <c r="D104" s="6" t="s">
        <v>47</v>
      </c>
      <c r="E104" s="33">
        <v>157</v>
      </c>
    </row>
    <row r="105" spans="1:5" x14ac:dyDescent="0.35">
      <c r="A105" s="6" t="s">
        <v>154</v>
      </c>
      <c r="B105" s="7" t="s">
        <v>161</v>
      </c>
      <c r="C105" s="6" t="s">
        <v>90</v>
      </c>
      <c r="D105" s="6" t="s">
        <v>47</v>
      </c>
      <c r="E105" s="33">
        <v>39</v>
      </c>
    </row>
    <row r="106" spans="1:5" x14ac:dyDescent="0.35">
      <c r="A106" s="6" t="s">
        <v>154</v>
      </c>
      <c r="B106" s="7" t="s">
        <v>162</v>
      </c>
      <c r="C106" s="6" t="s">
        <v>90</v>
      </c>
      <c r="D106" s="6" t="s">
        <v>47</v>
      </c>
      <c r="E106" s="33">
        <v>42</v>
      </c>
    </row>
    <row r="107" spans="1:5" x14ac:dyDescent="0.35">
      <c r="A107" s="6" t="s">
        <v>154</v>
      </c>
      <c r="B107" s="7" t="s">
        <v>163</v>
      </c>
      <c r="C107" s="6" t="s">
        <v>90</v>
      </c>
      <c r="D107" s="6" t="s">
        <v>47</v>
      </c>
      <c r="E107" s="33">
        <v>24</v>
      </c>
    </row>
    <row r="108" spans="1:5" x14ac:dyDescent="0.35">
      <c r="A108" s="6" t="s">
        <v>154</v>
      </c>
      <c r="B108" s="7" t="s">
        <v>164</v>
      </c>
      <c r="C108" s="6" t="s">
        <v>90</v>
      </c>
      <c r="D108" s="6" t="s">
        <v>47</v>
      </c>
      <c r="E108" s="33">
        <v>31</v>
      </c>
    </row>
    <row r="109" spans="1:5" x14ac:dyDescent="0.35">
      <c r="A109" s="6" t="s">
        <v>154</v>
      </c>
      <c r="B109" s="7" t="s">
        <v>165</v>
      </c>
      <c r="C109" s="6" t="s">
        <v>90</v>
      </c>
      <c r="D109" s="6" t="s">
        <v>47</v>
      </c>
      <c r="E109" s="33">
        <v>20</v>
      </c>
    </row>
    <row r="110" spans="1:5" x14ac:dyDescent="0.35">
      <c r="A110" s="6" t="s">
        <v>154</v>
      </c>
      <c r="B110" s="7" t="s">
        <v>166</v>
      </c>
      <c r="C110" s="6" t="s">
        <v>90</v>
      </c>
      <c r="D110" s="6" t="s">
        <v>47</v>
      </c>
      <c r="E110" s="33">
        <v>16</v>
      </c>
    </row>
    <row r="111" spans="1:5" x14ac:dyDescent="0.35">
      <c r="A111" s="6" t="s">
        <v>154</v>
      </c>
      <c r="B111" s="15" t="s">
        <v>167</v>
      </c>
      <c r="C111" s="14" t="s">
        <v>65</v>
      </c>
      <c r="D111" s="6" t="s">
        <v>47</v>
      </c>
      <c r="E111" s="35">
        <v>37</v>
      </c>
    </row>
    <row r="112" spans="1:5" x14ac:dyDescent="0.35">
      <c r="A112" s="6" t="s">
        <v>154</v>
      </c>
      <c r="B112" s="7" t="s">
        <v>168</v>
      </c>
      <c r="C112" s="14" t="s">
        <v>65</v>
      </c>
      <c r="D112" s="6" t="s">
        <v>47</v>
      </c>
      <c r="E112" s="33">
        <v>19</v>
      </c>
    </row>
    <row r="113" spans="1:5" x14ac:dyDescent="0.35">
      <c r="A113" s="6" t="s">
        <v>154</v>
      </c>
      <c r="B113" s="7" t="s">
        <v>169</v>
      </c>
      <c r="C113" s="14" t="s">
        <v>65</v>
      </c>
      <c r="D113" s="6" t="s">
        <v>47</v>
      </c>
      <c r="E113" s="33">
        <v>50</v>
      </c>
    </row>
    <row r="114" spans="1:5" x14ac:dyDescent="0.35">
      <c r="A114" s="6" t="s">
        <v>154</v>
      </c>
      <c r="B114" s="7" t="s">
        <v>170</v>
      </c>
      <c r="C114" s="14" t="s">
        <v>65</v>
      </c>
      <c r="D114" s="6" t="s">
        <v>47</v>
      </c>
      <c r="E114" s="33">
        <v>19</v>
      </c>
    </row>
    <row r="115" spans="1:5" x14ac:dyDescent="0.35">
      <c r="A115" s="6" t="s">
        <v>154</v>
      </c>
      <c r="B115" s="7" t="s">
        <v>171</v>
      </c>
      <c r="C115" s="14" t="s">
        <v>65</v>
      </c>
      <c r="D115" s="6" t="s">
        <v>47</v>
      </c>
      <c r="E115" s="33">
        <v>83</v>
      </c>
    </row>
    <row r="116" spans="1:5" x14ac:dyDescent="0.35">
      <c r="A116" s="6" t="s">
        <v>154</v>
      </c>
      <c r="B116" s="7" t="s">
        <v>172</v>
      </c>
      <c r="C116" s="14" t="s">
        <v>65</v>
      </c>
      <c r="D116" s="6" t="s">
        <v>47</v>
      </c>
      <c r="E116" s="33">
        <v>24</v>
      </c>
    </row>
    <row r="117" spans="1:5" x14ac:dyDescent="0.35">
      <c r="A117" s="6" t="s">
        <v>154</v>
      </c>
      <c r="B117" s="7" t="s">
        <v>173</v>
      </c>
      <c r="C117" s="14" t="s">
        <v>65</v>
      </c>
      <c r="D117" s="6" t="s">
        <v>47</v>
      </c>
      <c r="E117" s="33">
        <v>65</v>
      </c>
    </row>
    <row r="118" spans="1:5" x14ac:dyDescent="0.35">
      <c r="A118" s="6" t="s">
        <v>154</v>
      </c>
      <c r="B118" s="7" t="s">
        <v>174</v>
      </c>
      <c r="C118" s="14" t="s">
        <v>65</v>
      </c>
      <c r="D118" s="6" t="s">
        <v>47</v>
      </c>
      <c r="E118" s="33">
        <v>45</v>
      </c>
    </row>
    <row r="119" spans="1:5" x14ac:dyDescent="0.35">
      <c r="A119" s="6" t="s">
        <v>154</v>
      </c>
      <c r="B119" s="7" t="s">
        <v>175</v>
      </c>
      <c r="C119" s="14" t="s">
        <v>65</v>
      </c>
      <c r="D119" s="6" t="s">
        <v>47</v>
      </c>
      <c r="E119" s="33">
        <v>75</v>
      </c>
    </row>
    <row r="120" spans="1:5" x14ac:dyDescent="0.35">
      <c r="A120" s="6" t="s">
        <v>154</v>
      </c>
      <c r="B120" s="7" t="s">
        <v>176</v>
      </c>
      <c r="C120" s="6" t="s">
        <v>65</v>
      </c>
      <c r="D120" s="6" t="s">
        <v>47</v>
      </c>
      <c r="E120" s="33">
        <v>20</v>
      </c>
    </row>
    <row r="121" spans="1:5" x14ac:dyDescent="0.35">
      <c r="A121" s="6" t="s">
        <v>154</v>
      </c>
      <c r="B121" s="7" t="s">
        <v>177</v>
      </c>
      <c r="C121" s="6" t="s">
        <v>65</v>
      </c>
      <c r="D121" s="6" t="s">
        <v>47</v>
      </c>
      <c r="E121" s="33">
        <v>20</v>
      </c>
    </row>
    <row r="122" spans="1:5" x14ac:dyDescent="0.35">
      <c r="A122" s="6" t="s">
        <v>154</v>
      </c>
      <c r="B122" s="7" t="s">
        <v>178</v>
      </c>
      <c r="C122" s="6" t="s">
        <v>65</v>
      </c>
      <c r="D122" s="6" t="s">
        <v>47</v>
      </c>
      <c r="E122" s="33">
        <v>19</v>
      </c>
    </row>
    <row r="123" spans="1:5" x14ac:dyDescent="0.35">
      <c r="A123" s="6" t="s">
        <v>154</v>
      </c>
      <c r="B123" s="7" t="s">
        <v>179</v>
      </c>
      <c r="C123" s="6" t="s">
        <v>65</v>
      </c>
      <c r="D123" s="6" t="s">
        <v>47</v>
      </c>
      <c r="E123" s="33">
        <v>20</v>
      </c>
    </row>
    <row r="124" spans="1:5" x14ac:dyDescent="0.35">
      <c r="A124" s="6" t="s">
        <v>154</v>
      </c>
      <c r="B124" s="7" t="s">
        <v>180</v>
      </c>
      <c r="C124" s="6" t="s">
        <v>65</v>
      </c>
      <c r="D124" s="6" t="s">
        <v>47</v>
      </c>
      <c r="E124" s="33">
        <v>11</v>
      </c>
    </row>
    <row r="125" spans="1:5" x14ac:dyDescent="0.35">
      <c r="A125" s="6" t="s">
        <v>154</v>
      </c>
      <c r="B125" s="7" t="s">
        <v>181</v>
      </c>
      <c r="C125" s="6" t="s">
        <v>65</v>
      </c>
      <c r="D125" s="6" t="s">
        <v>47</v>
      </c>
      <c r="E125" s="33">
        <v>61</v>
      </c>
    </row>
    <row r="126" spans="1:5" x14ac:dyDescent="0.35">
      <c r="A126" s="6" t="s">
        <v>154</v>
      </c>
      <c r="B126" s="7" t="s">
        <v>182</v>
      </c>
      <c r="C126" s="6" t="s">
        <v>65</v>
      </c>
      <c r="D126" s="6" t="s">
        <v>47</v>
      </c>
      <c r="E126" s="33">
        <v>14</v>
      </c>
    </row>
    <row r="127" spans="1:5" x14ac:dyDescent="0.35">
      <c r="A127" s="6" t="s">
        <v>154</v>
      </c>
      <c r="B127" s="7" t="s">
        <v>183</v>
      </c>
      <c r="C127" s="6" t="s">
        <v>65</v>
      </c>
      <c r="D127" s="6" t="s">
        <v>47</v>
      </c>
      <c r="E127" s="33">
        <v>38</v>
      </c>
    </row>
    <row r="128" spans="1:5" x14ac:dyDescent="0.35">
      <c r="A128" s="6" t="s">
        <v>154</v>
      </c>
      <c r="B128" s="7" t="s">
        <v>184</v>
      </c>
      <c r="C128" s="6" t="s">
        <v>65</v>
      </c>
      <c r="D128" s="6" t="s">
        <v>47</v>
      </c>
      <c r="E128" s="33">
        <v>23</v>
      </c>
    </row>
    <row r="129" spans="1:5" x14ac:dyDescent="0.35">
      <c r="A129" s="6" t="s">
        <v>154</v>
      </c>
      <c r="B129" s="7" t="s">
        <v>185</v>
      </c>
      <c r="C129" s="6" t="s">
        <v>186</v>
      </c>
      <c r="D129" s="6" t="s">
        <v>187</v>
      </c>
      <c r="E129" s="33">
        <v>0</v>
      </c>
    </row>
    <row r="130" spans="1:5" x14ac:dyDescent="0.35">
      <c r="A130" s="6" t="s">
        <v>154</v>
      </c>
      <c r="B130" s="7" t="s">
        <v>188</v>
      </c>
      <c r="C130" s="6" t="s">
        <v>65</v>
      </c>
      <c r="D130" s="6" t="s">
        <v>47</v>
      </c>
      <c r="E130" s="33">
        <v>21</v>
      </c>
    </row>
    <row r="131" spans="1:5" x14ac:dyDescent="0.35">
      <c r="A131" s="6" t="s">
        <v>154</v>
      </c>
      <c r="B131" s="7" t="s">
        <v>189</v>
      </c>
      <c r="C131" s="6" t="s">
        <v>65</v>
      </c>
      <c r="D131" s="6" t="s">
        <v>47</v>
      </c>
      <c r="E131" s="33">
        <v>29</v>
      </c>
    </row>
    <row r="132" spans="1:5" x14ac:dyDescent="0.35">
      <c r="A132" s="6" t="s">
        <v>154</v>
      </c>
      <c r="B132" s="7" t="s">
        <v>190</v>
      </c>
      <c r="C132" s="6" t="s">
        <v>65</v>
      </c>
      <c r="D132" s="6" t="s">
        <v>47</v>
      </c>
      <c r="E132" s="33">
        <v>35</v>
      </c>
    </row>
    <row r="133" spans="1:5" x14ac:dyDescent="0.35">
      <c r="A133" s="6" t="s">
        <v>154</v>
      </c>
      <c r="B133" s="7" t="s">
        <v>191</v>
      </c>
      <c r="C133" s="6" t="s">
        <v>65</v>
      </c>
      <c r="D133" s="6" t="s">
        <v>47</v>
      </c>
      <c r="E133" s="33">
        <v>17</v>
      </c>
    </row>
    <row r="134" spans="1:5" x14ac:dyDescent="0.35">
      <c r="A134" s="6" t="s">
        <v>154</v>
      </c>
      <c r="B134" s="7" t="s">
        <v>192</v>
      </c>
      <c r="C134" s="6" t="s">
        <v>65</v>
      </c>
      <c r="D134" s="6" t="s">
        <v>47</v>
      </c>
      <c r="E134" s="33">
        <v>18</v>
      </c>
    </row>
    <row r="135" spans="1:5" x14ac:dyDescent="0.35">
      <c r="A135" s="6" t="s">
        <v>154</v>
      </c>
      <c r="B135" s="7" t="s">
        <v>193</v>
      </c>
      <c r="C135" s="6" t="s">
        <v>65</v>
      </c>
      <c r="D135" s="6" t="s">
        <v>47</v>
      </c>
      <c r="E135" s="33">
        <v>19</v>
      </c>
    </row>
    <row r="136" spans="1:5" x14ac:dyDescent="0.35">
      <c r="A136" s="6" t="s">
        <v>154</v>
      </c>
      <c r="B136" s="7" t="s">
        <v>194</v>
      </c>
      <c r="C136" s="6" t="s">
        <v>65</v>
      </c>
      <c r="D136" s="6" t="s">
        <v>47</v>
      </c>
      <c r="E136" s="33">
        <v>30</v>
      </c>
    </row>
    <row r="137" spans="1:5" x14ac:dyDescent="0.35">
      <c r="A137" s="6" t="s">
        <v>154</v>
      </c>
      <c r="B137" s="7" t="s">
        <v>195</v>
      </c>
      <c r="C137" s="6" t="s">
        <v>65</v>
      </c>
      <c r="D137" s="6" t="s">
        <v>47</v>
      </c>
      <c r="E137" s="33">
        <v>50</v>
      </c>
    </row>
    <row r="138" spans="1:5" x14ac:dyDescent="0.35">
      <c r="A138" s="6" t="s">
        <v>154</v>
      </c>
      <c r="B138" s="7" t="s">
        <v>196</v>
      </c>
      <c r="C138" s="6" t="s">
        <v>65</v>
      </c>
      <c r="D138" s="6" t="s">
        <v>47</v>
      </c>
      <c r="E138" s="33">
        <v>37</v>
      </c>
    </row>
    <row r="139" spans="1:5" x14ac:dyDescent="0.35">
      <c r="A139" s="6" t="s">
        <v>154</v>
      </c>
      <c r="B139" s="7" t="s">
        <v>197</v>
      </c>
      <c r="C139" s="6" t="s">
        <v>65</v>
      </c>
      <c r="D139" s="6" t="s">
        <v>47</v>
      </c>
      <c r="E139" s="33">
        <v>45</v>
      </c>
    </row>
    <row r="140" spans="1:5" x14ac:dyDescent="0.35">
      <c r="A140" s="6" t="s">
        <v>154</v>
      </c>
      <c r="B140" s="7" t="s">
        <v>198</v>
      </c>
      <c r="C140" s="6" t="s">
        <v>65</v>
      </c>
      <c r="D140" s="6" t="s">
        <v>47</v>
      </c>
      <c r="E140" s="33">
        <v>40</v>
      </c>
    </row>
    <row r="141" spans="1:5" x14ac:dyDescent="0.35">
      <c r="A141" s="6" t="s">
        <v>154</v>
      </c>
      <c r="B141" s="7" t="s">
        <v>199</v>
      </c>
      <c r="C141" s="6" t="s">
        <v>65</v>
      </c>
      <c r="D141" s="6" t="s">
        <v>47</v>
      </c>
      <c r="E141" s="33">
        <v>23</v>
      </c>
    </row>
    <row r="142" spans="1:5" x14ac:dyDescent="0.35">
      <c r="A142" s="6" t="s">
        <v>154</v>
      </c>
      <c r="B142" s="7" t="s">
        <v>200</v>
      </c>
      <c r="C142" s="6" t="s">
        <v>65</v>
      </c>
      <c r="D142" s="6" t="s">
        <v>47</v>
      </c>
      <c r="E142" s="33">
        <v>28</v>
      </c>
    </row>
    <row r="143" spans="1:5" x14ac:dyDescent="0.35">
      <c r="A143" s="6" t="s">
        <v>154</v>
      </c>
      <c r="B143" s="7" t="s">
        <v>201</v>
      </c>
      <c r="C143" s="6" t="s">
        <v>65</v>
      </c>
      <c r="D143" s="6" t="s">
        <v>47</v>
      </c>
      <c r="E143" s="33">
        <v>49</v>
      </c>
    </row>
    <row r="144" spans="1:5" x14ac:dyDescent="0.35">
      <c r="A144" s="6" t="s">
        <v>154</v>
      </c>
      <c r="B144" s="7" t="s">
        <v>202</v>
      </c>
      <c r="C144" s="6" t="s">
        <v>65</v>
      </c>
      <c r="D144" s="6" t="s">
        <v>47</v>
      </c>
      <c r="E144" s="33">
        <v>42</v>
      </c>
    </row>
    <row r="145" spans="1:7" x14ac:dyDescent="0.35">
      <c r="A145" s="6" t="s">
        <v>154</v>
      </c>
      <c r="B145" s="7" t="s">
        <v>203</v>
      </c>
      <c r="C145" s="6" t="s">
        <v>204</v>
      </c>
      <c r="D145" s="6" t="s">
        <v>47</v>
      </c>
      <c r="E145" s="33">
        <v>35</v>
      </c>
    </row>
    <row r="146" spans="1:7" x14ac:dyDescent="0.35">
      <c r="A146" s="6" t="s">
        <v>154</v>
      </c>
      <c r="B146" s="7" t="s">
        <v>205</v>
      </c>
      <c r="C146" s="6" t="s">
        <v>204</v>
      </c>
      <c r="D146" s="6" t="s">
        <v>47</v>
      </c>
      <c r="E146" s="33">
        <v>29</v>
      </c>
    </row>
    <row r="147" spans="1:7" x14ac:dyDescent="0.35">
      <c r="A147" s="6" t="s">
        <v>154</v>
      </c>
      <c r="B147" s="7" t="s">
        <v>206</v>
      </c>
      <c r="C147" s="6" t="s">
        <v>204</v>
      </c>
      <c r="D147" s="6" t="s">
        <v>47</v>
      </c>
      <c r="E147" s="33">
        <v>28</v>
      </c>
    </row>
    <row r="148" spans="1:7" x14ac:dyDescent="0.35">
      <c r="A148" s="6" t="s">
        <v>154</v>
      </c>
      <c r="B148" s="7" t="s">
        <v>207</v>
      </c>
      <c r="C148" s="6" t="s">
        <v>61</v>
      </c>
      <c r="D148" s="6" t="s">
        <v>47</v>
      </c>
      <c r="E148" s="33">
        <v>24</v>
      </c>
    </row>
    <row r="149" spans="1:7" x14ac:dyDescent="0.35">
      <c r="A149" s="6" t="s">
        <v>154</v>
      </c>
      <c r="B149" s="7" t="s">
        <v>208</v>
      </c>
      <c r="C149" s="6" t="s">
        <v>204</v>
      </c>
      <c r="D149" s="6" t="s">
        <v>47</v>
      </c>
      <c r="E149" s="33">
        <v>36</v>
      </c>
    </row>
    <row r="150" spans="1:7" x14ac:dyDescent="0.35">
      <c r="A150" s="14" t="s">
        <v>154</v>
      </c>
      <c r="B150" s="15" t="s">
        <v>209</v>
      </c>
      <c r="C150" s="14" t="s">
        <v>204</v>
      </c>
      <c r="D150" s="14" t="s">
        <v>47</v>
      </c>
      <c r="E150" s="35">
        <v>30</v>
      </c>
    </row>
    <row r="151" spans="1:7" x14ac:dyDescent="0.35">
      <c r="A151" s="58" t="s">
        <v>154</v>
      </c>
      <c r="B151" s="73" t="s">
        <v>210</v>
      </c>
      <c r="C151" s="58" t="s">
        <v>140</v>
      </c>
      <c r="D151" s="58" t="s">
        <v>211</v>
      </c>
      <c r="E151" s="33">
        <v>10</v>
      </c>
    </row>
    <row r="152" spans="1:7" x14ac:dyDescent="0.35">
      <c r="A152" s="58" t="s">
        <v>154</v>
      </c>
      <c r="B152" s="73" t="s">
        <v>212</v>
      </c>
      <c r="C152" s="58" t="s">
        <v>140</v>
      </c>
      <c r="D152" s="58" t="s">
        <v>211</v>
      </c>
      <c r="E152" s="33">
        <v>6</v>
      </c>
    </row>
    <row r="153" spans="1:7" x14ac:dyDescent="0.35">
      <c r="A153" s="58" t="s">
        <v>154</v>
      </c>
      <c r="B153" s="73" t="s">
        <v>213</v>
      </c>
      <c r="C153" s="58" t="s">
        <v>140</v>
      </c>
      <c r="D153" s="58" t="s">
        <v>211</v>
      </c>
      <c r="E153" s="33">
        <v>10</v>
      </c>
    </row>
    <row r="154" spans="1:7" x14ac:dyDescent="0.35">
      <c r="A154" s="58" t="s">
        <v>154</v>
      </c>
      <c r="B154" s="73" t="s">
        <v>214</v>
      </c>
      <c r="C154" s="58" t="s">
        <v>140</v>
      </c>
      <c r="D154" s="58" t="s">
        <v>211</v>
      </c>
      <c r="E154" s="33">
        <v>6</v>
      </c>
    </row>
    <row r="155" spans="1:7" x14ac:dyDescent="0.35">
      <c r="A155" s="58" t="s">
        <v>154</v>
      </c>
      <c r="B155" s="73" t="s">
        <v>215</v>
      </c>
      <c r="C155" s="58" t="s">
        <v>140</v>
      </c>
      <c r="D155" s="58" t="s">
        <v>211</v>
      </c>
      <c r="E155" s="59">
        <v>3</v>
      </c>
    </row>
    <row r="156" spans="1:7" x14ac:dyDescent="0.35">
      <c r="A156" s="58" t="s">
        <v>154</v>
      </c>
      <c r="B156" s="73" t="s">
        <v>216</v>
      </c>
      <c r="C156" s="58" t="s">
        <v>140</v>
      </c>
      <c r="D156" s="58" t="s">
        <v>211</v>
      </c>
      <c r="E156" s="33">
        <v>5</v>
      </c>
    </row>
    <row r="157" spans="1:7" x14ac:dyDescent="0.35">
      <c r="A157" s="9" t="s">
        <v>217</v>
      </c>
      <c r="E157" s="34">
        <f>SUM(E102:E156)</f>
        <v>1826</v>
      </c>
    </row>
    <row r="159" spans="1:7" x14ac:dyDescent="0.35">
      <c r="A159" s="4" t="s">
        <v>19</v>
      </c>
      <c r="B159" s="4" t="s">
        <v>20</v>
      </c>
      <c r="C159" s="4" t="s">
        <v>21</v>
      </c>
      <c r="D159" s="4" t="s">
        <v>22</v>
      </c>
      <c r="E159" s="32" t="s">
        <v>23</v>
      </c>
      <c r="G159" s="9"/>
    </row>
    <row r="160" spans="1:7" x14ac:dyDescent="0.35">
      <c r="A160" s="6" t="s">
        <v>218</v>
      </c>
      <c r="B160" s="7" t="s">
        <v>219</v>
      </c>
      <c r="C160" s="6" t="s">
        <v>90</v>
      </c>
      <c r="D160" s="6" t="s">
        <v>47</v>
      </c>
      <c r="E160" s="33">
        <v>26</v>
      </c>
    </row>
    <row r="161" spans="1:5" x14ac:dyDescent="0.35">
      <c r="A161" s="6" t="s">
        <v>218</v>
      </c>
      <c r="B161" s="7" t="s">
        <v>220</v>
      </c>
      <c r="C161" s="6" t="s">
        <v>65</v>
      </c>
      <c r="D161" s="6" t="s">
        <v>47</v>
      </c>
      <c r="E161" s="33">
        <v>33</v>
      </c>
    </row>
    <row r="162" spans="1:5" x14ac:dyDescent="0.35">
      <c r="A162" s="6" t="s">
        <v>218</v>
      </c>
      <c r="B162" s="7" t="s">
        <v>221</v>
      </c>
      <c r="C162" s="6" t="s">
        <v>65</v>
      </c>
      <c r="D162" s="6" t="s">
        <v>47</v>
      </c>
      <c r="E162" s="33">
        <v>19</v>
      </c>
    </row>
    <row r="163" spans="1:5" x14ac:dyDescent="0.35">
      <c r="A163" s="6" t="s">
        <v>218</v>
      </c>
      <c r="B163" s="7" t="s">
        <v>222</v>
      </c>
      <c r="C163" s="6" t="s">
        <v>65</v>
      </c>
      <c r="D163" s="6" t="s">
        <v>47</v>
      </c>
      <c r="E163" s="33">
        <v>17</v>
      </c>
    </row>
    <row r="164" spans="1:5" x14ac:dyDescent="0.35">
      <c r="A164" s="6" t="s">
        <v>218</v>
      </c>
      <c r="B164" s="7" t="s">
        <v>223</v>
      </c>
      <c r="C164" s="6" t="s">
        <v>65</v>
      </c>
      <c r="D164" s="6" t="s">
        <v>47</v>
      </c>
      <c r="E164" s="33">
        <v>38</v>
      </c>
    </row>
    <row r="165" spans="1:5" x14ac:dyDescent="0.35">
      <c r="A165" s="6" t="s">
        <v>218</v>
      </c>
      <c r="B165" s="7" t="s">
        <v>224</v>
      </c>
      <c r="C165" s="6" t="s">
        <v>65</v>
      </c>
      <c r="D165" s="6" t="s">
        <v>47</v>
      </c>
      <c r="E165" s="33">
        <v>43</v>
      </c>
    </row>
    <row r="166" spans="1:5" x14ac:dyDescent="0.35">
      <c r="A166" s="6" t="s">
        <v>218</v>
      </c>
      <c r="B166" s="7" t="s">
        <v>225</v>
      </c>
      <c r="C166" s="6" t="s">
        <v>65</v>
      </c>
      <c r="D166" s="6" t="s">
        <v>47</v>
      </c>
      <c r="E166" s="33">
        <v>34</v>
      </c>
    </row>
    <row r="167" spans="1:5" x14ac:dyDescent="0.35">
      <c r="A167" s="6" t="s">
        <v>218</v>
      </c>
      <c r="B167" s="7" t="s">
        <v>226</v>
      </c>
      <c r="C167" s="6" t="s">
        <v>227</v>
      </c>
      <c r="D167" s="6" t="s">
        <v>47</v>
      </c>
      <c r="E167" s="33">
        <v>65</v>
      </c>
    </row>
    <row r="168" spans="1:5" x14ac:dyDescent="0.35">
      <c r="A168" s="6" t="s">
        <v>218</v>
      </c>
      <c r="B168" s="7" t="s">
        <v>228</v>
      </c>
      <c r="C168" s="6" t="s">
        <v>65</v>
      </c>
      <c r="D168" s="6" t="s">
        <v>47</v>
      </c>
      <c r="E168" s="33">
        <v>20</v>
      </c>
    </row>
    <row r="169" spans="1:5" x14ac:dyDescent="0.35">
      <c r="A169" s="6" t="s">
        <v>218</v>
      </c>
      <c r="B169" s="15" t="s">
        <v>229</v>
      </c>
      <c r="C169" s="6" t="s">
        <v>65</v>
      </c>
      <c r="D169" s="6" t="s">
        <v>47</v>
      </c>
      <c r="E169" s="35">
        <v>17</v>
      </c>
    </row>
    <row r="170" spans="1:5" x14ac:dyDescent="0.35">
      <c r="A170" s="6" t="s">
        <v>218</v>
      </c>
      <c r="B170" s="7" t="s">
        <v>230</v>
      </c>
      <c r="C170" s="6" t="s">
        <v>65</v>
      </c>
      <c r="D170" s="6" t="s">
        <v>47</v>
      </c>
      <c r="E170" s="33">
        <v>24</v>
      </c>
    </row>
    <row r="171" spans="1:5" x14ac:dyDescent="0.35">
      <c r="A171" s="6" t="s">
        <v>218</v>
      </c>
      <c r="B171" s="7" t="s">
        <v>231</v>
      </c>
      <c r="C171" s="6" t="s">
        <v>65</v>
      </c>
      <c r="D171" s="6" t="s">
        <v>47</v>
      </c>
      <c r="E171" s="33">
        <v>22</v>
      </c>
    </row>
    <row r="172" spans="1:5" x14ac:dyDescent="0.35">
      <c r="A172" s="6" t="s">
        <v>218</v>
      </c>
      <c r="B172" s="7" t="s">
        <v>232</v>
      </c>
      <c r="C172" s="6" t="s">
        <v>65</v>
      </c>
      <c r="D172" s="6" t="s">
        <v>47</v>
      </c>
      <c r="E172" s="33">
        <v>23</v>
      </c>
    </row>
    <row r="173" spans="1:5" x14ac:dyDescent="0.35">
      <c r="A173" s="6" t="s">
        <v>218</v>
      </c>
      <c r="B173" s="7" t="s">
        <v>233</v>
      </c>
      <c r="C173" s="6" t="s">
        <v>65</v>
      </c>
      <c r="D173" s="6" t="s">
        <v>47</v>
      </c>
      <c r="E173" s="33">
        <v>40</v>
      </c>
    </row>
    <row r="174" spans="1:5" x14ac:dyDescent="0.35">
      <c r="A174" s="6" t="s">
        <v>218</v>
      </c>
      <c r="B174" s="7" t="s">
        <v>234</v>
      </c>
      <c r="C174" s="6" t="s">
        <v>65</v>
      </c>
      <c r="D174" s="6" t="s">
        <v>47</v>
      </c>
      <c r="E174" s="33">
        <v>38</v>
      </c>
    </row>
    <row r="175" spans="1:5" x14ac:dyDescent="0.35">
      <c r="A175" s="6" t="s">
        <v>218</v>
      </c>
      <c r="B175" s="7" t="s">
        <v>235</v>
      </c>
      <c r="C175" s="14" t="s">
        <v>90</v>
      </c>
      <c r="D175" s="6" t="s">
        <v>47</v>
      </c>
      <c r="E175" s="33">
        <v>31</v>
      </c>
    </row>
    <row r="176" spans="1:5" x14ac:dyDescent="0.35">
      <c r="A176" s="6" t="s">
        <v>218</v>
      </c>
      <c r="B176" s="7" t="s">
        <v>236</v>
      </c>
      <c r="C176" s="14" t="s">
        <v>65</v>
      </c>
      <c r="D176" s="6" t="s">
        <v>47</v>
      </c>
      <c r="E176" s="33">
        <v>43</v>
      </c>
    </row>
    <row r="177" spans="1:5" x14ac:dyDescent="0.35">
      <c r="A177" s="6" t="s">
        <v>218</v>
      </c>
      <c r="B177" s="7" t="s">
        <v>237</v>
      </c>
      <c r="C177" s="14" t="s">
        <v>238</v>
      </c>
      <c r="D177" s="6" t="s">
        <v>47</v>
      </c>
      <c r="E177" s="33">
        <v>70.56</v>
      </c>
    </row>
    <row r="178" spans="1:5" x14ac:dyDescent="0.35">
      <c r="A178" s="6" t="s">
        <v>218</v>
      </c>
      <c r="B178" s="7" t="s">
        <v>239</v>
      </c>
      <c r="C178" s="6" t="s">
        <v>65</v>
      </c>
      <c r="D178" s="6" t="s">
        <v>47</v>
      </c>
      <c r="E178" s="33">
        <v>18</v>
      </c>
    </row>
    <row r="179" spans="1:5" x14ac:dyDescent="0.35">
      <c r="A179" s="6" t="s">
        <v>218</v>
      </c>
      <c r="B179" s="7" t="s">
        <v>240</v>
      </c>
      <c r="C179" s="6" t="s">
        <v>65</v>
      </c>
      <c r="D179" s="6" t="s">
        <v>47</v>
      </c>
      <c r="E179" s="33">
        <v>17</v>
      </c>
    </row>
    <row r="180" spans="1:5" x14ac:dyDescent="0.35">
      <c r="A180" s="6" t="s">
        <v>218</v>
      </c>
      <c r="B180" s="7" t="s">
        <v>241</v>
      </c>
      <c r="C180" s="6" t="s">
        <v>65</v>
      </c>
      <c r="D180" s="6" t="s">
        <v>47</v>
      </c>
      <c r="E180" s="33">
        <v>17</v>
      </c>
    </row>
    <row r="181" spans="1:5" x14ac:dyDescent="0.35">
      <c r="A181" s="6" t="s">
        <v>218</v>
      </c>
      <c r="B181" s="7" t="s">
        <v>242</v>
      </c>
      <c r="C181" s="6" t="s">
        <v>65</v>
      </c>
      <c r="D181" s="6" t="s">
        <v>47</v>
      </c>
      <c r="E181" s="33">
        <v>17</v>
      </c>
    </row>
    <row r="182" spans="1:5" x14ac:dyDescent="0.35">
      <c r="A182" s="6" t="s">
        <v>218</v>
      </c>
      <c r="B182" s="7" t="s">
        <v>243</v>
      </c>
      <c r="C182" s="6" t="s">
        <v>244</v>
      </c>
      <c r="D182" s="6" t="s">
        <v>47</v>
      </c>
      <c r="E182" s="33">
        <v>10</v>
      </c>
    </row>
    <row r="183" spans="1:5" x14ac:dyDescent="0.35">
      <c r="A183" s="6" t="s">
        <v>218</v>
      </c>
      <c r="B183" s="7" t="s">
        <v>245</v>
      </c>
      <c r="C183" s="6" t="s">
        <v>65</v>
      </c>
      <c r="D183" s="6" t="s">
        <v>47</v>
      </c>
      <c r="E183" s="33">
        <v>22</v>
      </c>
    </row>
    <row r="184" spans="1:5" x14ac:dyDescent="0.35">
      <c r="A184" s="6" t="s">
        <v>218</v>
      </c>
      <c r="B184" s="7" t="s">
        <v>246</v>
      </c>
      <c r="C184" s="6" t="s">
        <v>65</v>
      </c>
      <c r="D184" s="6" t="s">
        <v>47</v>
      </c>
      <c r="E184" s="33">
        <v>21</v>
      </c>
    </row>
    <row r="185" spans="1:5" x14ac:dyDescent="0.35">
      <c r="A185" s="6" t="s">
        <v>218</v>
      </c>
      <c r="B185" s="7" t="s">
        <v>247</v>
      </c>
      <c r="C185" s="6" t="s">
        <v>65</v>
      </c>
      <c r="D185" s="6" t="s">
        <v>47</v>
      </c>
      <c r="E185" s="33">
        <v>21</v>
      </c>
    </row>
    <row r="186" spans="1:5" x14ac:dyDescent="0.35">
      <c r="A186" s="6" t="s">
        <v>218</v>
      </c>
      <c r="B186" s="7" t="s">
        <v>248</v>
      </c>
      <c r="C186" s="6" t="s">
        <v>65</v>
      </c>
      <c r="D186" s="6" t="s">
        <v>47</v>
      </c>
      <c r="E186" s="33">
        <v>21</v>
      </c>
    </row>
    <row r="187" spans="1:5" x14ac:dyDescent="0.35">
      <c r="A187" s="6" t="s">
        <v>218</v>
      </c>
      <c r="B187" s="7" t="s">
        <v>249</v>
      </c>
      <c r="C187" s="6" t="s">
        <v>65</v>
      </c>
      <c r="D187" s="6" t="s">
        <v>47</v>
      </c>
      <c r="E187" s="33">
        <v>22</v>
      </c>
    </row>
    <row r="188" spans="1:5" x14ac:dyDescent="0.35">
      <c r="A188" s="6" t="s">
        <v>218</v>
      </c>
      <c r="B188" s="7" t="s">
        <v>250</v>
      </c>
      <c r="C188" s="6" t="s">
        <v>26</v>
      </c>
      <c r="D188" s="6" t="s">
        <v>47</v>
      </c>
      <c r="E188" s="33">
        <v>18</v>
      </c>
    </row>
    <row r="189" spans="1:5" x14ac:dyDescent="0.35">
      <c r="A189" s="6" t="s">
        <v>218</v>
      </c>
      <c r="B189" s="7" t="s">
        <v>251</v>
      </c>
      <c r="C189" s="6" t="s">
        <v>65</v>
      </c>
      <c r="D189" s="6" t="s">
        <v>47</v>
      </c>
      <c r="E189" s="33">
        <v>35</v>
      </c>
    </row>
    <row r="190" spans="1:5" x14ac:dyDescent="0.35">
      <c r="A190" s="6" t="s">
        <v>218</v>
      </c>
      <c r="B190" s="7" t="s">
        <v>252</v>
      </c>
      <c r="C190" s="6" t="s">
        <v>65</v>
      </c>
      <c r="D190" s="6" t="s">
        <v>47</v>
      </c>
      <c r="E190" s="33">
        <v>27</v>
      </c>
    </row>
    <row r="191" spans="1:5" x14ac:dyDescent="0.35">
      <c r="A191" s="6" t="s">
        <v>218</v>
      </c>
      <c r="B191" s="7" t="s">
        <v>253</v>
      </c>
      <c r="C191" s="6" t="s">
        <v>65</v>
      </c>
      <c r="D191" s="6" t="s">
        <v>47</v>
      </c>
      <c r="E191" s="33">
        <v>26</v>
      </c>
    </row>
    <row r="192" spans="1:5" x14ac:dyDescent="0.35">
      <c r="A192" s="6" t="s">
        <v>218</v>
      </c>
      <c r="B192" s="7" t="s">
        <v>254</v>
      </c>
      <c r="C192" s="6" t="s">
        <v>65</v>
      </c>
      <c r="D192" s="6" t="s">
        <v>47</v>
      </c>
      <c r="E192" s="33">
        <v>26</v>
      </c>
    </row>
    <row r="193" spans="1:5" x14ac:dyDescent="0.35">
      <c r="A193" s="6" t="s">
        <v>218</v>
      </c>
      <c r="B193" s="7" t="s">
        <v>255</v>
      </c>
      <c r="C193" s="6" t="s">
        <v>65</v>
      </c>
      <c r="D193" s="6" t="s">
        <v>47</v>
      </c>
      <c r="E193" s="33">
        <v>26</v>
      </c>
    </row>
    <row r="194" spans="1:5" x14ac:dyDescent="0.35">
      <c r="A194" s="14" t="s">
        <v>218</v>
      </c>
      <c r="B194" s="15" t="s">
        <v>256</v>
      </c>
      <c r="C194" s="14" t="s">
        <v>65</v>
      </c>
      <c r="D194" s="14" t="s">
        <v>47</v>
      </c>
      <c r="E194" s="35">
        <v>27</v>
      </c>
    </row>
    <row r="195" spans="1:5" x14ac:dyDescent="0.35">
      <c r="A195" s="58" t="s">
        <v>218</v>
      </c>
      <c r="B195" s="73" t="s">
        <v>257</v>
      </c>
      <c r="C195" s="58" t="s">
        <v>140</v>
      </c>
      <c r="D195" s="58" t="s">
        <v>141</v>
      </c>
      <c r="E195" s="33">
        <v>10</v>
      </c>
    </row>
    <row r="196" spans="1:5" x14ac:dyDescent="0.35">
      <c r="A196" s="58" t="s">
        <v>218</v>
      </c>
      <c r="B196" s="73" t="s">
        <v>258</v>
      </c>
      <c r="C196" s="58" t="s">
        <v>140</v>
      </c>
      <c r="D196" s="58" t="s">
        <v>141</v>
      </c>
      <c r="E196" s="33">
        <v>6</v>
      </c>
    </row>
    <row r="197" spans="1:5" x14ac:dyDescent="0.35">
      <c r="A197" s="9" t="s">
        <v>259</v>
      </c>
      <c r="E197" s="34">
        <f>SUM(E160:E196)</f>
        <v>990.56</v>
      </c>
    </row>
    <row r="199" spans="1:5" x14ac:dyDescent="0.35">
      <c r="A199" s="4" t="s">
        <v>19</v>
      </c>
      <c r="B199" s="4" t="s">
        <v>20</v>
      </c>
      <c r="C199" s="4" t="s">
        <v>21</v>
      </c>
      <c r="D199" s="4" t="s">
        <v>22</v>
      </c>
      <c r="E199" s="32" t="s">
        <v>23</v>
      </c>
    </row>
    <row r="200" spans="1:5" x14ac:dyDescent="0.35">
      <c r="A200" s="6" t="s">
        <v>260</v>
      </c>
      <c r="B200" s="7" t="s">
        <v>261</v>
      </c>
      <c r="C200" s="6" t="s">
        <v>90</v>
      </c>
      <c r="D200" s="6" t="s">
        <v>47</v>
      </c>
      <c r="E200" s="33">
        <v>24</v>
      </c>
    </row>
    <row r="201" spans="1:5" x14ac:dyDescent="0.35">
      <c r="A201" s="6" t="s">
        <v>260</v>
      </c>
      <c r="B201" s="7" t="s">
        <v>262</v>
      </c>
      <c r="C201" s="6" t="s">
        <v>65</v>
      </c>
      <c r="D201" s="6" t="s">
        <v>47</v>
      </c>
      <c r="E201" s="33">
        <v>43</v>
      </c>
    </row>
    <row r="202" spans="1:5" x14ac:dyDescent="0.35">
      <c r="A202" s="6" t="s">
        <v>260</v>
      </c>
      <c r="B202" s="7" t="s">
        <v>263</v>
      </c>
      <c r="C202" s="6" t="s">
        <v>264</v>
      </c>
      <c r="D202" s="6" t="s">
        <v>47</v>
      </c>
      <c r="E202" s="33">
        <v>83</v>
      </c>
    </row>
    <row r="203" spans="1:5" x14ac:dyDescent="0.35">
      <c r="A203" s="6" t="s">
        <v>260</v>
      </c>
      <c r="B203" s="7" t="s">
        <v>265</v>
      </c>
      <c r="C203" s="6" t="s">
        <v>266</v>
      </c>
      <c r="D203" s="6" t="s">
        <v>47</v>
      </c>
      <c r="E203" s="33">
        <v>17</v>
      </c>
    </row>
    <row r="204" spans="1:5" x14ac:dyDescent="0.35">
      <c r="A204" s="6" t="s">
        <v>260</v>
      </c>
      <c r="B204" s="7" t="s">
        <v>267</v>
      </c>
      <c r="C204" s="6" t="s">
        <v>266</v>
      </c>
      <c r="D204" s="6" t="s">
        <v>47</v>
      </c>
      <c r="E204" s="33">
        <v>47</v>
      </c>
    </row>
    <row r="205" spans="1:5" x14ac:dyDescent="0.35">
      <c r="A205" s="6" t="s">
        <v>260</v>
      </c>
      <c r="B205" s="7" t="s">
        <v>268</v>
      </c>
      <c r="C205" s="6" t="s">
        <v>266</v>
      </c>
      <c r="D205" s="6" t="s">
        <v>47</v>
      </c>
      <c r="E205" s="33">
        <v>23</v>
      </c>
    </row>
    <row r="206" spans="1:5" x14ac:dyDescent="0.35">
      <c r="A206" s="6" t="s">
        <v>260</v>
      </c>
      <c r="B206" s="7" t="s">
        <v>269</v>
      </c>
      <c r="C206" s="6" t="s">
        <v>266</v>
      </c>
      <c r="D206" s="6" t="s">
        <v>47</v>
      </c>
      <c r="E206" s="33">
        <v>24</v>
      </c>
    </row>
    <row r="207" spans="1:5" x14ac:dyDescent="0.35">
      <c r="A207" s="6" t="s">
        <v>260</v>
      </c>
      <c r="B207" s="7" t="s">
        <v>270</v>
      </c>
      <c r="C207" s="6" t="s">
        <v>266</v>
      </c>
      <c r="D207" s="6" t="s">
        <v>47</v>
      </c>
      <c r="E207" s="33">
        <v>38</v>
      </c>
    </row>
    <row r="208" spans="1:5" x14ac:dyDescent="0.35">
      <c r="A208" s="6" t="s">
        <v>260</v>
      </c>
      <c r="B208" s="7" t="s">
        <v>271</v>
      </c>
      <c r="C208" s="6" t="s">
        <v>266</v>
      </c>
      <c r="D208" s="6" t="s">
        <v>47</v>
      </c>
      <c r="E208" s="33">
        <v>25</v>
      </c>
    </row>
    <row r="209" spans="1:5" x14ac:dyDescent="0.35">
      <c r="A209" s="6" t="s">
        <v>260</v>
      </c>
      <c r="B209" s="15" t="s">
        <v>272</v>
      </c>
      <c r="C209" s="6" t="s">
        <v>266</v>
      </c>
      <c r="D209" s="6" t="s">
        <v>47</v>
      </c>
      <c r="E209" s="35">
        <v>24</v>
      </c>
    </row>
    <row r="210" spans="1:5" x14ac:dyDescent="0.35">
      <c r="A210" s="6" t="s">
        <v>260</v>
      </c>
      <c r="B210" s="7" t="s">
        <v>273</v>
      </c>
      <c r="C210" s="6" t="s">
        <v>266</v>
      </c>
      <c r="D210" s="6" t="s">
        <v>47</v>
      </c>
      <c r="E210" s="33">
        <v>25</v>
      </c>
    </row>
    <row r="211" spans="1:5" x14ac:dyDescent="0.35">
      <c r="A211" s="6" t="s">
        <v>260</v>
      </c>
      <c r="B211" s="7" t="s">
        <v>274</v>
      </c>
      <c r="C211" s="6" t="s">
        <v>266</v>
      </c>
      <c r="D211" s="6" t="s">
        <v>47</v>
      </c>
      <c r="E211" s="33">
        <v>24</v>
      </c>
    </row>
    <row r="212" spans="1:5" x14ac:dyDescent="0.35">
      <c r="A212" s="6" t="s">
        <v>260</v>
      </c>
      <c r="B212" s="7" t="s">
        <v>275</v>
      </c>
      <c r="C212" s="6" t="s">
        <v>266</v>
      </c>
      <c r="D212" s="6" t="s">
        <v>47</v>
      </c>
      <c r="E212" s="33">
        <v>47</v>
      </c>
    </row>
    <row r="213" spans="1:5" x14ac:dyDescent="0.35">
      <c r="A213" s="6" t="s">
        <v>260</v>
      </c>
      <c r="B213" s="7" t="s">
        <v>276</v>
      </c>
      <c r="C213" s="6" t="s">
        <v>266</v>
      </c>
      <c r="D213" s="6" t="s">
        <v>47</v>
      </c>
      <c r="E213" s="33">
        <v>27</v>
      </c>
    </row>
    <row r="214" spans="1:5" x14ac:dyDescent="0.35">
      <c r="A214" s="6" t="s">
        <v>260</v>
      </c>
      <c r="B214" s="7" t="s">
        <v>277</v>
      </c>
      <c r="C214" s="6" t="s">
        <v>266</v>
      </c>
      <c r="D214" s="6" t="s">
        <v>47</v>
      </c>
      <c r="E214" s="33">
        <v>16</v>
      </c>
    </row>
    <row r="215" spans="1:5" x14ac:dyDescent="0.35">
      <c r="A215" s="6" t="s">
        <v>260</v>
      </c>
      <c r="B215" s="7" t="s">
        <v>278</v>
      </c>
      <c r="C215" s="6" t="s">
        <v>266</v>
      </c>
      <c r="D215" s="6" t="s">
        <v>47</v>
      </c>
      <c r="E215" s="33">
        <v>16</v>
      </c>
    </row>
    <row r="216" spans="1:5" x14ac:dyDescent="0.35">
      <c r="A216" s="6" t="s">
        <v>260</v>
      </c>
      <c r="B216" s="7" t="s">
        <v>279</v>
      </c>
      <c r="C216" s="6" t="s">
        <v>266</v>
      </c>
      <c r="D216" s="6" t="s">
        <v>47</v>
      </c>
      <c r="E216" s="33">
        <v>16</v>
      </c>
    </row>
    <row r="217" spans="1:5" x14ac:dyDescent="0.35">
      <c r="A217" s="6" t="s">
        <v>260</v>
      </c>
      <c r="B217" s="7" t="s">
        <v>280</v>
      </c>
      <c r="C217" s="6" t="s">
        <v>266</v>
      </c>
      <c r="D217" s="6" t="s">
        <v>47</v>
      </c>
      <c r="E217" s="33">
        <v>16</v>
      </c>
    </row>
    <row r="218" spans="1:5" x14ac:dyDescent="0.35">
      <c r="A218" s="6" t="s">
        <v>260</v>
      </c>
      <c r="B218" s="7" t="s">
        <v>281</v>
      </c>
      <c r="C218" s="6" t="s">
        <v>266</v>
      </c>
      <c r="D218" s="6" t="s">
        <v>47</v>
      </c>
      <c r="E218" s="33">
        <v>33</v>
      </c>
    </row>
    <row r="219" spans="1:5" x14ac:dyDescent="0.35">
      <c r="A219" s="6" t="s">
        <v>260</v>
      </c>
      <c r="B219" s="7" t="s">
        <v>282</v>
      </c>
      <c r="C219" s="6" t="s">
        <v>68</v>
      </c>
      <c r="D219" s="6" t="s">
        <v>47</v>
      </c>
      <c r="E219" s="33">
        <v>9</v>
      </c>
    </row>
    <row r="220" spans="1:5" x14ac:dyDescent="0.35">
      <c r="A220" s="14" t="s">
        <v>260</v>
      </c>
      <c r="B220" s="15" t="s">
        <v>283</v>
      </c>
      <c r="C220" s="14" t="s">
        <v>90</v>
      </c>
      <c r="D220" s="14" t="s">
        <v>47</v>
      </c>
      <c r="E220" s="35">
        <v>34</v>
      </c>
    </row>
    <row r="221" spans="1:5" x14ac:dyDescent="0.35">
      <c r="A221" s="58" t="s">
        <v>260</v>
      </c>
      <c r="B221" s="73" t="s">
        <v>284</v>
      </c>
      <c r="C221" s="58" t="s">
        <v>140</v>
      </c>
      <c r="D221" s="58" t="s">
        <v>141</v>
      </c>
      <c r="E221" s="33">
        <v>10</v>
      </c>
    </row>
    <row r="222" spans="1:5" x14ac:dyDescent="0.35">
      <c r="A222" s="58" t="s">
        <v>260</v>
      </c>
      <c r="B222" s="73" t="s">
        <v>285</v>
      </c>
      <c r="C222" s="58" t="s">
        <v>140</v>
      </c>
      <c r="D222" s="58" t="s">
        <v>141</v>
      </c>
      <c r="E222" s="33">
        <v>6</v>
      </c>
    </row>
    <row r="223" spans="1:5" x14ac:dyDescent="0.35">
      <c r="A223" s="58" t="s">
        <v>260</v>
      </c>
      <c r="B223" s="73" t="s">
        <v>286</v>
      </c>
      <c r="C223" s="58" t="s">
        <v>140</v>
      </c>
      <c r="D223" s="58" t="s">
        <v>141</v>
      </c>
      <c r="E223" s="59">
        <v>16</v>
      </c>
    </row>
    <row r="224" spans="1:5" x14ac:dyDescent="0.35">
      <c r="A224" s="9" t="s">
        <v>287</v>
      </c>
      <c r="E224" s="34">
        <f>SUM(E200:E223)</f>
        <v>643</v>
      </c>
    </row>
    <row r="226" spans="1:5" x14ac:dyDescent="0.35">
      <c r="A226" s="9" t="s">
        <v>288</v>
      </c>
      <c r="E226" s="34">
        <f>SUM(E17,E99,E157,E197,E224)</f>
        <v>7213.26</v>
      </c>
    </row>
  </sheetData>
  <mergeCells count="1">
    <mergeCell ref="A1:E1"/>
  </mergeCells>
  <pageMargins left="0.70000000000000007" right="0.70000000000000007" top="0.75" bottom="0.75" header="0.30000000000000004" footer="0.30000000000000004"/>
  <pageSetup paperSize="9" fitToWidth="0" fitToHeight="0" orientation="portrait" verticalDpi="0" r:id="rId1"/>
  <ignoredErrors>
    <ignoredError sqref="B4:B14 B20:B46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2D46D-8D5C-41A9-A25B-3CC19542BE33}">
  <sheetPr>
    <tabColor theme="9" tint="0.79998168889431442"/>
  </sheetPr>
  <dimension ref="A1:K26"/>
  <sheetViews>
    <sheetView workbookViewId="0">
      <selection activeCell="J5" sqref="J5"/>
    </sheetView>
  </sheetViews>
  <sheetFormatPr defaultRowHeight="14.5" x14ac:dyDescent="0.35"/>
  <cols>
    <col min="1" max="1" width="15.26953125" customWidth="1"/>
    <col min="2" max="2" width="15.26953125" bestFit="1" customWidth="1"/>
    <col min="3" max="3" width="32.453125" bestFit="1" customWidth="1"/>
    <col min="4" max="4" width="38.453125" bestFit="1" customWidth="1"/>
    <col min="5" max="5" width="16.1796875" bestFit="1" customWidth="1"/>
    <col min="6" max="6" width="9.1796875" customWidth="1"/>
  </cols>
  <sheetData>
    <row r="1" spans="1:11" ht="21" x14ac:dyDescent="0.5">
      <c r="A1" s="105" t="s">
        <v>9</v>
      </c>
      <c r="B1" s="105"/>
      <c r="C1" s="105"/>
      <c r="D1" s="105"/>
      <c r="E1" s="105"/>
      <c r="G1" s="9"/>
      <c r="K1" s="13"/>
    </row>
    <row r="2" spans="1:11" x14ac:dyDescent="0.35">
      <c r="A2" s="3"/>
      <c r="B2" s="3"/>
      <c r="C2" s="3"/>
      <c r="D2" s="3"/>
      <c r="E2" s="3"/>
    </row>
    <row r="3" spans="1:11" x14ac:dyDescent="0.35">
      <c r="A3" s="4" t="s">
        <v>19</v>
      </c>
      <c r="B3" s="4" t="s">
        <v>20</v>
      </c>
      <c r="C3" s="4" t="s">
        <v>21</v>
      </c>
      <c r="D3" s="4" t="s">
        <v>22</v>
      </c>
      <c r="E3" s="5" t="s">
        <v>23</v>
      </c>
    </row>
    <row r="4" spans="1:11" x14ac:dyDescent="0.35">
      <c r="A4" s="6" t="s">
        <v>49</v>
      </c>
      <c r="B4" s="7" t="s">
        <v>352</v>
      </c>
      <c r="C4" s="6" t="s">
        <v>528</v>
      </c>
      <c r="D4" s="6" t="s">
        <v>47</v>
      </c>
      <c r="E4" s="8">
        <v>15</v>
      </c>
    </row>
    <row r="5" spans="1:11" x14ac:dyDescent="0.35">
      <c r="A5" s="6" t="s">
        <v>49</v>
      </c>
      <c r="B5" s="7" t="s">
        <v>53</v>
      </c>
      <c r="C5" s="6" t="s">
        <v>557</v>
      </c>
      <c r="D5" s="6" t="s">
        <v>31</v>
      </c>
      <c r="E5" s="8">
        <v>168</v>
      </c>
    </row>
    <row r="6" spans="1:11" x14ac:dyDescent="0.35">
      <c r="A6" s="6" t="s">
        <v>49</v>
      </c>
      <c r="B6" s="7" t="s">
        <v>529</v>
      </c>
      <c r="C6" s="6" t="s">
        <v>45</v>
      </c>
      <c r="D6" s="6" t="s">
        <v>31</v>
      </c>
      <c r="E6" s="8">
        <v>141</v>
      </c>
    </row>
    <row r="7" spans="1:11" x14ac:dyDescent="0.35">
      <c r="A7" s="6" t="s">
        <v>49</v>
      </c>
      <c r="B7" s="7" t="s">
        <v>55</v>
      </c>
      <c r="C7" s="6" t="s">
        <v>45</v>
      </c>
      <c r="D7" s="6" t="s">
        <v>47</v>
      </c>
      <c r="E7" s="8">
        <v>3</v>
      </c>
    </row>
    <row r="8" spans="1:11" x14ac:dyDescent="0.35">
      <c r="A8" s="6" t="s">
        <v>49</v>
      </c>
      <c r="B8" s="7" t="s">
        <v>530</v>
      </c>
      <c r="C8" s="6" t="s">
        <v>780</v>
      </c>
      <c r="D8" s="6" t="s">
        <v>781</v>
      </c>
      <c r="E8" s="8">
        <v>0</v>
      </c>
    </row>
    <row r="9" spans="1:11" x14ac:dyDescent="0.35">
      <c r="A9" s="6" t="s">
        <v>49</v>
      </c>
      <c r="B9" s="7" t="s">
        <v>694</v>
      </c>
      <c r="C9" s="6" t="s">
        <v>782</v>
      </c>
      <c r="D9" s="6" t="s">
        <v>783</v>
      </c>
      <c r="E9" s="8">
        <v>1757</v>
      </c>
    </row>
    <row r="10" spans="1:11" x14ac:dyDescent="0.35">
      <c r="A10" s="6" t="s">
        <v>49</v>
      </c>
      <c r="B10" s="7" t="s">
        <v>529</v>
      </c>
      <c r="C10" s="6" t="s">
        <v>784</v>
      </c>
      <c r="D10" s="6" t="s">
        <v>781</v>
      </c>
      <c r="E10" s="8">
        <v>0</v>
      </c>
    </row>
    <row r="11" spans="1:11" x14ac:dyDescent="0.35">
      <c r="A11" s="6" t="s">
        <v>49</v>
      </c>
      <c r="B11" s="7" t="s">
        <v>785</v>
      </c>
      <c r="C11" s="6" t="s">
        <v>784</v>
      </c>
      <c r="D11" s="6" t="s">
        <v>728</v>
      </c>
      <c r="E11" s="8">
        <v>1757</v>
      </c>
    </row>
    <row r="12" spans="1:11" x14ac:dyDescent="0.35">
      <c r="A12" s="6" t="s">
        <v>49</v>
      </c>
      <c r="B12" s="7" t="s">
        <v>60</v>
      </c>
      <c r="C12" s="6" t="s">
        <v>30</v>
      </c>
      <c r="D12" s="6" t="s">
        <v>31</v>
      </c>
      <c r="E12" s="8">
        <v>2</v>
      </c>
    </row>
    <row r="13" spans="1:11" x14ac:dyDescent="0.35">
      <c r="A13" s="6" t="s">
        <v>49</v>
      </c>
      <c r="B13" s="7" t="s">
        <v>62</v>
      </c>
      <c r="C13" s="6" t="s">
        <v>786</v>
      </c>
      <c r="D13" s="6" t="s">
        <v>31</v>
      </c>
      <c r="E13" s="8">
        <v>29</v>
      </c>
    </row>
    <row r="14" spans="1:11" x14ac:dyDescent="0.35">
      <c r="A14" s="6" t="s">
        <v>49</v>
      </c>
      <c r="B14" s="7" t="s">
        <v>531</v>
      </c>
      <c r="C14" s="6" t="s">
        <v>787</v>
      </c>
      <c r="D14" s="6" t="s">
        <v>31</v>
      </c>
      <c r="E14" s="8">
        <v>9</v>
      </c>
    </row>
    <row r="15" spans="1:11" x14ac:dyDescent="0.35">
      <c r="A15" s="6" t="s">
        <v>49</v>
      </c>
      <c r="B15" s="7" t="s">
        <v>25</v>
      </c>
      <c r="C15" s="6" t="s">
        <v>707</v>
      </c>
      <c r="D15" s="6" t="s">
        <v>31</v>
      </c>
      <c r="E15" s="8">
        <v>4</v>
      </c>
    </row>
    <row r="16" spans="1:11" x14ac:dyDescent="0.35">
      <c r="A16" s="6" t="s">
        <v>49</v>
      </c>
      <c r="B16" s="7" t="s">
        <v>533</v>
      </c>
      <c r="C16" s="6" t="s">
        <v>788</v>
      </c>
      <c r="D16" s="6" t="s">
        <v>31</v>
      </c>
      <c r="E16" s="8">
        <v>29</v>
      </c>
    </row>
    <row r="17" spans="1:5" x14ac:dyDescent="0.35">
      <c r="A17" s="6" t="s">
        <v>49</v>
      </c>
      <c r="B17" s="7" t="s">
        <v>28</v>
      </c>
      <c r="C17" s="6" t="s">
        <v>789</v>
      </c>
      <c r="D17" s="6" t="s">
        <v>31</v>
      </c>
      <c r="E17" s="8">
        <v>9</v>
      </c>
    </row>
    <row r="18" spans="1:5" x14ac:dyDescent="0.35">
      <c r="A18" s="6" t="s">
        <v>49</v>
      </c>
      <c r="B18" s="7" t="s">
        <v>536</v>
      </c>
      <c r="C18" s="6" t="s">
        <v>709</v>
      </c>
      <c r="D18" s="6" t="s">
        <v>31</v>
      </c>
      <c r="E18" s="8">
        <v>4</v>
      </c>
    </row>
    <row r="19" spans="1:5" x14ac:dyDescent="0.35">
      <c r="A19" s="6" t="s">
        <v>49</v>
      </c>
      <c r="B19" s="7" t="s">
        <v>29</v>
      </c>
      <c r="C19" s="6" t="s">
        <v>30</v>
      </c>
      <c r="D19" s="6" t="s">
        <v>31</v>
      </c>
      <c r="E19" s="8">
        <v>2</v>
      </c>
    </row>
    <row r="20" spans="1:5" x14ac:dyDescent="0.35">
      <c r="A20" s="6" t="s">
        <v>49</v>
      </c>
      <c r="B20" s="7" t="s">
        <v>538</v>
      </c>
      <c r="C20" s="6" t="s">
        <v>790</v>
      </c>
      <c r="D20" s="6" t="s">
        <v>27</v>
      </c>
      <c r="E20" s="8">
        <v>111</v>
      </c>
    </row>
    <row r="21" spans="1:5" x14ac:dyDescent="0.35">
      <c r="A21" s="6" t="s">
        <v>49</v>
      </c>
      <c r="B21" s="7" t="s">
        <v>32</v>
      </c>
      <c r="C21" s="6" t="s">
        <v>791</v>
      </c>
      <c r="D21" s="6" t="s">
        <v>728</v>
      </c>
      <c r="E21" s="8">
        <v>187.2</v>
      </c>
    </row>
    <row r="22" spans="1:5" x14ac:dyDescent="0.35">
      <c r="A22" s="6" t="s">
        <v>49</v>
      </c>
      <c r="B22" s="7" t="s">
        <v>352</v>
      </c>
      <c r="C22" s="6" t="s">
        <v>792</v>
      </c>
      <c r="D22" s="6" t="s">
        <v>482</v>
      </c>
      <c r="E22" s="8">
        <v>120</v>
      </c>
    </row>
    <row r="23" spans="1:5" x14ac:dyDescent="0.35">
      <c r="A23" s="6" t="s">
        <v>49</v>
      </c>
      <c r="B23" s="7" t="s">
        <v>53</v>
      </c>
      <c r="C23" s="6" t="s">
        <v>793</v>
      </c>
      <c r="D23" s="6" t="s">
        <v>482</v>
      </c>
      <c r="E23" s="8">
        <v>90</v>
      </c>
    </row>
    <row r="24" spans="1:5" x14ac:dyDescent="0.35">
      <c r="A24" s="9" t="s">
        <v>794</v>
      </c>
      <c r="E24" s="10">
        <f>SUM(E4:E23)</f>
        <v>4437.2</v>
      </c>
    </row>
    <row r="25" spans="1:5" x14ac:dyDescent="0.35">
      <c r="A25" s="9"/>
      <c r="E25" s="10"/>
    </row>
    <row r="26" spans="1:5" x14ac:dyDescent="0.35">
      <c r="A26" s="9" t="s">
        <v>288</v>
      </c>
      <c r="B26" s="9"/>
      <c r="C26" s="9"/>
      <c r="D26" s="9"/>
      <c r="E26" s="10">
        <f>SUM(E24)</f>
        <v>4437.2</v>
      </c>
    </row>
  </sheetData>
  <mergeCells count="1">
    <mergeCell ref="A1:E1"/>
  </mergeCells>
  <pageMargins left="0.70000000000000007" right="0.70000000000000007" top="0.75" bottom="0.75" header="0.30000000000000004" footer="0.30000000000000004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74A32-6FBE-443C-B7A4-0AC9259C7DD0}">
  <sheetPr>
    <tabColor theme="9" tint="0.79998168889431442"/>
  </sheetPr>
  <dimension ref="A1:E69"/>
  <sheetViews>
    <sheetView workbookViewId="0">
      <selection activeCell="J5" sqref="J5"/>
    </sheetView>
  </sheetViews>
  <sheetFormatPr defaultRowHeight="14.5" x14ac:dyDescent="0.35"/>
  <cols>
    <col min="1" max="1" width="23.453125" bestFit="1" customWidth="1"/>
    <col min="2" max="2" width="15.26953125" bestFit="1" customWidth="1"/>
    <col min="3" max="3" width="23.1796875" bestFit="1" customWidth="1"/>
    <col min="4" max="4" width="32.26953125" bestFit="1" customWidth="1"/>
    <col min="5" max="5" width="16.1796875" bestFit="1" customWidth="1"/>
    <col min="6" max="6" width="9.1796875" customWidth="1"/>
  </cols>
  <sheetData>
    <row r="1" spans="1:5" ht="21" x14ac:dyDescent="0.5">
      <c r="A1" s="105" t="s">
        <v>10</v>
      </c>
      <c r="B1" s="105"/>
      <c r="C1" s="105"/>
      <c r="D1" s="105"/>
      <c r="E1" s="105"/>
    </row>
    <row r="2" spans="1:5" x14ac:dyDescent="0.35">
      <c r="A2" s="3"/>
      <c r="B2" s="3"/>
      <c r="C2" s="3"/>
      <c r="D2" s="3"/>
      <c r="E2" s="3"/>
    </row>
    <row r="3" spans="1:5" x14ac:dyDescent="0.35">
      <c r="A3" s="4" t="s">
        <v>19</v>
      </c>
      <c r="B3" s="4" t="s">
        <v>20</v>
      </c>
      <c r="C3" s="4" t="s">
        <v>21</v>
      </c>
      <c r="D3" s="4" t="s">
        <v>22</v>
      </c>
      <c r="E3" s="5" t="s">
        <v>23</v>
      </c>
    </row>
    <row r="4" spans="1:5" x14ac:dyDescent="0.35">
      <c r="A4" s="6" t="s">
        <v>49</v>
      </c>
      <c r="B4" s="7" t="s">
        <v>352</v>
      </c>
      <c r="C4" s="6" t="s">
        <v>416</v>
      </c>
      <c r="D4" s="6" t="s">
        <v>795</v>
      </c>
      <c r="E4" s="8">
        <v>0</v>
      </c>
    </row>
    <row r="5" spans="1:5" x14ac:dyDescent="0.35">
      <c r="A5" s="6" t="s">
        <v>49</v>
      </c>
      <c r="B5" s="7" t="s">
        <v>53</v>
      </c>
      <c r="C5" s="6" t="s">
        <v>796</v>
      </c>
      <c r="D5" s="6" t="s">
        <v>482</v>
      </c>
      <c r="E5" s="8">
        <v>57.6</v>
      </c>
    </row>
    <row r="6" spans="1:5" x14ac:dyDescent="0.35">
      <c r="A6" s="6" t="s">
        <v>49</v>
      </c>
      <c r="B6" s="7" t="s">
        <v>529</v>
      </c>
      <c r="C6" s="6" t="s">
        <v>797</v>
      </c>
      <c r="D6" s="6" t="s">
        <v>47</v>
      </c>
      <c r="E6" s="8">
        <v>18.8</v>
      </c>
    </row>
    <row r="7" spans="1:5" x14ac:dyDescent="0.35">
      <c r="A7" s="6" t="s">
        <v>49</v>
      </c>
      <c r="B7" s="7" t="s">
        <v>55</v>
      </c>
      <c r="C7" s="6" t="s">
        <v>65</v>
      </c>
      <c r="D7" s="6" t="s">
        <v>47</v>
      </c>
      <c r="E7" s="8">
        <v>18.8</v>
      </c>
    </row>
    <row r="8" spans="1:5" x14ac:dyDescent="0.35">
      <c r="A8" s="6" t="s">
        <v>49</v>
      </c>
      <c r="B8" s="7" t="s">
        <v>530</v>
      </c>
      <c r="C8" s="6" t="s">
        <v>396</v>
      </c>
      <c r="D8" s="6" t="s">
        <v>47</v>
      </c>
      <c r="E8" s="8">
        <v>9.4</v>
      </c>
    </row>
    <row r="9" spans="1:5" x14ac:dyDescent="0.35">
      <c r="A9" s="6" t="s">
        <v>49</v>
      </c>
      <c r="B9" s="7" t="s">
        <v>58</v>
      </c>
      <c r="C9" s="6" t="s">
        <v>797</v>
      </c>
      <c r="D9" s="6" t="s">
        <v>47</v>
      </c>
      <c r="E9" s="8">
        <v>18.8</v>
      </c>
    </row>
    <row r="10" spans="1:5" x14ac:dyDescent="0.35">
      <c r="A10" s="6" t="s">
        <v>49</v>
      </c>
      <c r="B10" s="7" t="s">
        <v>60</v>
      </c>
      <c r="C10" s="6" t="s">
        <v>557</v>
      </c>
      <c r="D10" s="6" t="s">
        <v>31</v>
      </c>
      <c r="E10" s="8">
        <v>17</v>
      </c>
    </row>
    <row r="11" spans="1:5" x14ac:dyDescent="0.35">
      <c r="A11" s="6" t="s">
        <v>49</v>
      </c>
      <c r="B11" s="7" t="s">
        <v>62</v>
      </c>
      <c r="C11" s="6" t="s">
        <v>66</v>
      </c>
      <c r="D11" s="6" t="s">
        <v>47</v>
      </c>
      <c r="E11" s="8">
        <v>54.3</v>
      </c>
    </row>
    <row r="12" spans="1:5" x14ac:dyDescent="0.35">
      <c r="A12" s="6" t="s">
        <v>49</v>
      </c>
      <c r="B12" s="7" t="s">
        <v>531</v>
      </c>
      <c r="C12" s="6" t="s">
        <v>349</v>
      </c>
      <c r="D12" s="6" t="s">
        <v>798</v>
      </c>
      <c r="E12" s="8">
        <v>0</v>
      </c>
    </row>
    <row r="13" spans="1:5" x14ac:dyDescent="0.35">
      <c r="A13" s="6" t="s">
        <v>49</v>
      </c>
      <c r="B13" s="7" t="s">
        <v>25</v>
      </c>
      <c r="C13" s="6" t="s">
        <v>799</v>
      </c>
      <c r="D13" s="6" t="s">
        <v>31</v>
      </c>
      <c r="E13" s="8">
        <v>4</v>
      </c>
    </row>
    <row r="14" spans="1:5" x14ac:dyDescent="0.35">
      <c r="A14" s="6" t="s">
        <v>49</v>
      </c>
      <c r="B14" s="7" t="s">
        <v>533</v>
      </c>
      <c r="C14" s="6" t="s">
        <v>800</v>
      </c>
      <c r="D14" s="6" t="s">
        <v>31</v>
      </c>
      <c r="E14" s="8">
        <v>5.2</v>
      </c>
    </row>
    <row r="15" spans="1:5" x14ac:dyDescent="0.35">
      <c r="A15" s="6" t="s">
        <v>49</v>
      </c>
      <c r="B15" s="7" t="s">
        <v>28</v>
      </c>
      <c r="C15" s="6" t="s">
        <v>61</v>
      </c>
      <c r="D15" s="6" t="s">
        <v>482</v>
      </c>
      <c r="E15" s="8">
        <v>2</v>
      </c>
    </row>
    <row r="16" spans="1:5" x14ac:dyDescent="0.35">
      <c r="A16" s="6" t="s">
        <v>49</v>
      </c>
      <c r="B16" s="7" t="s">
        <v>536</v>
      </c>
      <c r="C16" s="6" t="s">
        <v>637</v>
      </c>
      <c r="D16" s="6" t="s">
        <v>47</v>
      </c>
      <c r="E16" s="8">
        <v>2.5</v>
      </c>
    </row>
    <row r="17" spans="1:5" x14ac:dyDescent="0.35">
      <c r="A17" s="6" t="s">
        <v>49</v>
      </c>
      <c r="B17" s="7" t="s">
        <v>29</v>
      </c>
      <c r="C17" s="6" t="s">
        <v>557</v>
      </c>
      <c r="D17" s="6" t="s">
        <v>47</v>
      </c>
      <c r="E17" s="8">
        <v>4.8</v>
      </c>
    </row>
    <row r="18" spans="1:5" x14ac:dyDescent="0.35">
      <c r="A18" s="6" t="s">
        <v>49</v>
      </c>
      <c r="B18" s="7" t="s">
        <v>538</v>
      </c>
      <c r="C18" s="6" t="s">
        <v>306</v>
      </c>
      <c r="D18" s="6" t="s">
        <v>801</v>
      </c>
      <c r="E18" s="8">
        <v>5</v>
      </c>
    </row>
    <row r="19" spans="1:5" x14ac:dyDescent="0.35">
      <c r="A19" s="6" t="s">
        <v>49</v>
      </c>
      <c r="B19" s="7" t="s">
        <v>32</v>
      </c>
      <c r="C19" s="6" t="s">
        <v>306</v>
      </c>
      <c r="D19" s="6" t="s">
        <v>802</v>
      </c>
      <c r="E19" s="8">
        <v>7.5</v>
      </c>
    </row>
    <row r="20" spans="1:5" x14ac:dyDescent="0.35">
      <c r="A20" s="6" t="s">
        <v>49</v>
      </c>
      <c r="B20" s="7" t="s">
        <v>539</v>
      </c>
      <c r="C20" s="6" t="s">
        <v>803</v>
      </c>
      <c r="D20" s="6" t="s">
        <v>31</v>
      </c>
      <c r="E20" s="8">
        <v>9</v>
      </c>
    </row>
    <row r="21" spans="1:5" x14ac:dyDescent="0.35">
      <c r="A21" s="6" t="s">
        <v>49</v>
      </c>
      <c r="B21" s="7" t="s">
        <v>67</v>
      </c>
      <c r="C21" s="6" t="s">
        <v>557</v>
      </c>
      <c r="D21" s="6" t="s">
        <v>31</v>
      </c>
      <c r="E21" s="8">
        <v>12</v>
      </c>
    </row>
    <row r="22" spans="1:5" x14ac:dyDescent="0.35">
      <c r="A22" s="6" t="s">
        <v>49</v>
      </c>
      <c r="B22" s="7" t="s">
        <v>542</v>
      </c>
      <c r="C22" s="14" t="s">
        <v>65</v>
      </c>
      <c r="D22" s="6" t="s">
        <v>47</v>
      </c>
      <c r="E22" s="16">
        <v>18.2</v>
      </c>
    </row>
    <row r="23" spans="1:5" x14ac:dyDescent="0.35">
      <c r="A23" s="29" t="s">
        <v>49</v>
      </c>
      <c r="B23" s="7" t="s">
        <v>33</v>
      </c>
      <c r="C23" s="6" t="s">
        <v>65</v>
      </c>
      <c r="D23" s="6" t="s">
        <v>804</v>
      </c>
      <c r="E23" s="8">
        <v>0</v>
      </c>
    </row>
    <row r="24" spans="1:5" x14ac:dyDescent="0.35">
      <c r="A24" s="29" t="s">
        <v>49</v>
      </c>
      <c r="B24" s="7" t="s">
        <v>553</v>
      </c>
      <c r="C24" s="6" t="s">
        <v>396</v>
      </c>
      <c r="D24" s="6" t="s">
        <v>805</v>
      </c>
      <c r="E24" s="8">
        <v>0</v>
      </c>
    </row>
    <row r="25" spans="1:5" x14ac:dyDescent="0.35">
      <c r="A25" s="29" t="s">
        <v>49</v>
      </c>
      <c r="B25" s="7" t="s">
        <v>543</v>
      </c>
      <c r="C25" s="6" t="s">
        <v>45</v>
      </c>
      <c r="D25" s="6" t="s">
        <v>31</v>
      </c>
      <c r="E25" s="8">
        <v>48.4</v>
      </c>
    </row>
    <row r="26" spans="1:5" x14ac:dyDescent="0.35">
      <c r="A26" s="29" t="s">
        <v>49</v>
      </c>
      <c r="B26" s="7" t="s">
        <v>544</v>
      </c>
      <c r="C26" s="6" t="s">
        <v>45</v>
      </c>
      <c r="D26" s="6" t="s">
        <v>47</v>
      </c>
      <c r="E26" s="8">
        <v>49.7</v>
      </c>
    </row>
    <row r="27" spans="1:5" x14ac:dyDescent="0.35">
      <c r="A27" s="9" t="s">
        <v>153</v>
      </c>
      <c r="E27" s="10">
        <f>SUM(E4:E26)</f>
        <v>362.99999999999994</v>
      </c>
    </row>
    <row r="29" spans="1:5" x14ac:dyDescent="0.35">
      <c r="A29" s="4" t="s">
        <v>19</v>
      </c>
      <c r="B29" s="4" t="s">
        <v>20</v>
      </c>
      <c r="C29" s="4" t="s">
        <v>21</v>
      </c>
      <c r="D29" s="4" t="s">
        <v>22</v>
      </c>
      <c r="E29" s="5" t="s">
        <v>23</v>
      </c>
    </row>
    <row r="30" spans="1:5" x14ac:dyDescent="0.35">
      <c r="A30" s="6" t="s">
        <v>154</v>
      </c>
      <c r="B30" s="7" t="s">
        <v>545</v>
      </c>
      <c r="C30" s="6" t="s">
        <v>65</v>
      </c>
      <c r="D30" s="6" t="s">
        <v>47</v>
      </c>
      <c r="E30" s="8">
        <v>43</v>
      </c>
    </row>
    <row r="31" spans="1:5" x14ac:dyDescent="0.35">
      <c r="A31" s="6" t="s">
        <v>154</v>
      </c>
      <c r="B31" s="7" t="s">
        <v>546</v>
      </c>
      <c r="C31" s="6" t="s">
        <v>65</v>
      </c>
      <c r="D31" s="6" t="s">
        <v>47</v>
      </c>
      <c r="E31" s="8">
        <v>18.8</v>
      </c>
    </row>
    <row r="32" spans="1:5" x14ac:dyDescent="0.35">
      <c r="A32" s="6" t="s">
        <v>154</v>
      </c>
      <c r="B32" s="7" t="s">
        <v>72</v>
      </c>
      <c r="C32" s="6" t="s">
        <v>65</v>
      </c>
      <c r="D32" s="6" t="s">
        <v>47</v>
      </c>
      <c r="E32" s="8">
        <v>68.7</v>
      </c>
    </row>
    <row r="33" spans="1:5" x14ac:dyDescent="0.35">
      <c r="A33" s="6" t="s">
        <v>154</v>
      </c>
      <c r="B33" s="7" t="s">
        <v>724</v>
      </c>
      <c r="C33" s="6" t="s">
        <v>422</v>
      </c>
      <c r="D33" s="6" t="s">
        <v>47</v>
      </c>
      <c r="E33" s="8">
        <v>18.2</v>
      </c>
    </row>
    <row r="34" spans="1:5" x14ac:dyDescent="0.35">
      <c r="A34" s="6" t="s">
        <v>154</v>
      </c>
      <c r="B34" s="7" t="s">
        <v>34</v>
      </c>
      <c r="C34" s="6" t="s">
        <v>65</v>
      </c>
      <c r="D34" s="6" t="s">
        <v>47</v>
      </c>
      <c r="E34" s="8">
        <v>18.8</v>
      </c>
    </row>
    <row r="35" spans="1:5" x14ac:dyDescent="0.35">
      <c r="A35" s="6" t="s">
        <v>154</v>
      </c>
      <c r="B35" s="7" t="s">
        <v>726</v>
      </c>
      <c r="C35" s="6" t="s">
        <v>65</v>
      </c>
      <c r="D35" s="6" t="s">
        <v>47</v>
      </c>
      <c r="E35" s="8">
        <v>21</v>
      </c>
    </row>
    <row r="36" spans="1:5" x14ac:dyDescent="0.35">
      <c r="A36" s="6" t="s">
        <v>154</v>
      </c>
      <c r="B36" s="7" t="s">
        <v>35</v>
      </c>
      <c r="C36" s="6" t="s">
        <v>513</v>
      </c>
      <c r="D36" s="6" t="s">
        <v>47</v>
      </c>
      <c r="E36" s="8">
        <v>47</v>
      </c>
    </row>
    <row r="37" spans="1:5" x14ac:dyDescent="0.35">
      <c r="A37" s="6" t="s">
        <v>154</v>
      </c>
      <c r="B37" s="7" t="s">
        <v>548</v>
      </c>
      <c r="C37" s="6" t="s">
        <v>65</v>
      </c>
      <c r="D37" s="6" t="s">
        <v>47</v>
      </c>
      <c r="E37" s="8">
        <v>23.4</v>
      </c>
    </row>
    <row r="38" spans="1:5" x14ac:dyDescent="0.35">
      <c r="A38" s="6" t="s">
        <v>154</v>
      </c>
      <c r="B38" s="7" t="s">
        <v>73</v>
      </c>
      <c r="C38" s="6" t="s">
        <v>65</v>
      </c>
      <c r="D38" s="6" t="s">
        <v>47</v>
      </c>
      <c r="E38" s="8">
        <v>22.5</v>
      </c>
    </row>
    <row r="39" spans="1:5" x14ac:dyDescent="0.35">
      <c r="A39" s="6" t="s">
        <v>154</v>
      </c>
      <c r="B39" s="7" t="s">
        <v>729</v>
      </c>
      <c r="C39" s="6" t="s">
        <v>65</v>
      </c>
      <c r="D39" s="6" t="s">
        <v>47</v>
      </c>
      <c r="E39" s="8">
        <v>19.399999999999999</v>
      </c>
    </row>
    <row r="40" spans="1:5" x14ac:dyDescent="0.35">
      <c r="A40" s="6" t="s">
        <v>154</v>
      </c>
      <c r="B40" s="7" t="s">
        <v>74</v>
      </c>
      <c r="C40" s="6" t="s">
        <v>709</v>
      </c>
      <c r="D40" s="6" t="s">
        <v>31</v>
      </c>
      <c r="E40" s="8">
        <v>4</v>
      </c>
    </row>
    <row r="41" spans="1:5" x14ac:dyDescent="0.35">
      <c r="A41" s="6" t="s">
        <v>154</v>
      </c>
      <c r="B41" s="7" t="s">
        <v>731</v>
      </c>
      <c r="C41" s="6" t="s">
        <v>707</v>
      </c>
      <c r="D41" s="6" t="s">
        <v>31</v>
      </c>
      <c r="E41" s="8">
        <v>5.5</v>
      </c>
    </row>
    <row r="42" spans="1:5" x14ac:dyDescent="0.35">
      <c r="A42" s="6" t="s">
        <v>154</v>
      </c>
      <c r="B42" s="7" t="s">
        <v>75</v>
      </c>
      <c r="C42" s="6" t="s">
        <v>61</v>
      </c>
      <c r="D42" s="6" t="s">
        <v>806</v>
      </c>
      <c r="E42" s="8">
        <v>2</v>
      </c>
    </row>
    <row r="43" spans="1:5" x14ac:dyDescent="0.35">
      <c r="A43" s="6" t="s">
        <v>154</v>
      </c>
      <c r="B43" s="7" t="s">
        <v>807</v>
      </c>
      <c r="C43" s="6" t="s">
        <v>557</v>
      </c>
      <c r="D43" s="6" t="s">
        <v>47</v>
      </c>
      <c r="E43" s="8">
        <v>4.8</v>
      </c>
    </row>
    <row r="44" spans="1:5" x14ac:dyDescent="0.35">
      <c r="A44" s="6" t="s">
        <v>154</v>
      </c>
      <c r="B44" s="7" t="s">
        <v>76</v>
      </c>
      <c r="C44" s="6" t="s">
        <v>306</v>
      </c>
      <c r="D44" s="6" t="s">
        <v>801</v>
      </c>
      <c r="E44" s="8">
        <v>5</v>
      </c>
    </row>
    <row r="45" spans="1:5" x14ac:dyDescent="0.35">
      <c r="A45" s="6" t="s">
        <v>154</v>
      </c>
      <c r="B45" s="7" t="s">
        <v>808</v>
      </c>
      <c r="C45" s="6" t="s">
        <v>306</v>
      </c>
      <c r="D45" s="6" t="s">
        <v>802</v>
      </c>
      <c r="E45" s="8">
        <v>7.5</v>
      </c>
    </row>
    <row r="46" spans="1:5" x14ac:dyDescent="0.35">
      <c r="A46" s="6" t="s">
        <v>154</v>
      </c>
      <c r="B46" s="7" t="s">
        <v>77</v>
      </c>
      <c r="C46" s="6" t="s">
        <v>557</v>
      </c>
      <c r="D46" s="6" t="s">
        <v>47</v>
      </c>
      <c r="E46" s="8">
        <v>8</v>
      </c>
    </row>
    <row r="47" spans="1:5" x14ac:dyDescent="0.35">
      <c r="A47" s="6" t="s">
        <v>154</v>
      </c>
      <c r="B47" s="7" t="s">
        <v>809</v>
      </c>
      <c r="C47" s="6" t="s">
        <v>803</v>
      </c>
      <c r="D47" s="6" t="s">
        <v>31</v>
      </c>
      <c r="E47" s="8">
        <v>9</v>
      </c>
    </row>
    <row r="48" spans="1:5" x14ac:dyDescent="0.35">
      <c r="A48" s="6" t="s">
        <v>154</v>
      </c>
      <c r="B48" s="7" t="s">
        <v>79</v>
      </c>
      <c r="C48" s="14" t="s">
        <v>557</v>
      </c>
      <c r="D48" s="6" t="s">
        <v>47</v>
      </c>
      <c r="E48" s="16">
        <v>15</v>
      </c>
    </row>
    <row r="49" spans="1:5" x14ac:dyDescent="0.35">
      <c r="A49" s="6" t="s">
        <v>154</v>
      </c>
      <c r="B49" s="7" t="s">
        <v>810</v>
      </c>
      <c r="C49" s="6" t="s">
        <v>797</v>
      </c>
      <c r="D49" s="6" t="s">
        <v>47</v>
      </c>
      <c r="E49" s="8">
        <v>25.2</v>
      </c>
    </row>
    <row r="50" spans="1:5" x14ac:dyDescent="0.35">
      <c r="A50" s="6" t="s">
        <v>154</v>
      </c>
      <c r="B50" s="7" t="s">
        <v>36</v>
      </c>
      <c r="C50" s="6" t="s">
        <v>45</v>
      </c>
      <c r="D50" s="6" t="s">
        <v>47</v>
      </c>
      <c r="E50" s="8">
        <v>69.900000000000006</v>
      </c>
    </row>
    <row r="51" spans="1:5" x14ac:dyDescent="0.35">
      <c r="A51" s="9" t="s">
        <v>217</v>
      </c>
      <c r="E51" s="10">
        <f>SUM(E30:E50)</f>
        <v>456.69999999999993</v>
      </c>
    </row>
    <row r="53" spans="1:5" x14ac:dyDescent="0.35">
      <c r="A53" s="4" t="s">
        <v>19</v>
      </c>
      <c r="B53" s="4" t="s">
        <v>20</v>
      </c>
      <c r="C53" s="4" t="s">
        <v>21</v>
      </c>
      <c r="D53" s="4" t="s">
        <v>22</v>
      </c>
      <c r="E53" s="5" t="s">
        <v>23</v>
      </c>
    </row>
    <row r="54" spans="1:5" x14ac:dyDescent="0.35">
      <c r="A54" s="6" t="s">
        <v>218</v>
      </c>
      <c r="B54" s="7" t="s">
        <v>811</v>
      </c>
      <c r="C54" s="6" t="s">
        <v>90</v>
      </c>
      <c r="D54" s="6" t="s">
        <v>47</v>
      </c>
      <c r="E54" s="8">
        <v>57.6</v>
      </c>
    </row>
    <row r="55" spans="1:5" x14ac:dyDescent="0.35">
      <c r="A55" s="6" t="s">
        <v>218</v>
      </c>
      <c r="B55" s="7" t="s">
        <v>81</v>
      </c>
      <c r="C55" s="6" t="s">
        <v>90</v>
      </c>
      <c r="D55" s="6" t="s">
        <v>47</v>
      </c>
      <c r="E55" s="8">
        <v>8</v>
      </c>
    </row>
    <row r="56" spans="1:5" x14ac:dyDescent="0.35">
      <c r="A56" s="6" t="s">
        <v>218</v>
      </c>
      <c r="B56" s="7" t="s">
        <v>812</v>
      </c>
      <c r="C56" s="6" t="s">
        <v>65</v>
      </c>
      <c r="D56" s="6" t="s">
        <v>47</v>
      </c>
      <c r="E56" s="8">
        <v>47</v>
      </c>
    </row>
    <row r="57" spans="1:5" x14ac:dyDescent="0.35">
      <c r="A57" s="6" t="s">
        <v>218</v>
      </c>
      <c r="B57" s="7" t="s">
        <v>83</v>
      </c>
      <c r="C57" s="6" t="s">
        <v>65</v>
      </c>
      <c r="D57" s="6" t="s">
        <v>47</v>
      </c>
      <c r="E57" s="8">
        <v>47</v>
      </c>
    </row>
    <row r="58" spans="1:5" x14ac:dyDescent="0.35">
      <c r="A58" s="6" t="s">
        <v>218</v>
      </c>
      <c r="B58" s="7" t="s">
        <v>813</v>
      </c>
      <c r="C58" s="6" t="s">
        <v>65</v>
      </c>
      <c r="D58" s="6" t="s">
        <v>47</v>
      </c>
      <c r="E58" s="8">
        <v>52</v>
      </c>
    </row>
    <row r="59" spans="1:5" x14ac:dyDescent="0.35">
      <c r="A59" s="6" t="s">
        <v>218</v>
      </c>
      <c r="B59" s="7" t="s">
        <v>86</v>
      </c>
      <c r="C59" s="6" t="s">
        <v>65</v>
      </c>
      <c r="D59" s="6" t="s">
        <v>47</v>
      </c>
      <c r="E59" s="8">
        <v>40</v>
      </c>
    </row>
    <row r="60" spans="1:5" x14ac:dyDescent="0.35">
      <c r="A60" s="6" t="s">
        <v>218</v>
      </c>
      <c r="B60" s="7" t="s">
        <v>814</v>
      </c>
      <c r="C60" s="6" t="s">
        <v>65</v>
      </c>
      <c r="D60" s="6" t="s">
        <v>47</v>
      </c>
      <c r="E60" s="8">
        <v>37</v>
      </c>
    </row>
    <row r="61" spans="1:5" x14ac:dyDescent="0.35">
      <c r="A61" s="6" t="s">
        <v>218</v>
      </c>
      <c r="B61" s="7" t="s">
        <v>87</v>
      </c>
      <c r="C61" s="6" t="s">
        <v>140</v>
      </c>
      <c r="D61" s="6" t="s">
        <v>31</v>
      </c>
      <c r="E61" s="8">
        <v>4</v>
      </c>
    </row>
    <row r="62" spans="1:5" x14ac:dyDescent="0.35">
      <c r="A62" s="6" t="s">
        <v>218</v>
      </c>
      <c r="B62" s="7" t="s">
        <v>815</v>
      </c>
      <c r="C62" s="6" t="s">
        <v>140</v>
      </c>
      <c r="D62" s="6" t="s">
        <v>31</v>
      </c>
      <c r="E62" s="8">
        <v>5.2</v>
      </c>
    </row>
    <row r="63" spans="1:5" x14ac:dyDescent="0.35">
      <c r="A63" s="6" t="s">
        <v>218</v>
      </c>
      <c r="B63" s="7" t="s">
        <v>88</v>
      </c>
      <c r="C63" s="6" t="s">
        <v>557</v>
      </c>
      <c r="D63" s="6" t="s">
        <v>47</v>
      </c>
      <c r="E63" s="8">
        <v>6</v>
      </c>
    </row>
    <row r="64" spans="1:5" x14ac:dyDescent="0.35">
      <c r="A64" s="6" t="s">
        <v>218</v>
      </c>
      <c r="B64" s="7" t="s">
        <v>816</v>
      </c>
      <c r="C64" s="6" t="s">
        <v>557</v>
      </c>
      <c r="D64" s="6" t="s">
        <v>47</v>
      </c>
      <c r="E64" s="8">
        <v>14.5</v>
      </c>
    </row>
    <row r="65" spans="1:5" x14ac:dyDescent="0.35">
      <c r="A65" s="6" t="s">
        <v>218</v>
      </c>
      <c r="B65" s="7" t="s">
        <v>817</v>
      </c>
      <c r="C65" s="6" t="s">
        <v>422</v>
      </c>
      <c r="D65" s="6" t="s">
        <v>47</v>
      </c>
      <c r="E65" s="8">
        <v>25.2</v>
      </c>
    </row>
    <row r="66" spans="1:5" x14ac:dyDescent="0.35">
      <c r="A66" s="6" t="s">
        <v>218</v>
      </c>
      <c r="B66" s="7" t="s">
        <v>818</v>
      </c>
      <c r="C66" s="6" t="s">
        <v>45</v>
      </c>
      <c r="D66" s="6" t="s">
        <v>47</v>
      </c>
      <c r="E66" s="8">
        <v>69.7</v>
      </c>
    </row>
    <row r="67" spans="1:5" x14ac:dyDescent="0.35">
      <c r="A67" s="9" t="s">
        <v>259</v>
      </c>
      <c r="E67" s="10">
        <f>SUM(E54:E66)</f>
        <v>413.2</v>
      </c>
    </row>
    <row r="68" spans="1:5" x14ac:dyDescent="0.35">
      <c r="A68" s="9"/>
      <c r="E68" s="10"/>
    </row>
    <row r="69" spans="1:5" x14ac:dyDescent="0.35">
      <c r="A69" s="9" t="s">
        <v>288</v>
      </c>
      <c r="E69" s="10">
        <f>SUM(E27,E51,E67)</f>
        <v>1232.8999999999999</v>
      </c>
    </row>
  </sheetData>
  <mergeCells count="1">
    <mergeCell ref="A1:E1"/>
  </mergeCells>
  <pageMargins left="0.70000000000000007" right="0.70000000000000007" top="0.75" bottom="0.75" header="0.30000000000000004" footer="0.30000000000000004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BFC64-8D3B-480A-ADD3-5CC2F2F52C40}">
  <sheetPr>
    <tabColor theme="9" tint="0.79998168889431442"/>
  </sheetPr>
  <dimension ref="A1:E21"/>
  <sheetViews>
    <sheetView workbookViewId="0">
      <selection activeCell="J5" sqref="J5"/>
    </sheetView>
  </sheetViews>
  <sheetFormatPr defaultRowHeight="14.5" x14ac:dyDescent="0.35"/>
  <cols>
    <col min="1" max="1" width="23.453125" bestFit="1" customWidth="1"/>
    <col min="2" max="2" width="15.26953125" bestFit="1" customWidth="1"/>
    <col min="3" max="3" width="23.1796875" bestFit="1" customWidth="1"/>
    <col min="4" max="4" width="32.7265625" bestFit="1" customWidth="1"/>
    <col min="5" max="5" width="15.81640625" bestFit="1" customWidth="1"/>
    <col min="6" max="6" width="9.1796875" customWidth="1"/>
  </cols>
  <sheetData>
    <row r="1" spans="1:5" ht="21" x14ac:dyDescent="0.5">
      <c r="A1" s="105" t="s">
        <v>11</v>
      </c>
      <c r="B1" s="105"/>
      <c r="C1" s="105"/>
      <c r="D1" s="105"/>
      <c r="E1" s="105"/>
    </row>
    <row r="2" spans="1:5" x14ac:dyDescent="0.35">
      <c r="A2" s="3"/>
      <c r="B2" s="3"/>
      <c r="C2" s="3"/>
      <c r="D2" s="3"/>
      <c r="E2" s="3"/>
    </row>
    <row r="3" spans="1:5" x14ac:dyDescent="0.35">
      <c r="A3" s="4" t="s">
        <v>19</v>
      </c>
      <c r="B3" s="4" t="s">
        <v>20</v>
      </c>
      <c r="C3" s="4" t="s">
        <v>21</v>
      </c>
      <c r="D3" s="4" t="s">
        <v>22</v>
      </c>
      <c r="E3" s="5" t="s">
        <v>23</v>
      </c>
    </row>
    <row r="4" spans="1:5" x14ac:dyDescent="0.35">
      <c r="A4" s="6" t="s">
        <v>49</v>
      </c>
      <c r="B4" s="7" t="s">
        <v>819</v>
      </c>
      <c r="C4" s="6" t="s">
        <v>45</v>
      </c>
      <c r="D4" s="6" t="s">
        <v>820</v>
      </c>
      <c r="E4" s="8">
        <v>90</v>
      </c>
    </row>
    <row r="5" spans="1:5" x14ac:dyDescent="0.35">
      <c r="A5" s="6" t="s">
        <v>49</v>
      </c>
      <c r="B5" s="7" t="s">
        <v>821</v>
      </c>
      <c r="C5" s="6" t="s">
        <v>45</v>
      </c>
      <c r="D5" s="6" t="s">
        <v>47</v>
      </c>
      <c r="E5" s="8">
        <v>9</v>
      </c>
    </row>
    <row r="6" spans="1:5" x14ac:dyDescent="0.35">
      <c r="A6" s="6" t="s">
        <v>49</v>
      </c>
      <c r="B6" s="7" t="s">
        <v>822</v>
      </c>
      <c r="C6" s="6" t="s">
        <v>306</v>
      </c>
      <c r="D6" s="6" t="s">
        <v>47</v>
      </c>
      <c r="E6" s="8">
        <v>15</v>
      </c>
    </row>
    <row r="7" spans="1:5" x14ac:dyDescent="0.35">
      <c r="A7" s="6" t="s">
        <v>49</v>
      </c>
      <c r="B7" s="7" t="s">
        <v>823</v>
      </c>
      <c r="C7" s="6" t="s">
        <v>111</v>
      </c>
      <c r="D7" s="6" t="s">
        <v>824</v>
      </c>
      <c r="E7" s="8">
        <v>0</v>
      </c>
    </row>
    <row r="8" spans="1:5" x14ac:dyDescent="0.35">
      <c r="A8" s="6" t="s">
        <v>49</v>
      </c>
      <c r="B8" s="7" t="s">
        <v>823</v>
      </c>
      <c r="C8" s="6" t="s">
        <v>111</v>
      </c>
      <c r="D8" s="6" t="s">
        <v>47</v>
      </c>
      <c r="E8" s="8">
        <v>2.5</v>
      </c>
    </row>
    <row r="9" spans="1:5" x14ac:dyDescent="0.35">
      <c r="A9" s="6" t="s">
        <v>49</v>
      </c>
      <c r="B9" s="7" t="s">
        <v>825</v>
      </c>
      <c r="C9" s="6" t="s">
        <v>61</v>
      </c>
      <c r="D9" s="6" t="s">
        <v>47</v>
      </c>
      <c r="E9" s="8">
        <v>10</v>
      </c>
    </row>
    <row r="10" spans="1:5" x14ac:dyDescent="0.35">
      <c r="A10" s="6" t="s">
        <v>49</v>
      </c>
      <c r="B10" s="7" t="s">
        <v>826</v>
      </c>
      <c r="C10" s="6" t="s">
        <v>65</v>
      </c>
      <c r="D10" s="6" t="s">
        <v>47</v>
      </c>
      <c r="E10" s="8">
        <v>24</v>
      </c>
    </row>
    <row r="11" spans="1:5" x14ac:dyDescent="0.35">
      <c r="A11" s="6" t="s">
        <v>49</v>
      </c>
      <c r="B11" s="7" t="s">
        <v>827</v>
      </c>
      <c r="C11" s="6" t="s">
        <v>65</v>
      </c>
      <c r="D11" s="6" t="s">
        <v>47</v>
      </c>
      <c r="E11" s="8">
        <v>27</v>
      </c>
    </row>
    <row r="12" spans="1:5" x14ac:dyDescent="0.35">
      <c r="A12" s="6" t="s">
        <v>49</v>
      </c>
      <c r="B12" s="7" t="s">
        <v>828</v>
      </c>
      <c r="C12" s="6" t="s">
        <v>65</v>
      </c>
      <c r="D12" s="6" t="s">
        <v>47</v>
      </c>
      <c r="E12" s="8">
        <v>28</v>
      </c>
    </row>
    <row r="13" spans="1:5" x14ac:dyDescent="0.35">
      <c r="A13" s="6" t="s">
        <v>49</v>
      </c>
      <c r="B13" s="7" t="s">
        <v>829</v>
      </c>
      <c r="C13" s="6" t="s">
        <v>90</v>
      </c>
      <c r="D13" s="6" t="s">
        <v>47</v>
      </c>
      <c r="E13" s="8">
        <v>34</v>
      </c>
    </row>
    <row r="14" spans="1:5" x14ac:dyDescent="0.35">
      <c r="A14" s="6" t="s">
        <v>49</v>
      </c>
      <c r="B14" s="7" t="s">
        <v>830</v>
      </c>
      <c r="C14" s="6" t="s">
        <v>65</v>
      </c>
      <c r="D14" s="6" t="s">
        <v>47</v>
      </c>
      <c r="E14" s="8">
        <v>22</v>
      </c>
    </row>
    <row r="15" spans="1:5" x14ac:dyDescent="0.35">
      <c r="A15" s="6" t="s">
        <v>49</v>
      </c>
      <c r="B15" s="7" t="s">
        <v>831</v>
      </c>
      <c r="C15" s="6" t="s">
        <v>65</v>
      </c>
      <c r="D15" s="6" t="s">
        <v>47</v>
      </c>
      <c r="E15" s="8">
        <v>17</v>
      </c>
    </row>
    <row r="16" spans="1:5" x14ac:dyDescent="0.35">
      <c r="A16" s="6" t="s">
        <v>49</v>
      </c>
      <c r="B16" s="7" t="s">
        <v>832</v>
      </c>
      <c r="C16" s="6" t="s">
        <v>65</v>
      </c>
      <c r="D16" s="6" t="s">
        <v>47</v>
      </c>
      <c r="E16" s="8">
        <v>17</v>
      </c>
    </row>
    <row r="17" spans="1:5" x14ac:dyDescent="0.35">
      <c r="A17" s="6" t="s">
        <v>49</v>
      </c>
      <c r="B17" s="7" t="s">
        <v>833</v>
      </c>
      <c r="C17" s="6" t="s">
        <v>65</v>
      </c>
      <c r="D17" s="6" t="s">
        <v>47</v>
      </c>
      <c r="E17" s="8">
        <v>27</v>
      </c>
    </row>
    <row r="18" spans="1:5" x14ac:dyDescent="0.35">
      <c r="A18" s="6" t="s">
        <v>49</v>
      </c>
      <c r="B18" s="7" t="s">
        <v>834</v>
      </c>
      <c r="C18" s="6" t="s">
        <v>45</v>
      </c>
      <c r="D18" s="6" t="s">
        <v>47</v>
      </c>
      <c r="E18" s="8">
        <v>5</v>
      </c>
    </row>
    <row r="19" spans="1:5" x14ac:dyDescent="0.35">
      <c r="A19" s="9" t="s">
        <v>835</v>
      </c>
      <c r="E19" s="10">
        <f>SUM(E4:E18)</f>
        <v>327.5</v>
      </c>
    </row>
    <row r="20" spans="1:5" x14ac:dyDescent="0.35">
      <c r="A20" s="9"/>
      <c r="E20" s="10"/>
    </row>
    <row r="21" spans="1:5" x14ac:dyDescent="0.35">
      <c r="A21" s="9" t="s">
        <v>288</v>
      </c>
      <c r="E21" s="10">
        <f>E19</f>
        <v>327.5</v>
      </c>
    </row>
  </sheetData>
  <mergeCells count="1">
    <mergeCell ref="A1:E1"/>
  </mergeCells>
  <pageMargins left="0.70000000000000007" right="0.70000000000000007" top="0.75" bottom="0.75" header="0.30000000000000004" footer="0.30000000000000004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967FB-42AF-4149-859A-DAB100755083}">
  <sheetPr>
    <tabColor theme="7" tint="0.79998168889431442"/>
  </sheetPr>
  <dimension ref="A1:D95"/>
  <sheetViews>
    <sheetView zoomScaleNormal="100" workbookViewId="0">
      <selection activeCell="J5" sqref="J5"/>
    </sheetView>
  </sheetViews>
  <sheetFormatPr defaultRowHeight="14.5" x14ac:dyDescent="0.35"/>
  <cols>
    <col min="1" max="1" width="42.453125" customWidth="1"/>
    <col min="2" max="2" width="110.7265625" customWidth="1"/>
    <col min="3" max="3" width="16.1796875" bestFit="1" customWidth="1"/>
    <col min="4" max="4" width="18.26953125" style="44" bestFit="1" customWidth="1"/>
  </cols>
  <sheetData>
    <row r="1" spans="1:4" ht="21" x14ac:dyDescent="0.5">
      <c r="A1" s="110" t="s">
        <v>836</v>
      </c>
      <c r="B1" s="110"/>
      <c r="C1" s="110"/>
      <c r="D1" s="110"/>
    </row>
    <row r="3" spans="1:4" x14ac:dyDescent="0.35">
      <c r="A3" s="86" t="s">
        <v>0</v>
      </c>
      <c r="B3" s="87" t="s">
        <v>837</v>
      </c>
      <c r="C3" s="87" t="s">
        <v>23</v>
      </c>
      <c r="D3" s="86" t="s">
        <v>838</v>
      </c>
    </row>
    <row r="4" spans="1:4" x14ac:dyDescent="0.35">
      <c r="A4" s="107" t="s">
        <v>1</v>
      </c>
      <c r="B4" s="61" t="s">
        <v>839</v>
      </c>
      <c r="C4" s="63">
        <v>1556.18</v>
      </c>
      <c r="D4" s="62">
        <v>4</v>
      </c>
    </row>
    <row r="5" spans="1:4" x14ac:dyDescent="0.35">
      <c r="A5" s="108"/>
      <c r="B5" s="61" t="s">
        <v>840</v>
      </c>
      <c r="C5" s="63">
        <v>1556.18</v>
      </c>
      <c r="D5" s="62">
        <v>2</v>
      </c>
    </row>
    <row r="6" spans="1:4" x14ac:dyDescent="0.35">
      <c r="A6" s="108"/>
      <c r="B6" s="61" t="s">
        <v>841</v>
      </c>
      <c r="C6" s="63">
        <v>891.6</v>
      </c>
      <c r="D6" s="62">
        <v>2</v>
      </c>
    </row>
    <row r="7" spans="1:4" x14ac:dyDescent="0.35">
      <c r="A7" s="108"/>
      <c r="B7" s="61" t="s">
        <v>842</v>
      </c>
      <c r="C7" s="63">
        <v>45.5</v>
      </c>
      <c r="D7" s="62">
        <v>52</v>
      </c>
    </row>
    <row r="8" spans="1:4" x14ac:dyDescent="0.35">
      <c r="A8" s="108"/>
      <c r="B8" s="61" t="s">
        <v>843</v>
      </c>
      <c r="C8" s="63">
        <v>106.42</v>
      </c>
      <c r="D8" s="62">
        <v>2</v>
      </c>
    </row>
    <row r="9" spans="1:4" x14ac:dyDescent="0.35">
      <c r="A9" s="108"/>
      <c r="B9" s="61" t="s">
        <v>844</v>
      </c>
      <c r="C9" s="63" t="s">
        <v>845</v>
      </c>
      <c r="D9" s="62">
        <v>2</v>
      </c>
    </row>
    <row r="10" spans="1:4" x14ac:dyDescent="0.35">
      <c r="A10" s="108"/>
      <c r="B10" s="61" t="s">
        <v>846</v>
      </c>
      <c r="C10" s="63" t="s">
        <v>847</v>
      </c>
      <c r="D10" s="62">
        <v>2</v>
      </c>
    </row>
    <row r="11" spans="1:4" x14ac:dyDescent="0.35">
      <c r="A11" s="108"/>
      <c r="B11" s="61" t="s">
        <v>848</v>
      </c>
      <c r="C11" s="63" t="s">
        <v>849</v>
      </c>
      <c r="D11" s="62">
        <v>2</v>
      </c>
    </row>
    <row r="12" spans="1:4" x14ac:dyDescent="0.35">
      <c r="A12" s="108"/>
      <c r="B12" s="61" t="s">
        <v>850</v>
      </c>
      <c r="C12" s="63" t="s">
        <v>851</v>
      </c>
      <c r="D12" s="62">
        <v>2</v>
      </c>
    </row>
    <row r="13" spans="1:4" x14ac:dyDescent="0.35">
      <c r="A13" s="108"/>
      <c r="B13" s="61" t="s">
        <v>852</v>
      </c>
      <c r="C13" s="63" t="s">
        <v>853</v>
      </c>
      <c r="D13" s="62">
        <v>2</v>
      </c>
    </row>
    <row r="14" spans="1:4" x14ac:dyDescent="0.35">
      <c r="A14" s="108"/>
      <c r="B14" s="61" t="s">
        <v>854</v>
      </c>
      <c r="C14" s="63" t="s">
        <v>855</v>
      </c>
      <c r="D14" s="62">
        <v>2</v>
      </c>
    </row>
    <row r="15" spans="1:4" x14ac:dyDescent="0.35">
      <c r="A15" s="109"/>
      <c r="B15" s="61" t="s">
        <v>856</v>
      </c>
      <c r="C15" s="63">
        <v>0</v>
      </c>
      <c r="D15" s="62">
        <v>2</v>
      </c>
    </row>
    <row r="16" spans="1:4" x14ac:dyDescent="0.35">
      <c r="A16" s="37" t="s">
        <v>857</v>
      </c>
      <c r="C16" s="38">
        <f>SUM(C4:C15)</f>
        <v>4155.88</v>
      </c>
    </row>
    <row r="18" spans="1:4" x14ac:dyDescent="0.35">
      <c r="A18" s="86" t="s">
        <v>0</v>
      </c>
      <c r="B18" s="87" t="s">
        <v>837</v>
      </c>
      <c r="C18" s="87" t="s">
        <v>23</v>
      </c>
      <c r="D18" s="86" t="s">
        <v>838</v>
      </c>
    </row>
    <row r="19" spans="1:4" x14ac:dyDescent="0.35">
      <c r="A19" s="111" t="s">
        <v>3</v>
      </c>
      <c r="B19" s="61" t="s">
        <v>839</v>
      </c>
      <c r="C19" s="63">
        <v>532.33000000000004</v>
      </c>
      <c r="D19" s="62">
        <v>6</v>
      </c>
    </row>
    <row r="20" spans="1:4" x14ac:dyDescent="0.35">
      <c r="A20" s="112"/>
      <c r="B20" s="61" t="s">
        <v>840</v>
      </c>
      <c r="C20" s="63">
        <v>532.33000000000004</v>
      </c>
      <c r="D20" s="62">
        <v>2</v>
      </c>
    </row>
    <row r="21" spans="1:4" x14ac:dyDescent="0.35">
      <c r="A21" s="112"/>
      <c r="B21" s="61" t="s">
        <v>841</v>
      </c>
      <c r="C21" s="63">
        <v>1185.77</v>
      </c>
      <c r="D21" s="62">
        <v>2</v>
      </c>
    </row>
    <row r="22" spans="1:4" x14ac:dyDescent="0.35">
      <c r="A22" s="112"/>
      <c r="B22" s="61" t="s">
        <v>858</v>
      </c>
      <c r="C22" s="63">
        <v>34.270000000000003</v>
      </c>
      <c r="D22" s="62">
        <v>52</v>
      </c>
    </row>
    <row r="23" spans="1:4" x14ac:dyDescent="0.35">
      <c r="A23" s="112"/>
      <c r="B23" s="61" t="s">
        <v>859</v>
      </c>
      <c r="C23" s="63">
        <v>34.270000000000003</v>
      </c>
      <c r="D23" s="62">
        <v>52</v>
      </c>
    </row>
    <row r="24" spans="1:4" x14ac:dyDescent="0.35">
      <c r="A24" s="112"/>
      <c r="B24" s="61" t="s">
        <v>860</v>
      </c>
      <c r="C24" s="63">
        <v>21.12</v>
      </c>
      <c r="D24" s="62">
        <v>52</v>
      </c>
    </row>
    <row r="25" spans="1:4" x14ac:dyDescent="0.35">
      <c r="A25" s="112"/>
      <c r="B25" s="61" t="s">
        <v>856</v>
      </c>
      <c r="C25" s="63">
        <v>0</v>
      </c>
      <c r="D25" s="62">
        <v>6</v>
      </c>
    </row>
    <row r="26" spans="1:4" x14ac:dyDescent="0.35">
      <c r="A26" s="112"/>
      <c r="B26" s="61" t="s">
        <v>861</v>
      </c>
      <c r="C26" s="63">
        <v>37.840000000000003</v>
      </c>
      <c r="D26" s="62">
        <v>4</v>
      </c>
    </row>
    <row r="27" spans="1:4" x14ac:dyDescent="0.35">
      <c r="A27" s="112"/>
      <c r="B27" s="61" t="s">
        <v>862</v>
      </c>
      <c r="C27" s="63">
        <v>75.680000000000007</v>
      </c>
      <c r="D27" s="62">
        <v>4</v>
      </c>
    </row>
    <row r="28" spans="1:4" x14ac:dyDescent="0.35">
      <c r="A28" s="112"/>
      <c r="B28" s="61" t="s">
        <v>863</v>
      </c>
      <c r="C28" s="63">
        <v>50</v>
      </c>
      <c r="D28" s="62">
        <v>4</v>
      </c>
    </row>
    <row r="29" spans="1:4" x14ac:dyDescent="0.35">
      <c r="A29" s="112"/>
      <c r="B29" s="61" t="s">
        <v>864</v>
      </c>
      <c r="C29" s="63">
        <v>6.6</v>
      </c>
      <c r="D29" s="62">
        <v>4</v>
      </c>
    </row>
    <row r="30" spans="1:4" x14ac:dyDescent="0.35">
      <c r="A30" s="112"/>
      <c r="B30" s="61" t="s">
        <v>865</v>
      </c>
      <c r="C30" s="63">
        <v>13.2</v>
      </c>
      <c r="D30" s="62">
        <v>4</v>
      </c>
    </row>
    <row r="31" spans="1:4" x14ac:dyDescent="0.35">
      <c r="A31" s="112"/>
      <c r="B31" s="61" t="s">
        <v>866</v>
      </c>
      <c r="C31" s="63">
        <v>8.75</v>
      </c>
      <c r="D31" s="62">
        <v>4</v>
      </c>
    </row>
    <row r="32" spans="1:4" x14ac:dyDescent="0.35">
      <c r="A32" s="37" t="s">
        <v>867</v>
      </c>
      <c r="C32" s="38">
        <f>SUM(C19:C31)</f>
        <v>2532.16</v>
      </c>
    </row>
    <row r="34" spans="1:4" x14ac:dyDescent="0.35">
      <c r="A34" s="86" t="s">
        <v>0</v>
      </c>
      <c r="B34" s="87" t="s">
        <v>837</v>
      </c>
      <c r="C34" s="87" t="s">
        <v>23</v>
      </c>
      <c r="D34" s="86" t="s">
        <v>838</v>
      </c>
    </row>
    <row r="35" spans="1:4" x14ac:dyDescent="0.35">
      <c r="A35" s="106" t="s">
        <v>4</v>
      </c>
      <c r="B35" s="61" t="s">
        <v>839</v>
      </c>
      <c r="C35" s="63">
        <v>225.5</v>
      </c>
      <c r="D35" s="62">
        <v>4</v>
      </c>
    </row>
    <row r="36" spans="1:4" x14ac:dyDescent="0.35">
      <c r="A36" s="106"/>
      <c r="B36" s="61" t="s">
        <v>840</v>
      </c>
      <c r="C36" s="63">
        <v>228.58</v>
      </c>
      <c r="D36" s="62">
        <v>4</v>
      </c>
    </row>
    <row r="37" spans="1:4" x14ac:dyDescent="0.35">
      <c r="A37" s="106"/>
      <c r="B37" s="61" t="s">
        <v>841</v>
      </c>
      <c r="C37" s="63">
        <v>146.05000000000001</v>
      </c>
      <c r="D37" s="62">
        <v>4</v>
      </c>
    </row>
    <row r="38" spans="1:4" x14ac:dyDescent="0.35">
      <c r="A38" s="106"/>
      <c r="B38" s="61" t="s">
        <v>868</v>
      </c>
      <c r="C38" s="63">
        <v>3.26</v>
      </c>
      <c r="D38" s="62">
        <v>4</v>
      </c>
    </row>
    <row r="39" spans="1:4" x14ac:dyDescent="0.35">
      <c r="A39" s="106"/>
      <c r="B39" s="61" t="s">
        <v>869</v>
      </c>
      <c r="C39" s="63">
        <v>7.8</v>
      </c>
      <c r="D39" s="62">
        <v>4</v>
      </c>
    </row>
    <row r="40" spans="1:4" x14ac:dyDescent="0.35">
      <c r="A40" s="37" t="s">
        <v>870</v>
      </c>
      <c r="C40" s="38">
        <f>SUM(C35:C39)</f>
        <v>611.19000000000005</v>
      </c>
    </row>
    <row r="42" spans="1:4" x14ac:dyDescent="0.35">
      <c r="A42" s="86" t="s">
        <v>0</v>
      </c>
      <c r="B42" s="87"/>
      <c r="C42" s="87" t="s">
        <v>23</v>
      </c>
      <c r="D42" s="86" t="s">
        <v>838</v>
      </c>
    </row>
    <row r="43" spans="1:4" x14ac:dyDescent="0.35">
      <c r="A43" s="106" t="s">
        <v>7</v>
      </c>
      <c r="B43" s="61" t="s">
        <v>839</v>
      </c>
      <c r="C43" s="63">
        <v>233</v>
      </c>
      <c r="D43" s="62">
        <v>4</v>
      </c>
    </row>
    <row r="44" spans="1:4" x14ac:dyDescent="0.35">
      <c r="A44" s="106"/>
      <c r="B44" s="61" t="s">
        <v>871</v>
      </c>
      <c r="C44" s="63">
        <v>86.63</v>
      </c>
      <c r="D44" s="62">
        <v>4</v>
      </c>
    </row>
    <row r="45" spans="1:4" x14ac:dyDescent="0.35">
      <c r="A45" s="106"/>
      <c r="B45" s="61" t="s">
        <v>872</v>
      </c>
      <c r="C45" s="63">
        <v>115.35</v>
      </c>
      <c r="D45" s="62">
        <v>4</v>
      </c>
    </row>
    <row r="46" spans="1:4" x14ac:dyDescent="0.35">
      <c r="A46" s="106"/>
      <c r="B46" s="61" t="s">
        <v>873</v>
      </c>
      <c r="C46" s="63">
        <v>13.8</v>
      </c>
      <c r="D46" s="62">
        <v>4</v>
      </c>
    </row>
    <row r="47" spans="1:4" x14ac:dyDescent="0.35">
      <c r="A47" s="106"/>
      <c r="B47" s="61" t="s">
        <v>874</v>
      </c>
      <c r="C47" s="63">
        <v>84.15</v>
      </c>
      <c r="D47" s="62">
        <v>4</v>
      </c>
    </row>
    <row r="48" spans="1:4" x14ac:dyDescent="0.35">
      <c r="A48" s="106"/>
      <c r="B48" s="61" t="s">
        <v>875</v>
      </c>
      <c r="C48" s="63">
        <v>297.25</v>
      </c>
      <c r="D48" s="62">
        <v>1</v>
      </c>
    </row>
    <row r="49" spans="1:4" x14ac:dyDescent="0.35">
      <c r="A49" s="106"/>
      <c r="B49" s="61" t="s">
        <v>876</v>
      </c>
      <c r="C49" s="63">
        <v>297.25</v>
      </c>
      <c r="D49" s="62">
        <v>1</v>
      </c>
    </row>
    <row r="50" spans="1:4" x14ac:dyDescent="0.35">
      <c r="A50" s="106"/>
      <c r="B50" s="61" t="s">
        <v>877</v>
      </c>
      <c r="C50" s="59">
        <v>0</v>
      </c>
      <c r="D50" s="62">
        <v>1</v>
      </c>
    </row>
    <row r="51" spans="1:4" x14ac:dyDescent="0.35">
      <c r="A51" s="106"/>
      <c r="B51" s="61" t="s">
        <v>878</v>
      </c>
      <c r="C51" s="59">
        <v>0</v>
      </c>
      <c r="D51" s="62">
        <v>4</v>
      </c>
    </row>
    <row r="52" spans="1:4" x14ac:dyDescent="0.35">
      <c r="A52" s="37" t="s">
        <v>732</v>
      </c>
      <c r="C52" s="38">
        <f>SUM(C43:C51)</f>
        <v>1127.43</v>
      </c>
    </row>
    <row r="54" spans="1:4" x14ac:dyDescent="0.35">
      <c r="A54" s="86" t="s">
        <v>0</v>
      </c>
      <c r="B54" s="87" t="s">
        <v>837</v>
      </c>
      <c r="C54" s="87" t="s">
        <v>23</v>
      </c>
      <c r="D54" s="86" t="s">
        <v>838</v>
      </c>
    </row>
    <row r="55" spans="1:4" x14ac:dyDescent="0.35">
      <c r="A55" s="107" t="s">
        <v>12</v>
      </c>
      <c r="B55" s="64" t="s">
        <v>879</v>
      </c>
      <c r="C55" s="66">
        <v>30</v>
      </c>
      <c r="D55" s="65">
        <v>4</v>
      </c>
    </row>
    <row r="56" spans="1:4" x14ac:dyDescent="0.35">
      <c r="A56" s="108"/>
      <c r="B56" s="64" t="s">
        <v>880</v>
      </c>
      <c r="C56" s="66">
        <v>30</v>
      </c>
      <c r="D56" s="65">
        <v>4</v>
      </c>
    </row>
    <row r="57" spans="1:4" x14ac:dyDescent="0.35">
      <c r="A57" s="108"/>
      <c r="B57" s="61" t="s">
        <v>881</v>
      </c>
      <c r="C57" s="63">
        <v>710.75</v>
      </c>
      <c r="D57" s="62">
        <v>1</v>
      </c>
    </row>
    <row r="58" spans="1:4" x14ac:dyDescent="0.35">
      <c r="A58" s="108"/>
      <c r="B58" s="61" t="s">
        <v>882</v>
      </c>
      <c r="C58" s="63">
        <v>920</v>
      </c>
      <c r="D58" s="62">
        <v>1</v>
      </c>
    </row>
    <row r="59" spans="1:4" x14ac:dyDescent="0.35">
      <c r="A59" s="108"/>
      <c r="B59" s="61" t="s">
        <v>883</v>
      </c>
      <c r="C59" s="63">
        <v>615</v>
      </c>
      <c r="D59" s="62">
        <v>1</v>
      </c>
    </row>
    <row r="60" spans="1:4" x14ac:dyDescent="0.35">
      <c r="A60" s="108"/>
      <c r="B60" s="61" t="s">
        <v>884</v>
      </c>
      <c r="C60" s="63">
        <v>14</v>
      </c>
      <c r="D60" s="62">
        <v>1</v>
      </c>
    </row>
    <row r="61" spans="1:4" x14ac:dyDescent="0.35">
      <c r="A61" s="108"/>
      <c r="B61" s="61" t="s">
        <v>885</v>
      </c>
      <c r="C61" s="63">
        <v>19.25</v>
      </c>
      <c r="D61" s="62">
        <v>1</v>
      </c>
    </row>
    <row r="62" spans="1:4" x14ac:dyDescent="0.35">
      <c r="A62" s="109"/>
      <c r="B62" s="61" t="s">
        <v>886</v>
      </c>
      <c r="C62" s="63">
        <v>0</v>
      </c>
      <c r="D62" s="62">
        <v>1</v>
      </c>
    </row>
    <row r="63" spans="1:4" x14ac:dyDescent="0.35">
      <c r="A63" s="37" t="s">
        <v>887</v>
      </c>
      <c r="C63" s="38">
        <f>SUM(C55:C62)</f>
        <v>2339</v>
      </c>
    </row>
    <row r="65" spans="1:4" x14ac:dyDescent="0.35">
      <c r="A65" s="86" t="s">
        <v>0</v>
      </c>
      <c r="B65" s="87" t="s">
        <v>837</v>
      </c>
      <c r="C65" s="87" t="s">
        <v>23</v>
      </c>
      <c r="D65" s="86" t="s">
        <v>838</v>
      </c>
    </row>
    <row r="66" spans="1:4" x14ac:dyDescent="0.35">
      <c r="A66" s="106" t="s">
        <v>8</v>
      </c>
      <c r="B66" s="61" t="s">
        <v>839</v>
      </c>
      <c r="C66" s="63">
        <v>305.82</v>
      </c>
      <c r="D66" s="62">
        <v>4</v>
      </c>
    </row>
    <row r="67" spans="1:4" x14ac:dyDescent="0.35">
      <c r="A67" s="106"/>
      <c r="B67" s="61" t="s">
        <v>840</v>
      </c>
      <c r="C67" s="63">
        <v>132.08000000000001</v>
      </c>
      <c r="D67" s="62">
        <v>4</v>
      </c>
    </row>
    <row r="68" spans="1:4" x14ac:dyDescent="0.35">
      <c r="A68" s="106"/>
      <c r="B68" s="61" t="s">
        <v>841</v>
      </c>
      <c r="C68" s="63">
        <v>283.38</v>
      </c>
      <c r="D68" s="62">
        <v>4</v>
      </c>
    </row>
    <row r="69" spans="1:4" x14ac:dyDescent="0.35">
      <c r="A69" s="37" t="s">
        <v>779</v>
      </c>
      <c r="C69" s="38">
        <f>SUM(C66:C68)</f>
        <v>721.28</v>
      </c>
    </row>
    <row r="71" spans="1:4" x14ac:dyDescent="0.35">
      <c r="A71" s="86" t="s">
        <v>0</v>
      </c>
      <c r="B71" s="87" t="s">
        <v>837</v>
      </c>
      <c r="C71" s="87" t="s">
        <v>23</v>
      </c>
      <c r="D71" s="86" t="s">
        <v>838</v>
      </c>
    </row>
    <row r="72" spans="1:4" x14ac:dyDescent="0.35">
      <c r="A72" s="106" t="s">
        <v>9</v>
      </c>
      <c r="B72" s="61" t="s">
        <v>839</v>
      </c>
      <c r="C72" s="63">
        <v>60.16</v>
      </c>
      <c r="D72" s="62">
        <v>4</v>
      </c>
    </row>
    <row r="73" spans="1:4" x14ac:dyDescent="0.35">
      <c r="A73" s="106"/>
      <c r="B73" s="61" t="s">
        <v>840</v>
      </c>
      <c r="C73" s="63">
        <v>60.16</v>
      </c>
      <c r="D73" s="62">
        <v>2</v>
      </c>
    </row>
    <row r="74" spans="1:4" x14ac:dyDescent="0.35">
      <c r="A74" s="106"/>
      <c r="B74" s="61" t="s">
        <v>888</v>
      </c>
      <c r="C74" s="63">
        <v>181.57</v>
      </c>
      <c r="D74" s="62">
        <v>2</v>
      </c>
    </row>
    <row r="75" spans="1:4" x14ac:dyDescent="0.35">
      <c r="A75" s="106"/>
      <c r="B75" s="61" t="s">
        <v>889</v>
      </c>
      <c r="C75" s="63">
        <v>45.42</v>
      </c>
      <c r="D75" s="62">
        <v>2</v>
      </c>
    </row>
    <row r="76" spans="1:4" x14ac:dyDescent="0.35">
      <c r="A76" s="37" t="s">
        <v>794</v>
      </c>
      <c r="C76" s="38">
        <f>SUM(C72:C75)</f>
        <v>347.31</v>
      </c>
    </row>
    <row r="78" spans="1:4" x14ac:dyDescent="0.35">
      <c r="A78" s="86" t="s">
        <v>0</v>
      </c>
      <c r="B78" s="87" t="s">
        <v>837</v>
      </c>
      <c r="C78" s="87" t="s">
        <v>23</v>
      </c>
      <c r="D78" s="86" t="s">
        <v>838</v>
      </c>
    </row>
    <row r="79" spans="1:4" x14ac:dyDescent="0.35">
      <c r="A79" s="107" t="s">
        <v>10</v>
      </c>
      <c r="B79" s="61" t="s">
        <v>839</v>
      </c>
      <c r="C79" s="63">
        <v>342</v>
      </c>
      <c r="D79" s="60">
        <v>2</v>
      </c>
    </row>
    <row r="80" spans="1:4" x14ac:dyDescent="0.35">
      <c r="A80" s="108"/>
      <c r="B80" s="61" t="s">
        <v>840</v>
      </c>
      <c r="C80" s="63">
        <v>342</v>
      </c>
      <c r="D80" s="60">
        <v>2</v>
      </c>
    </row>
    <row r="81" spans="1:4" x14ac:dyDescent="0.35">
      <c r="A81" s="108"/>
      <c r="B81" s="61" t="s">
        <v>888</v>
      </c>
      <c r="C81" s="63">
        <v>185</v>
      </c>
      <c r="D81" s="60">
        <v>2</v>
      </c>
    </row>
    <row r="82" spans="1:4" x14ac:dyDescent="0.35">
      <c r="A82" s="108"/>
      <c r="B82" s="61" t="s">
        <v>890</v>
      </c>
      <c r="C82" s="63">
        <v>79</v>
      </c>
      <c r="D82" s="60">
        <v>2</v>
      </c>
    </row>
    <row r="83" spans="1:4" x14ac:dyDescent="0.35">
      <c r="A83" s="108"/>
      <c r="B83" s="88" t="s">
        <v>891</v>
      </c>
      <c r="C83" s="63">
        <v>79</v>
      </c>
      <c r="D83" s="60">
        <v>2</v>
      </c>
    </row>
    <row r="84" spans="1:4" x14ac:dyDescent="0.35">
      <c r="A84" s="108"/>
      <c r="B84" s="61" t="s">
        <v>892</v>
      </c>
      <c r="C84" s="63">
        <v>8</v>
      </c>
      <c r="D84" s="60">
        <v>2</v>
      </c>
    </row>
    <row r="85" spans="1:4" x14ac:dyDescent="0.35">
      <c r="A85" s="108"/>
      <c r="B85" s="61" t="s">
        <v>856</v>
      </c>
      <c r="C85" s="63">
        <v>0</v>
      </c>
      <c r="D85" s="60">
        <v>2</v>
      </c>
    </row>
    <row r="86" spans="1:4" x14ac:dyDescent="0.35">
      <c r="A86" s="108"/>
      <c r="B86" s="61" t="s">
        <v>893</v>
      </c>
      <c r="C86" s="58">
        <v>46.13</v>
      </c>
      <c r="D86" s="60">
        <v>2</v>
      </c>
    </row>
    <row r="87" spans="1:4" x14ac:dyDescent="0.35">
      <c r="A87" s="109"/>
      <c r="B87" s="61" t="s">
        <v>894</v>
      </c>
      <c r="C87" s="58">
        <v>46.13</v>
      </c>
      <c r="D87" s="60">
        <v>2</v>
      </c>
    </row>
    <row r="88" spans="1:4" x14ac:dyDescent="0.35">
      <c r="A88" s="37" t="s">
        <v>895</v>
      </c>
      <c r="C88" s="38">
        <f>SUM(C79:C87)</f>
        <v>1127.2600000000002</v>
      </c>
    </row>
    <row r="89" spans="1:4" x14ac:dyDescent="0.35">
      <c r="A89" s="37"/>
      <c r="C89" s="38"/>
    </row>
    <row r="90" spans="1:4" x14ac:dyDescent="0.35">
      <c r="A90" s="86" t="s">
        <v>0</v>
      </c>
      <c r="B90" s="87" t="s">
        <v>837</v>
      </c>
      <c r="C90" s="87" t="s">
        <v>23</v>
      </c>
      <c r="D90" s="86" t="s">
        <v>838</v>
      </c>
    </row>
    <row r="91" spans="1:4" x14ac:dyDescent="0.35">
      <c r="A91" s="106" t="s">
        <v>11</v>
      </c>
      <c r="B91" s="61" t="s">
        <v>896</v>
      </c>
      <c r="C91" s="63">
        <v>78.930000000000007</v>
      </c>
      <c r="D91" s="62">
        <v>2</v>
      </c>
    </row>
    <row r="92" spans="1:4" x14ac:dyDescent="0.35">
      <c r="A92" s="106"/>
      <c r="B92" s="61" t="s">
        <v>897</v>
      </c>
      <c r="C92" s="63">
        <v>102.25</v>
      </c>
      <c r="D92" s="62">
        <v>2</v>
      </c>
    </row>
    <row r="93" spans="1:4" x14ac:dyDescent="0.35">
      <c r="A93" s="37" t="s">
        <v>835</v>
      </c>
      <c r="C93" s="38">
        <f>SUM(C91:C92)</f>
        <v>181.18</v>
      </c>
    </row>
    <row r="94" spans="1:4" x14ac:dyDescent="0.35">
      <c r="A94" s="37"/>
      <c r="C94" s="38"/>
    </row>
    <row r="95" spans="1:4" x14ac:dyDescent="0.35">
      <c r="A95" s="37" t="s">
        <v>898</v>
      </c>
      <c r="C95" s="38">
        <f>SUM(C16,C32,C40,C52,C63,C69,C76,C88,C93)</f>
        <v>13142.69</v>
      </c>
      <c r="D95" s="45"/>
    </row>
  </sheetData>
  <mergeCells count="10">
    <mergeCell ref="A66:A68"/>
    <mergeCell ref="A72:A75"/>
    <mergeCell ref="A79:A87"/>
    <mergeCell ref="A91:A92"/>
    <mergeCell ref="A1:D1"/>
    <mergeCell ref="A4:A15"/>
    <mergeCell ref="A35:A39"/>
    <mergeCell ref="A43:A51"/>
    <mergeCell ref="A55:A62"/>
    <mergeCell ref="A19:A31"/>
  </mergeCells>
  <pageMargins left="0.7" right="0.7" top="0.75" bottom="0.75" header="0.3" footer="0.3"/>
  <ignoredErrors>
    <ignoredError sqref="C9:C15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34F3D-0A83-4198-9BAE-E0A9745966B4}">
  <sheetPr>
    <tabColor theme="5" tint="0.79998168889431442"/>
    <pageSetUpPr fitToPage="1"/>
  </sheetPr>
  <dimension ref="A1:Q92"/>
  <sheetViews>
    <sheetView topLeftCell="A25" zoomScale="90" zoomScaleNormal="90" workbookViewId="0">
      <selection activeCell="J5" sqref="J5"/>
    </sheetView>
  </sheetViews>
  <sheetFormatPr defaultRowHeight="14.5" x14ac:dyDescent="0.35"/>
  <cols>
    <col min="1" max="1" width="34.1796875" customWidth="1"/>
    <col min="2" max="2" width="47.54296875" bestFit="1" customWidth="1"/>
    <col min="3" max="3" width="19.453125" bestFit="1" customWidth="1"/>
    <col min="4" max="4" width="8.7265625" bestFit="1" customWidth="1"/>
    <col min="5" max="5" width="14.26953125" bestFit="1" customWidth="1"/>
    <col min="6" max="6" width="14.26953125" customWidth="1"/>
    <col min="7" max="7" width="25.1796875" bestFit="1" customWidth="1"/>
    <col min="8" max="8" width="15.26953125" bestFit="1" customWidth="1"/>
    <col min="10" max="10" width="9.54296875" bestFit="1" customWidth="1"/>
    <col min="12" max="12" width="17.26953125" bestFit="1" customWidth="1"/>
    <col min="13" max="13" width="18.26953125" style="40" bestFit="1" customWidth="1"/>
    <col min="14" max="14" width="18.26953125" style="31" bestFit="1" customWidth="1"/>
    <col min="15" max="15" width="18.26953125" style="44" bestFit="1" customWidth="1"/>
  </cols>
  <sheetData>
    <row r="1" spans="1:15" ht="21" x14ac:dyDescent="0.5">
      <c r="A1" s="67" t="s">
        <v>899</v>
      </c>
    </row>
    <row r="3" spans="1:15" x14ac:dyDescent="0.35">
      <c r="A3" s="87" t="s">
        <v>0</v>
      </c>
      <c r="B3" s="87" t="s">
        <v>19</v>
      </c>
      <c r="C3" s="87" t="s">
        <v>900</v>
      </c>
      <c r="D3" s="86" t="s">
        <v>901</v>
      </c>
      <c r="E3" s="86" t="s">
        <v>902</v>
      </c>
      <c r="F3" s="86" t="s">
        <v>903</v>
      </c>
      <c r="G3" s="89" t="s">
        <v>904</v>
      </c>
      <c r="H3" s="86" t="s">
        <v>905</v>
      </c>
      <c r="I3" s="86" t="s">
        <v>906</v>
      </c>
      <c r="J3" s="86" t="s">
        <v>907</v>
      </c>
      <c r="K3" s="86" t="s">
        <v>908</v>
      </c>
      <c r="L3" s="86" t="s">
        <v>909</v>
      </c>
      <c r="M3" s="90" t="s">
        <v>910</v>
      </c>
      <c r="N3" s="91" t="s">
        <v>23</v>
      </c>
      <c r="O3" s="86" t="s">
        <v>838</v>
      </c>
    </row>
    <row r="4" spans="1:15" x14ac:dyDescent="0.35">
      <c r="A4" s="58" t="s">
        <v>911</v>
      </c>
      <c r="B4" s="58" t="s">
        <v>912</v>
      </c>
      <c r="C4" s="58" t="s">
        <v>140</v>
      </c>
      <c r="D4" s="60">
        <v>1</v>
      </c>
      <c r="E4" s="60">
        <v>2</v>
      </c>
      <c r="F4" s="60"/>
      <c r="G4" s="60"/>
      <c r="H4" s="60"/>
      <c r="I4" s="60"/>
      <c r="J4" s="60"/>
      <c r="K4" s="60"/>
      <c r="L4" s="60"/>
      <c r="M4" s="58" t="s">
        <v>141</v>
      </c>
      <c r="N4" s="74">
        <v>4</v>
      </c>
      <c r="O4" s="62">
        <v>1</v>
      </c>
    </row>
    <row r="5" spans="1:15" x14ac:dyDescent="0.35">
      <c r="A5" s="58" t="s">
        <v>911</v>
      </c>
      <c r="B5" s="73" t="s">
        <v>913</v>
      </c>
      <c r="C5" s="58" t="s">
        <v>140</v>
      </c>
      <c r="D5" s="60">
        <v>1</v>
      </c>
      <c r="E5" s="60">
        <v>2</v>
      </c>
      <c r="F5" s="60"/>
      <c r="G5" s="60"/>
      <c r="H5" s="60"/>
      <c r="I5" s="60"/>
      <c r="J5" s="60"/>
      <c r="K5" s="60"/>
      <c r="L5" s="60"/>
      <c r="M5" s="58" t="s">
        <v>141</v>
      </c>
      <c r="N5" s="59">
        <v>10</v>
      </c>
      <c r="O5" s="62">
        <v>1</v>
      </c>
    </row>
    <row r="6" spans="1:15" x14ac:dyDescent="0.35">
      <c r="A6" s="58" t="s">
        <v>911</v>
      </c>
      <c r="B6" s="73" t="s">
        <v>914</v>
      </c>
      <c r="C6" s="58" t="s">
        <v>140</v>
      </c>
      <c r="D6" s="60">
        <v>1</v>
      </c>
      <c r="E6" s="60">
        <v>2</v>
      </c>
      <c r="F6" s="60"/>
      <c r="G6" s="60"/>
      <c r="H6" s="60"/>
      <c r="I6" s="60"/>
      <c r="J6" s="60"/>
      <c r="K6" s="60"/>
      <c r="L6" s="60"/>
      <c r="M6" s="58" t="s">
        <v>141</v>
      </c>
      <c r="N6" s="59">
        <v>6</v>
      </c>
      <c r="O6" s="62">
        <v>1</v>
      </c>
    </row>
    <row r="7" spans="1:15" x14ac:dyDescent="0.35">
      <c r="A7" s="58" t="s">
        <v>911</v>
      </c>
      <c r="B7" s="73" t="s">
        <v>915</v>
      </c>
      <c r="C7" s="58" t="s">
        <v>140</v>
      </c>
      <c r="D7" s="60">
        <v>2</v>
      </c>
      <c r="E7" s="60">
        <v>2</v>
      </c>
      <c r="F7" s="60"/>
      <c r="G7" s="60"/>
      <c r="H7" s="60">
        <v>1</v>
      </c>
      <c r="I7" s="60"/>
      <c r="J7" s="60"/>
      <c r="K7" s="60"/>
      <c r="L7" s="60"/>
      <c r="M7" s="58" t="s">
        <v>141</v>
      </c>
      <c r="N7" s="59">
        <v>16</v>
      </c>
      <c r="O7" s="62">
        <v>1</v>
      </c>
    </row>
    <row r="8" spans="1:15" x14ac:dyDescent="0.35">
      <c r="A8" s="58" t="s">
        <v>911</v>
      </c>
      <c r="B8" s="73" t="s">
        <v>916</v>
      </c>
      <c r="C8" s="58" t="s">
        <v>449</v>
      </c>
      <c r="D8" s="60"/>
      <c r="E8" s="60"/>
      <c r="F8" s="60"/>
      <c r="G8" s="60"/>
      <c r="H8" s="60">
        <v>1</v>
      </c>
      <c r="I8" s="60"/>
      <c r="J8" s="60"/>
      <c r="K8" s="60"/>
      <c r="L8" s="60"/>
      <c r="M8" s="58" t="s">
        <v>17</v>
      </c>
      <c r="N8" s="84" t="s">
        <v>17</v>
      </c>
      <c r="O8" s="62">
        <v>1</v>
      </c>
    </row>
    <row r="9" spans="1:15" x14ac:dyDescent="0.35">
      <c r="A9" s="58" t="s">
        <v>911</v>
      </c>
      <c r="B9" s="73" t="s">
        <v>917</v>
      </c>
      <c r="C9" s="58" t="s">
        <v>140</v>
      </c>
      <c r="D9" s="60">
        <v>1</v>
      </c>
      <c r="E9" s="60">
        <v>2</v>
      </c>
      <c r="F9" s="60"/>
      <c r="G9" s="60"/>
      <c r="H9" s="60"/>
      <c r="I9" s="60"/>
      <c r="J9" s="60"/>
      <c r="K9" s="60"/>
      <c r="L9" s="60"/>
      <c r="M9" s="58" t="s">
        <v>141</v>
      </c>
      <c r="N9" s="59">
        <v>10</v>
      </c>
      <c r="O9" s="62">
        <v>1</v>
      </c>
    </row>
    <row r="10" spans="1:15" x14ac:dyDescent="0.35">
      <c r="A10" s="58" t="s">
        <v>911</v>
      </c>
      <c r="B10" s="73" t="s">
        <v>918</v>
      </c>
      <c r="C10" s="58" t="s">
        <v>140</v>
      </c>
      <c r="D10" s="60">
        <v>1</v>
      </c>
      <c r="E10" s="60">
        <v>2</v>
      </c>
      <c r="F10" s="60"/>
      <c r="G10" s="60"/>
      <c r="H10" s="60"/>
      <c r="I10" s="60"/>
      <c r="J10" s="60"/>
      <c r="K10" s="60"/>
      <c r="L10" s="60"/>
      <c r="M10" s="58" t="s">
        <v>141</v>
      </c>
      <c r="N10" s="59">
        <v>6</v>
      </c>
      <c r="O10" s="62">
        <v>1</v>
      </c>
    </row>
    <row r="11" spans="1:15" x14ac:dyDescent="0.35">
      <c r="A11" s="58" t="s">
        <v>911</v>
      </c>
      <c r="B11" s="73" t="s">
        <v>919</v>
      </c>
      <c r="C11" s="58" t="s">
        <v>449</v>
      </c>
      <c r="D11" s="60"/>
      <c r="E11" s="60"/>
      <c r="F11" s="60"/>
      <c r="G11" s="60"/>
      <c r="H11" s="60">
        <v>1</v>
      </c>
      <c r="I11" s="60"/>
      <c r="J11" s="60"/>
      <c r="K11" s="60"/>
      <c r="L11" s="60"/>
      <c r="M11" s="58" t="s">
        <v>17</v>
      </c>
      <c r="N11" s="84" t="s">
        <v>17</v>
      </c>
      <c r="O11" s="62">
        <v>1</v>
      </c>
    </row>
    <row r="12" spans="1:15" x14ac:dyDescent="0.35">
      <c r="A12" s="58" t="s">
        <v>911</v>
      </c>
      <c r="B12" s="73" t="s">
        <v>920</v>
      </c>
      <c r="C12" s="58" t="s">
        <v>449</v>
      </c>
      <c r="D12" s="60"/>
      <c r="E12" s="60"/>
      <c r="F12" s="60"/>
      <c r="G12" s="60"/>
      <c r="H12" s="60">
        <v>1</v>
      </c>
      <c r="I12" s="60"/>
      <c r="J12" s="60"/>
      <c r="K12" s="60"/>
      <c r="L12" s="60"/>
      <c r="M12" s="58" t="s">
        <v>17</v>
      </c>
      <c r="N12" s="84" t="s">
        <v>17</v>
      </c>
      <c r="O12" s="62">
        <v>1</v>
      </c>
    </row>
    <row r="13" spans="1:15" x14ac:dyDescent="0.35">
      <c r="A13" s="58" t="s">
        <v>911</v>
      </c>
      <c r="B13" s="73" t="s">
        <v>921</v>
      </c>
      <c r="C13" s="58" t="s">
        <v>140</v>
      </c>
      <c r="D13" s="60">
        <v>1</v>
      </c>
      <c r="E13" s="60">
        <v>2</v>
      </c>
      <c r="F13" s="60"/>
      <c r="G13" s="60"/>
      <c r="H13" s="60"/>
      <c r="I13" s="60"/>
      <c r="J13" s="60"/>
      <c r="K13" s="60"/>
      <c r="L13" s="60"/>
      <c r="M13" s="58" t="s">
        <v>141</v>
      </c>
      <c r="N13" s="59">
        <v>10</v>
      </c>
      <c r="O13" s="62">
        <v>1</v>
      </c>
    </row>
    <row r="14" spans="1:15" x14ac:dyDescent="0.35">
      <c r="A14" s="58" t="s">
        <v>911</v>
      </c>
      <c r="B14" s="73" t="s">
        <v>922</v>
      </c>
      <c r="C14" s="58" t="s">
        <v>140</v>
      </c>
      <c r="D14" s="60">
        <v>1</v>
      </c>
      <c r="E14" s="60">
        <v>2</v>
      </c>
      <c r="F14" s="60"/>
      <c r="G14" s="60"/>
      <c r="H14" s="60"/>
      <c r="I14" s="60"/>
      <c r="J14" s="60"/>
      <c r="K14" s="60"/>
      <c r="L14" s="60"/>
      <c r="M14" s="58" t="s">
        <v>141</v>
      </c>
      <c r="N14" s="59">
        <v>6</v>
      </c>
      <c r="O14" s="62">
        <v>1</v>
      </c>
    </row>
    <row r="15" spans="1:15" x14ac:dyDescent="0.35">
      <c r="A15" s="58" t="s">
        <v>911</v>
      </c>
      <c r="B15" s="73" t="s">
        <v>923</v>
      </c>
      <c r="C15" s="58" t="s">
        <v>140</v>
      </c>
      <c r="D15" s="60">
        <v>1</v>
      </c>
      <c r="E15" s="60">
        <v>2</v>
      </c>
      <c r="F15" s="60"/>
      <c r="G15" s="60"/>
      <c r="H15" s="60"/>
      <c r="I15" s="60"/>
      <c r="J15" s="60"/>
      <c r="K15" s="60"/>
      <c r="L15" s="60"/>
      <c r="M15" s="58" t="s">
        <v>141</v>
      </c>
      <c r="N15" s="59">
        <v>10</v>
      </c>
      <c r="O15" s="62">
        <v>1</v>
      </c>
    </row>
    <row r="16" spans="1:15" x14ac:dyDescent="0.35">
      <c r="A16" s="58" t="s">
        <v>911</v>
      </c>
      <c r="B16" s="73" t="s">
        <v>924</v>
      </c>
      <c r="C16" s="58" t="s">
        <v>140</v>
      </c>
      <c r="D16" s="60">
        <v>1</v>
      </c>
      <c r="E16" s="60">
        <v>2</v>
      </c>
      <c r="F16" s="60"/>
      <c r="G16" s="60"/>
      <c r="H16" s="60"/>
      <c r="I16" s="60"/>
      <c r="J16" s="60"/>
      <c r="K16" s="60"/>
      <c r="L16" s="60"/>
      <c r="M16" s="58" t="s">
        <v>141</v>
      </c>
      <c r="N16" s="59">
        <v>6</v>
      </c>
      <c r="O16" s="62">
        <v>1</v>
      </c>
    </row>
    <row r="17" spans="1:15" x14ac:dyDescent="0.35">
      <c r="A17" s="58" t="s">
        <v>911</v>
      </c>
      <c r="B17" s="73" t="s">
        <v>925</v>
      </c>
      <c r="C17" s="58" t="s">
        <v>140</v>
      </c>
      <c r="D17" s="60">
        <v>1</v>
      </c>
      <c r="E17" s="60">
        <v>1</v>
      </c>
      <c r="F17" s="60"/>
      <c r="G17" s="60"/>
      <c r="H17" s="60"/>
      <c r="I17" s="60"/>
      <c r="J17" s="60"/>
      <c r="K17" s="60"/>
      <c r="L17" s="60"/>
      <c r="M17" s="58" t="s">
        <v>141</v>
      </c>
      <c r="N17" s="59">
        <v>3</v>
      </c>
      <c r="O17" s="62">
        <v>1</v>
      </c>
    </row>
    <row r="18" spans="1:15" x14ac:dyDescent="0.35">
      <c r="A18" s="58" t="s">
        <v>911</v>
      </c>
      <c r="B18" s="73" t="s">
        <v>926</v>
      </c>
      <c r="C18" s="58" t="s">
        <v>398</v>
      </c>
      <c r="D18" s="60">
        <v>1</v>
      </c>
      <c r="E18" s="60">
        <v>1</v>
      </c>
      <c r="F18" s="60"/>
      <c r="G18" s="60"/>
      <c r="H18" s="60"/>
      <c r="I18" s="60"/>
      <c r="J18" s="60"/>
      <c r="K18" s="60"/>
      <c r="L18" s="60"/>
      <c r="M18" s="58" t="s">
        <v>141</v>
      </c>
      <c r="N18" s="59">
        <v>5</v>
      </c>
      <c r="O18" s="62">
        <v>1</v>
      </c>
    </row>
    <row r="19" spans="1:15" x14ac:dyDescent="0.35">
      <c r="A19" s="58" t="s">
        <v>911</v>
      </c>
      <c r="B19" s="73" t="s">
        <v>927</v>
      </c>
      <c r="C19" s="58" t="s">
        <v>449</v>
      </c>
      <c r="D19" s="60"/>
      <c r="E19" s="60"/>
      <c r="F19" s="60"/>
      <c r="G19" s="60"/>
      <c r="H19" s="60">
        <v>1</v>
      </c>
      <c r="I19" s="60"/>
      <c r="J19" s="60"/>
      <c r="K19" s="60"/>
      <c r="L19" s="60"/>
      <c r="M19" s="58" t="s">
        <v>17</v>
      </c>
      <c r="N19" s="84" t="s">
        <v>17</v>
      </c>
      <c r="O19" s="62">
        <v>1</v>
      </c>
    </row>
    <row r="20" spans="1:15" x14ac:dyDescent="0.35">
      <c r="A20" s="58" t="s">
        <v>911</v>
      </c>
      <c r="B20" s="58" t="s">
        <v>928</v>
      </c>
      <c r="C20" s="58" t="s">
        <v>140</v>
      </c>
      <c r="D20" s="60">
        <v>1</v>
      </c>
      <c r="E20" s="60">
        <v>1</v>
      </c>
      <c r="F20" s="60"/>
      <c r="G20" s="60"/>
      <c r="H20" s="60"/>
      <c r="I20" s="60"/>
      <c r="J20" s="60"/>
      <c r="K20" s="60"/>
      <c r="L20" s="60"/>
      <c r="M20" s="58" t="s">
        <v>141</v>
      </c>
      <c r="N20" s="84">
        <v>2</v>
      </c>
      <c r="O20" s="62">
        <v>1</v>
      </c>
    </row>
    <row r="21" spans="1:15" x14ac:dyDescent="0.35">
      <c r="A21" s="58" t="s">
        <v>911</v>
      </c>
      <c r="B21" s="58" t="s">
        <v>929</v>
      </c>
      <c r="C21" s="58" t="s">
        <v>140</v>
      </c>
      <c r="D21" s="60">
        <v>1</v>
      </c>
      <c r="E21" s="60">
        <v>1</v>
      </c>
      <c r="F21" s="60"/>
      <c r="G21" s="60"/>
      <c r="H21" s="60"/>
      <c r="I21" s="60"/>
      <c r="J21" s="60"/>
      <c r="K21" s="60"/>
      <c r="L21" s="60"/>
      <c r="M21" s="58" t="s">
        <v>141</v>
      </c>
      <c r="N21" s="74">
        <v>10</v>
      </c>
      <c r="O21" s="62">
        <v>1</v>
      </c>
    </row>
    <row r="22" spans="1:15" x14ac:dyDescent="0.35">
      <c r="A22" s="58" t="s">
        <v>911</v>
      </c>
      <c r="B22" s="58" t="s">
        <v>930</v>
      </c>
      <c r="C22" s="58" t="s">
        <v>449</v>
      </c>
      <c r="D22" s="60"/>
      <c r="E22" s="60"/>
      <c r="F22" s="60"/>
      <c r="G22" s="60"/>
      <c r="H22" s="60">
        <v>1</v>
      </c>
      <c r="I22" s="60"/>
      <c r="J22" s="60"/>
      <c r="K22" s="60"/>
      <c r="L22" s="60"/>
      <c r="M22" s="58" t="s">
        <v>17</v>
      </c>
      <c r="N22" s="18" t="s">
        <v>17</v>
      </c>
      <c r="O22" s="62">
        <v>1</v>
      </c>
    </row>
    <row r="23" spans="1:15" x14ac:dyDescent="0.35">
      <c r="A23" s="58" t="s">
        <v>911</v>
      </c>
      <c r="B23" s="58" t="s">
        <v>931</v>
      </c>
      <c r="C23" s="58" t="s">
        <v>398</v>
      </c>
      <c r="D23" s="60">
        <v>1</v>
      </c>
      <c r="E23" s="60">
        <v>1</v>
      </c>
      <c r="F23" s="60"/>
      <c r="G23" s="60"/>
      <c r="H23" s="60"/>
      <c r="I23" s="60"/>
      <c r="J23" s="60"/>
      <c r="K23" s="60"/>
      <c r="L23" s="60"/>
      <c r="M23" s="58" t="s">
        <v>141</v>
      </c>
      <c r="N23" s="74">
        <v>5</v>
      </c>
      <c r="O23" s="62">
        <v>1</v>
      </c>
    </row>
    <row r="24" spans="1:15" x14ac:dyDescent="0.35">
      <c r="A24" s="58" t="s">
        <v>911</v>
      </c>
      <c r="B24" s="58" t="s">
        <v>932</v>
      </c>
      <c r="C24" s="58" t="s">
        <v>140</v>
      </c>
      <c r="D24" s="60">
        <v>1</v>
      </c>
      <c r="E24" s="60">
        <v>1</v>
      </c>
      <c r="F24" s="60">
        <v>1</v>
      </c>
      <c r="G24" s="60"/>
      <c r="H24" s="60"/>
      <c r="I24" s="60"/>
      <c r="J24" s="60"/>
      <c r="K24" s="60"/>
      <c r="L24" s="60"/>
      <c r="M24" s="58" t="s">
        <v>141</v>
      </c>
      <c r="N24" s="74">
        <v>6</v>
      </c>
      <c r="O24" s="62">
        <v>1</v>
      </c>
    </row>
    <row r="25" spans="1:15" x14ac:dyDescent="0.35">
      <c r="A25" s="58" t="s">
        <v>911</v>
      </c>
      <c r="B25" s="58" t="s">
        <v>933</v>
      </c>
      <c r="C25" s="58" t="s">
        <v>449</v>
      </c>
      <c r="D25" s="60"/>
      <c r="E25" s="60"/>
      <c r="F25" s="60"/>
      <c r="G25" s="60"/>
      <c r="H25" s="60">
        <v>1</v>
      </c>
      <c r="I25" s="60"/>
      <c r="J25" s="60"/>
      <c r="K25" s="60"/>
      <c r="L25" s="60"/>
      <c r="M25" s="58" t="s">
        <v>17</v>
      </c>
      <c r="N25" s="78" t="s">
        <v>17</v>
      </c>
      <c r="O25" s="62">
        <v>1</v>
      </c>
    </row>
    <row r="26" spans="1:15" x14ac:dyDescent="0.35">
      <c r="A26" s="58" t="s">
        <v>911</v>
      </c>
      <c r="B26" s="71" t="s">
        <v>934</v>
      </c>
      <c r="C26" s="71" t="s">
        <v>303</v>
      </c>
      <c r="D26" s="92">
        <v>1</v>
      </c>
      <c r="E26" s="92"/>
      <c r="F26" s="92"/>
      <c r="G26" s="92"/>
      <c r="H26" s="92"/>
      <c r="I26" s="92">
        <v>1</v>
      </c>
      <c r="J26" s="92"/>
      <c r="K26" s="92"/>
      <c r="L26" s="92"/>
      <c r="M26" s="71" t="s">
        <v>70</v>
      </c>
      <c r="N26" s="74">
        <v>2</v>
      </c>
      <c r="O26" s="62">
        <v>1</v>
      </c>
    </row>
    <row r="27" spans="1:15" x14ac:dyDescent="0.35">
      <c r="A27" s="58" t="s">
        <v>911</v>
      </c>
      <c r="B27" s="73" t="s">
        <v>935</v>
      </c>
      <c r="C27" s="58" t="s">
        <v>140</v>
      </c>
      <c r="D27" s="60">
        <v>1</v>
      </c>
      <c r="E27" s="60">
        <v>2</v>
      </c>
      <c r="F27" s="60">
        <v>2</v>
      </c>
      <c r="G27" s="60">
        <v>1</v>
      </c>
      <c r="H27" s="60"/>
      <c r="I27" s="60"/>
      <c r="J27" s="60"/>
      <c r="K27" s="60"/>
      <c r="L27" s="60"/>
      <c r="M27" s="58" t="s">
        <v>141</v>
      </c>
      <c r="N27" s="59">
        <v>10</v>
      </c>
      <c r="O27" s="62">
        <v>1</v>
      </c>
    </row>
    <row r="28" spans="1:15" x14ac:dyDescent="0.35">
      <c r="A28" s="58" t="s">
        <v>911</v>
      </c>
      <c r="B28" s="73" t="s">
        <v>936</v>
      </c>
      <c r="C28" s="58" t="s">
        <v>140</v>
      </c>
      <c r="D28" s="60">
        <v>1</v>
      </c>
      <c r="E28" s="60">
        <v>2</v>
      </c>
      <c r="F28" s="60">
        <v>2</v>
      </c>
      <c r="G28" s="60"/>
      <c r="H28" s="60"/>
      <c r="I28" s="60"/>
      <c r="J28" s="60"/>
      <c r="K28" s="60"/>
      <c r="L28" s="60"/>
      <c r="M28" s="58" t="s">
        <v>141</v>
      </c>
      <c r="N28" s="59">
        <v>6</v>
      </c>
      <c r="O28" s="62">
        <v>1</v>
      </c>
    </row>
    <row r="29" spans="1:15" x14ac:dyDescent="0.35">
      <c r="A29" s="58" t="s">
        <v>911</v>
      </c>
      <c r="B29" s="73" t="s">
        <v>937</v>
      </c>
      <c r="C29" s="58" t="s">
        <v>140</v>
      </c>
      <c r="D29" s="60">
        <v>1</v>
      </c>
      <c r="E29" s="60">
        <v>2</v>
      </c>
      <c r="F29" s="60"/>
      <c r="G29" s="60"/>
      <c r="H29" s="60"/>
      <c r="I29" s="60"/>
      <c r="J29" s="60"/>
      <c r="K29" s="60"/>
      <c r="L29" s="60"/>
      <c r="M29" s="58" t="s">
        <v>141</v>
      </c>
      <c r="N29" s="59">
        <v>11</v>
      </c>
      <c r="O29" s="62">
        <v>1</v>
      </c>
    </row>
    <row r="30" spans="1:15" x14ac:dyDescent="0.35">
      <c r="A30" s="58" t="s">
        <v>911</v>
      </c>
      <c r="B30" s="73" t="s">
        <v>938</v>
      </c>
      <c r="C30" s="58" t="s">
        <v>145</v>
      </c>
      <c r="D30" s="60">
        <v>3</v>
      </c>
      <c r="E30" s="60">
        <v>2</v>
      </c>
      <c r="F30" s="60"/>
      <c r="G30" s="60"/>
      <c r="H30" s="60"/>
      <c r="I30" s="60">
        <v>1</v>
      </c>
      <c r="J30" s="60"/>
      <c r="K30" s="60"/>
      <c r="L30" s="60"/>
      <c r="M30" s="58" t="s">
        <v>141</v>
      </c>
      <c r="N30" s="59">
        <v>3</v>
      </c>
      <c r="O30" s="62">
        <v>1</v>
      </c>
    </row>
    <row r="31" spans="1:15" x14ac:dyDescent="0.35">
      <c r="A31" s="58" t="s">
        <v>911</v>
      </c>
      <c r="B31" s="73" t="s">
        <v>939</v>
      </c>
      <c r="C31" s="58" t="s">
        <v>140</v>
      </c>
      <c r="D31" s="60">
        <v>1</v>
      </c>
      <c r="E31" s="60">
        <v>2</v>
      </c>
      <c r="F31" s="93"/>
      <c r="G31" s="94"/>
      <c r="H31" s="94"/>
      <c r="I31" s="94"/>
      <c r="J31" s="94"/>
      <c r="K31" s="94"/>
      <c r="L31" s="94"/>
      <c r="M31" s="58" t="s">
        <v>141</v>
      </c>
      <c r="N31" s="59">
        <v>9</v>
      </c>
      <c r="O31" s="62">
        <v>1</v>
      </c>
    </row>
    <row r="32" spans="1:15" x14ac:dyDescent="0.35">
      <c r="A32" s="58" t="s">
        <v>911</v>
      </c>
      <c r="B32" s="73" t="s">
        <v>940</v>
      </c>
      <c r="C32" s="58" t="s">
        <v>140</v>
      </c>
      <c r="D32" s="60">
        <v>1</v>
      </c>
      <c r="E32" s="60">
        <v>2</v>
      </c>
      <c r="F32" s="60"/>
      <c r="G32" s="60"/>
      <c r="H32" s="60"/>
      <c r="I32" s="60"/>
      <c r="J32" s="60"/>
      <c r="K32" s="60"/>
      <c r="L32" s="60"/>
      <c r="M32" s="58" t="s">
        <v>141</v>
      </c>
      <c r="N32" s="59">
        <v>9</v>
      </c>
      <c r="O32" s="62">
        <v>1</v>
      </c>
    </row>
    <row r="33" spans="1:17" x14ac:dyDescent="0.35">
      <c r="A33" s="58" t="s">
        <v>911</v>
      </c>
      <c r="B33" s="73" t="s">
        <v>941</v>
      </c>
      <c r="C33" s="58" t="s">
        <v>398</v>
      </c>
      <c r="D33" s="60">
        <v>1</v>
      </c>
      <c r="E33" s="60">
        <v>1</v>
      </c>
      <c r="F33" s="60"/>
      <c r="G33" s="60"/>
      <c r="H33" s="60"/>
      <c r="I33" s="60"/>
      <c r="J33" s="60"/>
      <c r="K33" s="60"/>
      <c r="L33" s="60"/>
      <c r="M33" s="58" t="s">
        <v>141</v>
      </c>
      <c r="N33" s="59">
        <v>5</v>
      </c>
      <c r="O33" s="62">
        <v>1</v>
      </c>
    </row>
    <row r="34" spans="1:17" x14ac:dyDescent="0.35">
      <c r="A34" s="58" t="s">
        <v>911</v>
      </c>
      <c r="B34" s="73" t="s">
        <v>942</v>
      </c>
      <c r="C34" s="58" t="s">
        <v>140</v>
      </c>
      <c r="D34" s="60">
        <v>1</v>
      </c>
      <c r="E34" s="60">
        <v>1</v>
      </c>
      <c r="F34" s="60"/>
      <c r="G34" s="60"/>
      <c r="H34" s="60"/>
      <c r="I34" s="60"/>
      <c r="J34" s="60"/>
      <c r="K34" s="60"/>
      <c r="L34" s="60"/>
      <c r="M34" s="58" t="s">
        <v>141</v>
      </c>
      <c r="N34" s="59">
        <v>5.5</v>
      </c>
      <c r="O34" s="62">
        <v>1</v>
      </c>
    </row>
    <row r="35" spans="1:17" x14ac:dyDescent="0.35">
      <c r="A35" s="58" t="s">
        <v>911</v>
      </c>
      <c r="B35" s="73" t="s">
        <v>943</v>
      </c>
      <c r="C35" s="7" t="s">
        <v>449</v>
      </c>
      <c r="D35" s="6"/>
      <c r="E35" s="6"/>
      <c r="F35" s="33"/>
      <c r="G35" s="60"/>
      <c r="H35" s="60">
        <v>1</v>
      </c>
      <c r="I35" s="60"/>
      <c r="J35" s="60"/>
      <c r="K35" s="60"/>
      <c r="L35" s="60"/>
      <c r="M35" s="58" t="s">
        <v>17</v>
      </c>
      <c r="N35" s="84" t="s">
        <v>17</v>
      </c>
      <c r="O35" s="62">
        <v>1</v>
      </c>
    </row>
    <row r="36" spans="1:17" x14ac:dyDescent="0.35">
      <c r="A36" s="58" t="s">
        <v>911</v>
      </c>
      <c r="B36" s="58" t="s">
        <v>944</v>
      </c>
      <c r="C36" s="58" t="s">
        <v>140</v>
      </c>
      <c r="D36" s="60">
        <v>3</v>
      </c>
      <c r="E36" s="60">
        <v>2</v>
      </c>
      <c r="F36" s="60"/>
      <c r="G36" s="60"/>
      <c r="H36" s="60"/>
      <c r="I36" s="60"/>
      <c r="J36" s="60"/>
      <c r="K36" s="60"/>
      <c r="L36" s="60"/>
      <c r="M36" s="58" t="s">
        <v>141</v>
      </c>
      <c r="N36" s="74">
        <v>8</v>
      </c>
      <c r="O36" s="62">
        <v>1</v>
      </c>
    </row>
    <row r="37" spans="1:17" x14ac:dyDescent="0.35">
      <c r="A37" s="85" t="s">
        <v>945</v>
      </c>
      <c r="D37" s="48">
        <f t="shared" ref="D37:I37" si="0">SUM(D4:D36)</f>
        <v>31</v>
      </c>
      <c r="E37" s="48">
        <f t="shared" si="0"/>
        <v>42</v>
      </c>
      <c r="F37" s="48">
        <f t="shared" si="0"/>
        <v>5</v>
      </c>
      <c r="G37" s="48">
        <f t="shared" si="0"/>
        <v>1</v>
      </c>
      <c r="H37" s="48">
        <f t="shared" si="0"/>
        <v>8</v>
      </c>
      <c r="I37" s="48">
        <f t="shared" si="0"/>
        <v>2</v>
      </c>
      <c r="J37" s="48">
        <f t="shared" ref="J37:L37" si="1">SUM(J4:J36)</f>
        <v>0</v>
      </c>
      <c r="K37" s="48">
        <f t="shared" si="1"/>
        <v>0</v>
      </c>
      <c r="L37" s="48">
        <f t="shared" si="1"/>
        <v>0</v>
      </c>
      <c r="N37" s="34">
        <f>SUM(N4:N36)</f>
        <v>183.5</v>
      </c>
      <c r="O37" s="46"/>
    </row>
    <row r="39" spans="1:17" x14ac:dyDescent="0.35">
      <c r="A39" s="87" t="s">
        <v>0</v>
      </c>
      <c r="B39" s="87" t="s">
        <v>19</v>
      </c>
      <c r="C39" s="87" t="s">
        <v>900</v>
      </c>
      <c r="D39" s="86" t="s">
        <v>901</v>
      </c>
      <c r="E39" s="86" t="s">
        <v>902</v>
      </c>
      <c r="F39" s="86" t="s">
        <v>903</v>
      </c>
      <c r="G39" s="89" t="s">
        <v>904</v>
      </c>
      <c r="H39" s="86" t="s">
        <v>905</v>
      </c>
      <c r="I39" s="86" t="s">
        <v>906</v>
      </c>
      <c r="J39" s="86" t="s">
        <v>907</v>
      </c>
      <c r="K39" s="86" t="s">
        <v>908</v>
      </c>
      <c r="L39" s="86" t="s">
        <v>909</v>
      </c>
      <c r="M39" s="90" t="s">
        <v>910</v>
      </c>
      <c r="N39" s="91" t="s">
        <v>23</v>
      </c>
      <c r="O39" s="86" t="s">
        <v>838</v>
      </c>
      <c r="Q39" s="1"/>
    </row>
    <row r="40" spans="1:17" x14ac:dyDescent="0.35">
      <c r="A40" s="58" t="s">
        <v>3</v>
      </c>
      <c r="B40" s="71" t="s">
        <v>946</v>
      </c>
      <c r="C40" s="58" t="s">
        <v>398</v>
      </c>
      <c r="D40" s="60">
        <v>1</v>
      </c>
      <c r="E40" s="60">
        <v>1</v>
      </c>
      <c r="F40" s="60"/>
      <c r="G40" s="60"/>
      <c r="H40" s="60"/>
      <c r="I40" s="60"/>
      <c r="J40" s="60"/>
      <c r="K40" s="62"/>
      <c r="L40" s="62"/>
      <c r="M40" s="95" t="s">
        <v>70</v>
      </c>
      <c r="N40" s="84">
        <v>3.5</v>
      </c>
      <c r="O40" s="62">
        <v>1</v>
      </c>
    </row>
    <row r="41" spans="1:17" x14ac:dyDescent="0.35">
      <c r="A41" s="58" t="s">
        <v>3</v>
      </c>
      <c r="B41" s="58" t="s">
        <v>947</v>
      </c>
      <c r="C41" s="58" t="s">
        <v>140</v>
      </c>
      <c r="D41" s="60">
        <v>1</v>
      </c>
      <c r="E41" s="60">
        <v>2</v>
      </c>
      <c r="F41" s="60"/>
      <c r="G41" s="60"/>
      <c r="H41" s="60"/>
      <c r="I41" s="60"/>
      <c r="J41" s="62"/>
      <c r="K41" s="62"/>
      <c r="L41" s="62"/>
      <c r="M41" s="95" t="s">
        <v>70</v>
      </c>
      <c r="N41" s="84">
        <v>6.9</v>
      </c>
      <c r="O41" s="62">
        <v>1</v>
      </c>
    </row>
    <row r="42" spans="1:17" x14ac:dyDescent="0.35">
      <c r="A42" s="58" t="s">
        <v>3</v>
      </c>
      <c r="B42" s="58" t="s">
        <v>948</v>
      </c>
      <c r="C42" s="58" t="s">
        <v>30</v>
      </c>
      <c r="D42" s="60"/>
      <c r="E42" s="60"/>
      <c r="F42" s="60"/>
      <c r="G42" s="60"/>
      <c r="H42" s="60"/>
      <c r="I42" s="60"/>
      <c r="J42" s="62"/>
      <c r="K42" s="62"/>
      <c r="L42" s="62">
        <v>1</v>
      </c>
      <c r="M42" s="95" t="s">
        <v>17</v>
      </c>
      <c r="N42" s="84" t="s">
        <v>17</v>
      </c>
      <c r="O42" s="62">
        <v>1</v>
      </c>
    </row>
    <row r="43" spans="1:17" x14ac:dyDescent="0.35">
      <c r="A43" s="58" t="s">
        <v>3</v>
      </c>
      <c r="B43" s="58" t="s">
        <v>949</v>
      </c>
      <c r="C43" s="58" t="s">
        <v>140</v>
      </c>
      <c r="D43" s="60">
        <v>1</v>
      </c>
      <c r="E43" s="60">
        <v>1</v>
      </c>
      <c r="F43" s="60">
        <v>1</v>
      </c>
      <c r="G43" s="60"/>
      <c r="H43" s="60"/>
      <c r="I43" s="60"/>
      <c r="J43" s="62"/>
      <c r="K43" s="62"/>
      <c r="L43" s="62"/>
      <c r="M43" s="95" t="s">
        <v>70</v>
      </c>
      <c r="N43" s="84">
        <v>6.9</v>
      </c>
      <c r="O43" s="62">
        <v>1</v>
      </c>
    </row>
    <row r="44" spans="1:17" x14ac:dyDescent="0.35">
      <c r="A44" s="58" t="s">
        <v>3</v>
      </c>
      <c r="B44" s="58" t="s">
        <v>950</v>
      </c>
      <c r="C44" s="58" t="s">
        <v>398</v>
      </c>
      <c r="D44" s="60">
        <v>1</v>
      </c>
      <c r="E44" s="60">
        <v>1</v>
      </c>
      <c r="F44" s="62"/>
      <c r="G44" s="62"/>
      <c r="H44" s="62"/>
      <c r="I44" s="62"/>
      <c r="J44" s="62"/>
      <c r="K44" s="62"/>
      <c r="L44" s="62"/>
      <c r="M44" s="95" t="s">
        <v>70</v>
      </c>
      <c r="N44" s="84">
        <v>3.5</v>
      </c>
      <c r="O44" s="62">
        <v>1</v>
      </c>
    </row>
    <row r="45" spans="1:17" x14ac:dyDescent="0.35">
      <c r="A45" s="58" t="s">
        <v>3</v>
      </c>
      <c r="B45" s="58" t="s">
        <v>951</v>
      </c>
      <c r="C45" s="58" t="s">
        <v>140</v>
      </c>
      <c r="D45" s="93">
        <v>1</v>
      </c>
      <c r="E45" s="93">
        <v>2</v>
      </c>
      <c r="F45" s="93"/>
      <c r="G45" s="94"/>
      <c r="H45" s="94"/>
      <c r="I45" s="94"/>
      <c r="J45" s="94"/>
      <c r="K45" s="94"/>
      <c r="L45" s="94"/>
      <c r="M45" s="96" t="s">
        <v>70</v>
      </c>
      <c r="N45" s="84">
        <v>6.9</v>
      </c>
      <c r="O45" s="62">
        <v>1</v>
      </c>
    </row>
    <row r="46" spans="1:17" x14ac:dyDescent="0.35">
      <c r="A46" s="58" t="s">
        <v>3</v>
      </c>
      <c r="B46" s="58" t="s">
        <v>952</v>
      </c>
      <c r="C46" s="58" t="s">
        <v>30</v>
      </c>
      <c r="D46" s="62"/>
      <c r="E46" s="62"/>
      <c r="F46" s="62"/>
      <c r="G46" s="62"/>
      <c r="H46" s="62"/>
      <c r="I46" s="62"/>
      <c r="J46" s="62"/>
      <c r="K46" s="62"/>
      <c r="L46" s="62">
        <v>1</v>
      </c>
      <c r="M46" s="95" t="s">
        <v>17</v>
      </c>
      <c r="N46" s="84" t="s">
        <v>17</v>
      </c>
      <c r="O46" s="62">
        <v>1</v>
      </c>
    </row>
    <row r="47" spans="1:17" x14ac:dyDescent="0.35">
      <c r="A47" s="58" t="s">
        <v>3</v>
      </c>
      <c r="B47" s="58" t="s">
        <v>953</v>
      </c>
      <c r="C47" s="58" t="s">
        <v>140</v>
      </c>
      <c r="D47" s="62">
        <v>1</v>
      </c>
      <c r="E47" s="62">
        <v>1</v>
      </c>
      <c r="F47" s="62">
        <v>1</v>
      </c>
      <c r="G47" s="62"/>
      <c r="H47" s="62"/>
      <c r="I47" s="62"/>
      <c r="J47" s="62"/>
      <c r="K47" s="62"/>
      <c r="L47" s="62"/>
      <c r="M47" s="95" t="s">
        <v>70</v>
      </c>
      <c r="N47" s="84">
        <v>6.9</v>
      </c>
      <c r="O47" s="62">
        <v>1</v>
      </c>
    </row>
    <row r="48" spans="1:17" x14ac:dyDescent="0.35">
      <c r="A48" s="58" t="s">
        <v>3</v>
      </c>
      <c r="B48" s="58" t="s">
        <v>954</v>
      </c>
      <c r="C48" s="58" t="s">
        <v>449</v>
      </c>
      <c r="D48" s="60"/>
      <c r="E48" s="60"/>
      <c r="F48" s="60"/>
      <c r="G48" s="60"/>
      <c r="H48" s="60">
        <v>1</v>
      </c>
      <c r="I48" s="60"/>
      <c r="J48" s="62"/>
      <c r="K48" s="62"/>
      <c r="L48" s="62"/>
      <c r="M48" s="95" t="s">
        <v>17</v>
      </c>
      <c r="N48" s="84" t="s">
        <v>17</v>
      </c>
      <c r="O48" s="62">
        <v>1</v>
      </c>
    </row>
    <row r="49" spans="1:15" x14ac:dyDescent="0.35">
      <c r="A49" s="58" t="s">
        <v>3</v>
      </c>
      <c r="B49" s="58" t="s">
        <v>955</v>
      </c>
      <c r="C49" s="58" t="s">
        <v>398</v>
      </c>
      <c r="D49" s="62">
        <v>1</v>
      </c>
      <c r="E49" s="62">
        <v>1</v>
      </c>
      <c r="F49" s="62"/>
      <c r="G49" s="62"/>
      <c r="H49" s="62"/>
      <c r="I49" s="62"/>
      <c r="J49" s="62"/>
      <c r="K49" s="62"/>
      <c r="L49" s="62"/>
      <c r="M49" s="95" t="s">
        <v>70</v>
      </c>
      <c r="N49" s="84">
        <v>3.5</v>
      </c>
      <c r="O49" s="62">
        <v>1</v>
      </c>
    </row>
    <row r="50" spans="1:15" x14ac:dyDescent="0.35">
      <c r="A50" s="58" t="s">
        <v>3</v>
      </c>
      <c r="B50" s="58" t="s">
        <v>956</v>
      </c>
      <c r="C50" s="58" t="s">
        <v>303</v>
      </c>
      <c r="D50" s="62">
        <v>1</v>
      </c>
      <c r="E50" s="62"/>
      <c r="F50" s="62"/>
      <c r="G50" s="62"/>
      <c r="H50" s="62"/>
      <c r="I50" s="62">
        <v>1</v>
      </c>
      <c r="J50" s="62"/>
      <c r="K50" s="62"/>
      <c r="L50" s="62"/>
      <c r="M50" s="95" t="s">
        <v>70</v>
      </c>
      <c r="N50" s="84">
        <v>4.5</v>
      </c>
      <c r="O50" s="62">
        <v>1</v>
      </c>
    </row>
    <row r="51" spans="1:15" x14ac:dyDescent="0.35">
      <c r="A51" s="58" t="s">
        <v>3</v>
      </c>
      <c r="B51" s="58" t="s">
        <v>957</v>
      </c>
      <c r="C51" s="58" t="s">
        <v>140</v>
      </c>
      <c r="D51" s="62">
        <v>1</v>
      </c>
      <c r="E51" s="62">
        <v>2</v>
      </c>
      <c r="F51" s="62"/>
      <c r="G51" s="62"/>
      <c r="H51" s="62"/>
      <c r="I51" s="62"/>
      <c r="J51" s="62"/>
      <c r="K51" s="62"/>
      <c r="L51" s="62"/>
      <c r="M51" s="95" t="s">
        <v>70</v>
      </c>
      <c r="N51" s="84">
        <v>6.9</v>
      </c>
      <c r="O51" s="62">
        <v>1</v>
      </c>
    </row>
    <row r="52" spans="1:15" x14ac:dyDescent="0.35">
      <c r="A52" s="58" t="s">
        <v>3</v>
      </c>
      <c r="B52" s="58" t="s">
        <v>958</v>
      </c>
      <c r="C52" s="58" t="s">
        <v>30</v>
      </c>
      <c r="D52" s="62"/>
      <c r="E52" s="62"/>
      <c r="F52" s="62"/>
      <c r="G52" s="62"/>
      <c r="H52" s="62"/>
      <c r="I52" s="62"/>
      <c r="J52" s="62"/>
      <c r="K52" s="62"/>
      <c r="L52" s="62">
        <v>1</v>
      </c>
      <c r="M52" s="95" t="s">
        <v>17</v>
      </c>
      <c r="N52" s="84" t="s">
        <v>17</v>
      </c>
      <c r="O52" s="62">
        <v>1</v>
      </c>
    </row>
    <row r="53" spans="1:15" x14ac:dyDescent="0.35">
      <c r="A53" s="58" t="s">
        <v>3</v>
      </c>
      <c r="B53" s="58" t="s">
        <v>959</v>
      </c>
      <c r="C53" s="58" t="s">
        <v>140</v>
      </c>
      <c r="D53" s="62">
        <v>1</v>
      </c>
      <c r="E53" s="62">
        <v>1</v>
      </c>
      <c r="F53" s="62">
        <v>1</v>
      </c>
      <c r="G53" s="62"/>
      <c r="H53" s="62"/>
      <c r="I53" s="62"/>
      <c r="J53" s="62"/>
      <c r="K53" s="62"/>
      <c r="L53" s="62"/>
      <c r="M53" s="95" t="s">
        <v>70</v>
      </c>
      <c r="N53" s="84">
        <v>6.9</v>
      </c>
      <c r="O53" s="62">
        <v>1</v>
      </c>
    </row>
    <row r="54" spans="1:15" x14ac:dyDescent="0.35">
      <c r="A54" s="58" t="s">
        <v>3</v>
      </c>
      <c r="B54" s="58" t="s">
        <v>960</v>
      </c>
      <c r="C54" s="58" t="s">
        <v>449</v>
      </c>
      <c r="D54" s="62"/>
      <c r="E54" s="62"/>
      <c r="F54" s="62"/>
      <c r="G54" s="62"/>
      <c r="H54" s="62">
        <v>1</v>
      </c>
      <c r="I54" s="62"/>
      <c r="J54" s="62"/>
      <c r="K54" s="62"/>
      <c r="L54" s="62"/>
      <c r="M54" s="95" t="s">
        <v>17</v>
      </c>
      <c r="N54" s="84" t="s">
        <v>17</v>
      </c>
      <c r="O54" s="62">
        <v>1</v>
      </c>
    </row>
    <row r="55" spans="1:15" x14ac:dyDescent="0.35">
      <c r="A55" s="58" t="s">
        <v>3</v>
      </c>
      <c r="B55" s="58" t="s">
        <v>961</v>
      </c>
      <c r="C55" s="58" t="s">
        <v>398</v>
      </c>
      <c r="D55" s="62">
        <v>1</v>
      </c>
      <c r="E55" s="62">
        <v>1</v>
      </c>
      <c r="F55" s="62"/>
      <c r="G55" s="62"/>
      <c r="H55" s="62"/>
      <c r="I55" s="62"/>
      <c r="J55" s="62"/>
      <c r="K55" s="62"/>
      <c r="L55" s="62"/>
      <c r="M55" s="95" t="s">
        <v>70</v>
      </c>
      <c r="N55" s="84">
        <v>3.5</v>
      </c>
      <c r="O55" s="62">
        <v>1</v>
      </c>
    </row>
    <row r="56" spans="1:15" x14ac:dyDescent="0.35">
      <c r="A56" s="58" t="s">
        <v>3</v>
      </c>
      <c r="B56" s="58" t="s">
        <v>962</v>
      </c>
      <c r="C56" s="58" t="s">
        <v>140</v>
      </c>
      <c r="D56" s="62">
        <v>1</v>
      </c>
      <c r="E56" s="62">
        <v>2</v>
      </c>
      <c r="F56" s="62"/>
      <c r="G56" s="62"/>
      <c r="H56" s="62"/>
      <c r="I56" s="62"/>
      <c r="J56" s="62"/>
      <c r="K56" s="62"/>
      <c r="L56" s="62"/>
      <c r="M56" s="95" t="s">
        <v>70</v>
      </c>
      <c r="N56" s="84">
        <v>6.9</v>
      </c>
      <c r="O56" s="62">
        <v>1</v>
      </c>
    </row>
    <row r="57" spans="1:15" x14ac:dyDescent="0.35">
      <c r="A57" s="58" t="s">
        <v>3</v>
      </c>
      <c r="B57" s="58" t="s">
        <v>963</v>
      </c>
      <c r="C57" s="58" t="s">
        <v>30</v>
      </c>
      <c r="D57" s="62"/>
      <c r="E57" s="62"/>
      <c r="F57" s="62"/>
      <c r="G57" s="62"/>
      <c r="H57" s="62"/>
      <c r="I57" s="62"/>
      <c r="J57" s="62"/>
      <c r="K57" s="62"/>
      <c r="L57" s="62">
        <v>1</v>
      </c>
      <c r="M57" s="95" t="s">
        <v>17</v>
      </c>
      <c r="N57" s="84" t="s">
        <v>17</v>
      </c>
      <c r="O57" s="62">
        <v>1</v>
      </c>
    </row>
    <row r="58" spans="1:15" x14ac:dyDescent="0.35">
      <c r="A58" s="58" t="s">
        <v>3</v>
      </c>
      <c r="B58" s="58" t="s">
        <v>964</v>
      </c>
      <c r="C58" s="58" t="s">
        <v>140</v>
      </c>
      <c r="D58" s="62">
        <v>1</v>
      </c>
      <c r="E58" s="62">
        <v>1</v>
      </c>
      <c r="F58" s="62">
        <v>1</v>
      </c>
      <c r="G58" s="62"/>
      <c r="H58" s="62"/>
      <c r="I58" s="62"/>
      <c r="J58" s="62"/>
      <c r="K58" s="62"/>
      <c r="L58" s="62"/>
      <c r="M58" s="95" t="s">
        <v>70</v>
      </c>
      <c r="N58" s="84">
        <v>6.9</v>
      </c>
      <c r="O58" s="62">
        <v>1</v>
      </c>
    </row>
    <row r="59" spans="1:15" x14ac:dyDescent="0.35">
      <c r="A59" s="58" t="s">
        <v>3</v>
      </c>
      <c r="B59" s="58" t="s">
        <v>965</v>
      </c>
      <c r="C59" s="58" t="s">
        <v>449</v>
      </c>
      <c r="D59" s="62"/>
      <c r="E59" s="62"/>
      <c r="F59" s="62"/>
      <c r="G59" s="62"/>
      <c r="H59" s="62">
        <v>1</v>
      </c>
      <c r="I59" s="62"/>
      <c r="J59" s="62"/>
      <c r="K59" s="62"/>
      <c r="L59" s="62"/>
      <c r="M59" s="95" t="s">
        <v>17</v>
      </c>
      <c r="N59" s="84" t="s">
        <v>17</v>
      </c>
      <c r="O59" s="62">
        <v>1</v>
      </c>
    </row>
    <row r="60" spans="1:15" x14ac:dyDescent="0.35">
      <c r="A60" s="58" t="s">
        <v>3</v>
      </c>
      <c r="B60" s="58" t="s">
        <v>966</v>
      </c>
      <c r="C60" s="58" t="s">
        <v>140</v>
      </c>
      <c r="D60" s="62">
        <v>1</v>
      </c>
      <c r="E60" s="62">
        <v>2</v>
      </c>
      <c r="F60" s="62"/>
      <c r="G60" s="62"/>
      <c r="H60" s="62"/>
      <c r="I60" s="62"/>
      <c r="J60" s="62"/>
      <c r="K60" s="62"/>
      <c r="L60" s="62"/>
      <c r="M60" s="95" t="s">
        <v>70</v>
      </c>
      <c r="N60" s="84">
        <v>7.3</v>
      </c>
      <c r="O60" s="62">
        <v>1</v>
      </c>
    </row>
    <row r="61" spans="1:15" x14ac:dyDescent="0.35">
      <c r="A61" s="58" t="s">
        <v>3</v>
      </c>
      <c r="B61" s="58" t="s">
        <v>967</v>
      </c>
      <c r="C61" s="58" t="s">
        <v>140</v>
      </c>
      <c r="D61" s="62">
        <v>1</v>
      </c>
      <c r="E61" s="62">
        <v>2</v>
      </c>
      <c r="F61" s="62"/>
      <c r="G61" s="62"/>
      <c r="H61" s="62"/>
      <c r="I61" s="62"/>
      <c r="J61" s="62"/>
      <c r="K61" s="62"/>
      <c r="L61" s="62"/>
      <c r="M61" s="95" t="s">
        <v>70</v>
      </c>
      <c r="N61" s="84">
        <v>7.3</v>
      </c>
      <c r="O61" s="62">
        <v>1</v>
      </c>
    </row>
    <row r="62" spans="1:15" x14ac:dyDescent="0.35">
      <c r="A62" s="58" t="s">
        <v>3</v>
      </c>
      <c r="B62" s="58" t="s">
        <v>968</v>
      </c>
      <c r="C62" s="58" t="s">
        <v>398</v>
      </c>
      <c r="D62" s="62">
        <v>1</v>
      </c>
      <c r="E62" s="62">
        <v>1</v>
      </c>
      <c r="F62" s="62"/>
      <c r="G62" s="62"/>
      <c r="H62" s="62"/>
      <c r="I62" s="62"/>
      <c r="J62" s="62"/>
      <c r="K62" s="62"/>
      <c r="L62" s="62"/>
      <c r="M62" s="95" t="s">
        <v>70</v>
      </c>
      <c r="N62" s="84">
        <v>3.5</v>
      </c>
      <c r="O62" s="62">
        <v>1</v>
      </c>
    </row>
    <row r="63" spans="1:15" x14ac:dyDescent="0.35">
      <c r="A63" s="58" t="s">
        <v>3</v>
      </c>
      <c r="B63" s="58" t="s">
        <v>49</v>
      </c>
      <c r="C63" s="58" t="s">
        <v>969</v>
      </c>
      <c r="D63" s="62">
        <v>1</v>
      </c>
      <c r="E63" s="62"/>
      <c r="F63" s="62"/>
      <c r="G63" s="62"/>
      <c r="H63" s="62"/>
      <c r="I63" s="62"/>
      <c r="J63" s="62"/>
      <c r="K63" s="62"/>
      <c r="L63" s="62"/>
      <c r="M63" s="95" t="s">
        <v>17</v>
      </c>
      <c r="N63" s="84" t="s">
        <v>17</v>
      </c>
      <c r="O63" s="62">
        <v>1</v>
      </c>
    </row>
    <row r="64" spans="1:15" x14ac:dyDescent="0.35">
      <c r="A64" s="58" t="s">
        <v>3</v>
      </c>
      <c r="B64" s="58" t="s">
        <v>49</v>
      </c>
      <c r="C64" s="58" t="s">
        <v>970</v>
      </c>
      <c r="D64" s="97"/>
      <c r="E64" s="62"/>
      <c r="F64" s="62"/>
      <c r="G64" s="62"/>
      <c r="H64" s="62"/>
      <c r="I64" s="62"/>
      <c r="J64" s="62"/>
      <c r="K64" s="62"/>
      <c r="L64" s="98">
        <v>1</v>
      </c>
      <c r="M64" s="95" t="s">
        <v>17</v>
      </c>
      <c r="N64" s="84" t="s">
        <v>17</v>
      </c>
      <c r="O64" s="62">
        <v>1</v>
      </c>
    </row>
    <row r="65" spans="1:15" x14ac:dyDescent="0.35">
      <c r="A65" s="58" t="s">
        <v>3</v>
      </c>
      <c r="B65" s="58" t="s">
        <v>49</v>
      </c>
      <c r="C65" s="71" t="s">
        <v>449</v>
      </c>
      <c r="D65" s="97"/>
      <c r="E65" s="62"/>
      <c r="F65" s="62"/>
      <c r="G65" s="62"/>
      <c r="H65" s="62">
        <v>1</v>
      </c>
      <c r="I65" s="62"/>
      <c r="J65" s="62"/>
      <c r="K65" s="62"/>
      <c r="L65" s="97"/>
      <c r="M65" s="95" t="s">
        <v>17</v>
      </c>
      <c r="N65" s="84" t="s">
        <v>17</v>
      </c>
      <c r="O65" s="62">
        <v>1</v>
      </c>
    </row>
    <row r="66" spans="1:15" x14ac:dyDescent="0.35">
      <c r="A66" s="85" t="s">
        <v>867</v>
      </c>
      <c r="D66" s="46">
        <f t="shared" ref="D66:L66" si="2">SUM(D40:D65)</f>
        <v>17</v>
      </c>
      <c r="E66" s="46">
        <f t="shared" si="2"/>
        <v>21</v>
      </c>
      <c r="F66" s="46">
        <f t="shared" si="2"/>
        <v>4</v>
      </c>
      <c r="G66" s="46">
        <f t="shared" si="2"/>
        <v>0</v>
      </c>
      <c r="H66" s="46">
        <f t="shared" si="2"/>
        <v>4</v>
      </c>
      <c r="I66" s="46">
        <f t="shared" si="2"/>
        <v>1</v>
      </c>
      <c r="J66" s="46">
        <f t="shared" si="2"/>
        <v>0</v>
      </c>
      <c r="K66" s="46">
        <f t="shared" si="2"/>
        <v>0</v>
      </c>
      <c r="L66" s="46">
        <f t="shared" si="2"/>
        <v>5</v>
      </c>
      <c r="N66" s="34">
        <f>SUM(N40:N65)</f>
        <v>91.8</v>
      </c>
    </row>
    <row r="67" spans="1:15" x14ac:dyDescent="0.35">
      <c r="A67" s="9"/>
      <c r="D67" s="46"/>
      <c r="E67" s="46"/>
      <c r="F67" s="46"/>
      <c r="G67" s="46"/>
      <c r="H67" s="46"/>
      <c r="I67" s="46"/>
      <c r="J67" s="46"/>
      <c r="K67" s="46"/>
      <c r="L67" s="46"/>
      <c r="N67" s="34"/>
    </row>
    <row r="68" spans="1:15" x14ac:dyDescent="0.35">
      <c r="A68" s="87" t="s">
        <v>0</v>
      </c>
      <c r="B68" s="87" t="s">
        <v>19</v>
      </c>
      <c r="C68" s="87" t="s">
        <v>900</v>
      </c>
      <c r="D68" s="86" t="s">
        <v>901</v>
      </c>
      <c r="E68" s="86" t="s">
        <v>902</v>
      </c>
      <c r="F68" s="86" t="s">
        <v>903</v>
      </c>
      <c r="G68" s="86" t="s">
        <v>904</v>
      </c>
      <c r="H68" s="86" t="s">
        <v>905</v>
      </c>
      <c r="I68" s="86" t="s">
        <v>906</v>
      </c>
      <c r="J68" s="86" t="s">
        <v>907</v>
      </c>
      <c r="K68" s="86" t="s">
        <v>908</v>
      </c>
      <c r="L68" s="86" t="s">
        <v>909</v>
      </c>
      <c r="M68" s="90" t="s">
        <v>910</v>
      </c>
      <c r="N68" s="99" t="s">
        <v>23</v>
      </c>
      <c r="O68" s="86" t="s">
        <v>838</v>
      </c>
    </row>
    <row r="69" spans="1:15" x14ac:dyDescent="0.35">
      <c r="A69" s="58" t="s">
        <v>14</v>
      </c>
      <c r="B69" s="58" t="s">
        <v>971</v>
      </c>
      <c r="C69" s="58" t="s">
        <v>972</v>
      </c>
      <c r="D69" s="60">
        <v>1</v>
      </c>
      <c r="E69" s="60"/>
      <c r="F69" s="60"/>
      <c r="G69" s="60"/>
      <c r="H69" s="60"/>
      <c r="I69" s="60"/>
      <c r="J69" s="62"/>
      <c r="K69" s="62"/>
      <c r="L69" s="62"/>
      <c r="M69" s="95"/>
      <c r="N69" s="59">
        <v>2.5</v>
      </c>
      <c r="O69" s="62">
        <v>1</v>
      </c>
    </row>
    <row r="70" spans="1:15" x14ac:dyDescent="0.35">
      <c r="A70" s="58" t="s">
        <v>14</v>
      </c>
      <c r="B70" s="58" t="s">
        <v>973</v>
      </c>
      <c r="C70" s="58" t="s">
        <v>140</v>
      </c>
      <c r="D70" s="60"/>
      <c r="E70" s="60">
        <v>1</v>
      </c>
      <c r="F70" s="60"/>
      <c r="G70" s="60"/>
      <c r="H70" s="60"/>
      <c r="I70" s="60"/>
      <c r="J70" s="62"/>
      <c r="K70" s="62"/>
      <c r="L70" s="62"/>
      <c r="M70" s="95"/>
      <c r="N70" s="59">
        <v>1.3</v>
      </c>
      <c r="O70" s="62">
        <v>1</v>
      </c>
    </row>
    <row r="71" spans="1:15" x14ac:dyDescent="0.35">
      <c r="A71" s="58" t="s">
        <v>14</v>
      </c>
      <c r="B71" s="58" t="s">
        <v>974</v>
      </c>
      <c r="C71" s="58" t="s">
        <v>972</v>
      </c>
      <c r="D71" s="60">
        <v>1</v>
      </c>
      <c r="E71" s="60"/>
      <c r="F71" s="60"/>
      <c r="G71" s="60"/>
      <c r="H71" s="60"/>
      <c r="I71" s="60"/>
      <c r="J71" s="62"/>
      <c r="K71" s="62"/>
      <c r="L71" s="62"/>
      <c r="M71" s="95"/>
      <c r="N71" s="59">
        <v>2.5</v>
      </c>
      <c r="O71" s="62">
        <v>1</v>
      </c>
    </row>
    <row r="72" spans="1:15" x14ac:dyDescent="0.35">
      <c r="A72" s="58" t="s">
        <v>14</v>
      </c>
      <c r="B72" s="58" t="s">
        <v>975</v>
      </c>
      <c r="C72" s="58" t="s">
        <v>140</v>
      </c>
      <c r="D72" s="60"/>
      <c r="E72" s="60">
        <v>1</v>
      </c>
      <c r="F72" s="60"/>
      <c r="G72" s="60"/>
      <c r="H72" s="60"/>
      <c r="I72" s="60"/>
      <c r="J72" s="62"/>
      <c r="K72" s="62"/>
      <c r="L72" s="62"/>
      <c r="M72" s="95"/>
      <c r="N72" s="59">
        <v>1.3</v>
      </c>
      <c r="O72" s="62">
        <v>1</v>
      </c>
    </row>
    <row r="73" spans="1:15" x14ac:dyDescent="0.35">
      <c r="A73" s="58" t="s">
        <v>14</v>
      </c>
      <c r="B73" s="58" t="s">
        <v>976</v>
      </c>
      <c r="C73" s="58" t="s">
        <v>977</v>
      </c>
      <c r="D73" s="60">
        <v>2</v>
      </c>
      <c r="E73" s="60"/>
      <c r="F73" s="60"/>
      <c r="G73" s="60"/>
      <c r="H73" s="60"/>
      <c r="I73" s="60"/>
      <c r="J73" s="62"/>
      <c r="K73" s="62"/>
      <c r="L73" s="62"/>
      <c r="M73" s="95"/>
      <c r="N73" s="59">
        <v>16.399999999999999</v>
      </c>
      <c r="O73" s="62">
        <v>1</v>
      </c>
    </row>
    <row r="74" spans="1:15" x14ac:dyDescent="0.35">
      <c r="A74" s="58" t="s">
        <v>14</v>
      </c>
      <c r="B74" s="58" t="s">
        <v>978</v>
      </c>
      <c r="C74" s="58" t="s">
        <v>972</v>
      </c>
      <c r="D74" s="60"/>
      <c r="E74" s="60"/>
      <c r="F74" s="60">
        <v>4</v>
      </c>
      <c r="G74" s="60">
        <v>4</v>
      </c>
      <c r="H74" s="60"/>
      <c r="I74" s="60"/>
      <c r="J74" s="62">
        <v>1</v>
      </c>
      <c r="K74" s="62"/>
      <c r="L74" s="62"/>
      <c r="M74" s="95"/>
      <c r="N74" s="59">
        <v>8.1</v>
      </c>
      <c r="O74" s="62">
        <v>1</v>
      </c>
    </row>
    <row r="75" spans="1:15" x14ac:dyDescent="0.35">
      <c r="A75" s="58" t="s">
        <v>14</v>
      </c>
      <c r="B75" s="58" t="s">
        <v>979</v>
      </c>
      <c r="C75" s="58" t="s">
        <v>140</v>
      </c>
      <c r="D75" s="60"/>
      <c r="E75" s="60">
        <v>1</v>
      </c>
      <c r="F75" s="60"/>
      <c r="G75" s="60"/>
      <c r="H75" s="60"/>
      <c r="I75" s="60"/>
      <c r="J75" s="62"/>
      <c r="K75" s="62"/>
      <c r="L75" s="62"/>
      <c r="M75" s="95"/>
      <c r="N75" s="59">
        <v>1.6</v>
      </c>
      <c r="O75" s="62">
        <v>1</v>
      </c>
    </row>
    <row r="76" spans="1:15" x14ac:dyDescent="0.35">
      <c r="A76" s="58" t="s">
        <v>14</v>
      </c>
      <c r="B76" s="58" t="s">
        <v>980</v>
      </c>
      <c r="C76" s="58" t="s">
        <v>140</v>
      </c>
      <c r="D76" s="60"/>
      <c r="E76" s="60">
        <v>1</v>
      </c>
      <c r="F76" s="60"/>
      <c r="G76" s="60"/>
      <c r="H76" s="60"/>
      <c r="I76" s="60"/>
      <c r="J76" s="62"/>
      <c r="K76" s="62"/>
      <c r="L76" s="62"/>
      <c r="M76" s="95"/>
      <c r="N76" s="59">
        <v>1.6</v>
      </c>
      <c r="O76" s="62">
        <v>1</v>
      </c>
    </row>
    <row r="77" spans="1:15" x14ac:dyDescent="0.35">
      <c r="A77" s="58" t="s">
        <v>14</v>
      </c>
      <c r="B77" s="58" t="s">
        <v>981</v>
      </c>
      <c r="C77" s="58" t="s">
        <v>140</v>
      </c>
      <c r="D77" s="60"/>
      <c r="E77" s="60">
        <v>1</v>
      </c>
      <c r="F77" s="60"/>
      <c r="G77" s="60"/>
      <c r="H77" s="60"/>
      <c r="I77" s="60"/>
      <c r="J77" s="62"/>
      <c r="K77" s="62"/>
      <c r="L77" s="62"/>
      <c r="M77" s="95"/>
      <c r="N77" s="59">
        <v>1.6</v>
      </c>
      <c r="O77" s="62">
        <v>1</v>
      </c>
    </row>
    <row r="78" spans="1:15" x14ac:dyDescent="0.35">
      <c r="A78" s="58" t="s">
        <v>14</v>
      </c>
      <c r="B78" s="58" t="s">
        <v>982</v>
      </c>
      <c r="C78" s="58" t="s">
        <v>398</v>
      </c>
      <c r="D78" s="60">
        <v>1</v>
      </c>
      <c r="E78" s="60">
        <v>1</v>
      </c>
      <c r="F78" s="60"/>
      <c r="G78" s="60"/>
      <c r="H78" s="60"/>
      <c r="I78" s="60"/>
      <c r="J78" s="62"/>
      <c r="K78" s="62"/>
      <c r="L78" s="62"/>
      <c r="M78" s="95"/>
      <c r="N78" s="59">
        <v>4.5</v>
      </c>
      <c r="O78" s="62">
        <v>1</v>
      </c>
    </row>
    <row r="79" spans="1:15" x14ac:dyDescent="0.35">
      <c r="A79" s="58" t="s">
        <v>14</v>
      </c>
      <c r="B79" s="58" t="s">
        <v>983</v>
      </c>
      <c r="C79" s="58" t="s">
        <v>984</v>
      </c>
      <c r="D79" s="60">
        <v>1</v>
      </c>
      <c r="E79" s="60"/>
      <c r="F79" s="60"/>
      <c r="G79" s="60"/>
      <c r="H79" s="60"/>
      <c r="I79" s="60"/>
      <c r="J79" s="62"/>
      <c r="K79" s="62"/>
      <c r="L79" s="62"/>
      <c r="M79" s="95"/>
      <c r="N79" s="59">
        <v>6.5</v>
      </c>
      <c r="O79" s="62">
        <v>1</v>
      </c>
    </row>
    <row r="80" spans="1:15" x14ac:dyDescent="0.35">
      <c r="A80" s="58" t="s">
        <v>14</v>
      </c>
      <c r="B80" s="58" t="s">
        <v>985</v>
      </c>
      <c r="C80" s="58" t="s">
        <v>906</v>
      </c>
      <c r="D80" s="60"/>
      <c r="E80" s="60"/>
      <c r="F80" s="60"/>
      <c r="G80" s="60"/>
      <c r="H80" s="60"/>
      <c r="I80" s="60">
        <v>1</v>
      </c>
      <c r="J80" s="62"/>
      <c r="K80" s="62"/>
      <c r="L80" s="62"/>
      <c r="M80" s="95"/>
      <c r="N80" s="59">
        <v>2.6</v>
      </c>
      <c r="O80" s="62">
        <v>1</v>
      </c>
    </row>
    <row r="81" spans="1:15" x14ac:dyDescent="0.35">
      <c r="A81" s="58" t="s">
        <v>14</v>
      </c>
      <c r="B81" s="58" t="s">
        <v>986</v>
      </c>
      <c r="C81" s="58" t="s">
        <v>78</v>
      </c>
      <c r="D81" s="60"/>
      <c r="E81" s="60"/>
      <c r="F81" s="60"/>
      <c r="G81" s="60"/>
      <c r="H81" s="60"/>
      <c r="I81" s="60"/>
      <c r="J81" s="62"/>
      <c r="K81" s="62">
        <v>3</v>
      </c>
      <c r="L81" s="62"/>
      <c r="M81" s="95"/>
      <c r="N81" s="59">
        <v>44.1</v>
      </c>
      <c r="O81" s="62">
        <v>1</v>
      </c>
    </row>
    <row r="82" spans="1:15" x14ac:dyDescent="0.35">
      <c r="A82" s="58" t="s">
        <v>14</v>
      </c>
      <c r="B82" s="72" t="s">
        <v>987</v>
      </c>
      <c r="C82" s="58" t="s">
        <v>906</v>
      </c>
      <c r="D82" s="60"/>
      <c r="E82" s="60"/>
      <c r="F82" s="60"/>
      <c r="G82" s="60"/>
      <c r="H82" s="60"/>
      <c r="I82" s="60">
        <v>1</v>
      </c>
      <c r="J82" s="60"/>
      <c r="K82" s="62"/>
      <c r="L82" s="62"/>
      <c r="M82" s="95"/>
      <c r="N82" s="59">
        <v>3.8</v>
      </c>
      <c r="O82" s="62">
        <v>1</v>
      </c>
    </row>
    <row r="83" spans="1:15" x14ac:dyDescent="0.35">
      <c r="A83" s="58" t="s">
        <v>14</v>
      </c>
      <c r="B83" s="58" t="s">
        <v>988</v>
      </c>
      <c r="C83" s="58" t="s">
        <v>906</v>
      </c>
      <c r="D83" s="60"/>
      <c r="E83" s="60"/>
      <c r="F83" s="60"/>
      <c r="G83" s="60"/>
      <c r="H83" s="60"/>
      <c r="I83" s="60">
        <v>1</v>
      </c>
      <c r="J83" s="62"/>
      <c r="K83" s="62"/>
      <c r="L83" s="62"/>
      <c r="M83" s="95"/>
      <c r="N83" s="59">
        <v>4.2</v>
      </c>
      <c r="O83" s="62">
        <v>1</v>
      </c>
    </row>
    <row r="84" spans="1:15" x14ac:dyDescent="0.35">
      <c r="A84" s="100" t="s">
        <v>989</v>
      </c>
      <c r="D84" s="39">
        <f t="shared" ref="D84:L84" si="3">SUM(D69:D83)</f>
        <v>6</v>
      </c>
      <c r="E84" s="39">
        <f t="shared" si="3"/>
        <v>6</v>
      </c>
      <c r="F84" s="39">
        <f t="shared" si="3"/>
        <v>4</v>
      </c>
      <c r="G84" s="39">
        <f t="shared" si="3"/>
        <v>4</v>
      </c>
      <c r="H84" s="39">
        <f t="shared" si="3"/>
        <v>0</v>
      </c>
      <c r="I84" s="39">
        <f t="shared" si="3"/>
        <v>3</v>
      </c>
      <c r="J84" s="39">
        <f t="shared" si="3"/>
        <v>1</v>
      </c>
      <c r="K84" s="39">
        <f t="shared" si="3"/>
        <v>3</v>
      </c>
      <c r="L84" s="39">
        <f t="shared" si="3"/>
        <v>0</v>
      </c>
      <c r="M84" s="47"/>
      <c r="N84" s="34">
        <f>SUM(N69:N83)</f>
        <v>102.60000000000001</v>
      </c>
      <c r="O84" s="34"/>
    </row>
    <row r="86" spans="1:15" x14ac:dyDescent="0.35">
      <c r="A86" s="87" t="s">
        <v>0</v>
      </c>
      <c r="B86" s="87" t="s">
        <v>19</v>
      </c>
      <c r="C86" s="87" t="s">
        <v>900</v>
      </c>
      <c r="D86" s="86" t="s">
        <v>901</v>
      </c>
      <c r="E86" s="86" t="s">
        <v>902</v>
      </c>
      <c r="F86" s="86" t="s">
        <v>903</v>
      </c>
      <c r="G86" s="86" t="s">
        <v>904</v>
      </c>
      <c r="H86" s="86" t="s">
        <v>905</v>
      </c>
      <c r="I86" s="86" t="s">
        <v>906</v>
      </c>
      <c r="J86" s="86" t="s">
        <v>907</v>
      </c>
      <c r="K86" s="86" t="s">
        <v>908</v>
      </c>
      <c r="L86" s="86" t="s">
        <v>909</v>
      </c>
      <c r="M86" s="90" t="s">
        <v>910</v>
      </c>
      <c r="N86" s="91" t="s">
        <v>23</v>
      </c>
      <c r="O86" s="86" t="s">
        <v>838</v>
      </c>
    </row>
    <row r="87" spans="1:15" x14ac:dyDescent="0.35">
      <c r="A87" s="58" t="s">
        <v>18</v>
      </c>
      <c r="B87" s="58" t="s">
        <v>990</v>
      </c>
      <c r="C87" s="58" t="s">
        <v>78</v>
      </c>
      <c r="D87" s="60">
        <v>1</v>
      </c>
      <c r="E87" s="60"/>
      <c r="F87" s="60"/>
      <c r="G87" s="60"/>
      <c r="H87" s="60"/>
      <c r="I87" s="60">
        <v>1</v>
      </c>
      <c r="J87" s="58"/>
      <c r="K87" s="58"/>
      <c r="L87" s="58"/>
      <c r="M87" s="95"/>
      <c r="N87" s="84">
        <v>29</v>
      </c>
      <c r="O87" s="62">
        <v>1</v>
      </c>
    </row>
    <row r="88" spans="1:15" x14ac:dyDescent="0.35">
      <c r="A88" s="58" t="s">
        <v>18</v>
      </c>
      <c r="B88" s="58" t="s">
        <v>991</v>
      </c>
      <c r="C88" s="58" t="s">
        <v>140</v>
      </c>
      <c r="D88" s="60">
        <v>1</v>
      </c>
      <c r="E88" s="60">
        <v>1</v>
      </c>
      <c r="F88" s="60">
        <v>2</v>
      </c>
      <c r="G88" s="60">
        <v>2</v>
      </c>
      <c r="H88" s="60"/>
      <c r="I88" s="60"/>
      <c r="J88" s="58"/>
      <c r="K88" s="58"/>
      <c r="L88" s="58"/>
      <c r="M88" s="95"/>
      <c r="N88" s="84">
        <v>9</v>
      </c>
      <c r="O88" s="62">
        <v>1</v>
      </c>
    </row>
    <row r="89" spans="1:15" x14ac:dyDescent="0.35">
      <c r="A89" s="58" t="s">
        <v>18</v>
      </c>
      <c r="B89" s="58" t="s">
        <v>992</v>
      </c>
      <c r="C89" s="58" t="s">
        <v>78</v>
      </c>
      <c r="D89" s="60">
        <v>1</v>
      </c>
      <c r="E89" s="60"/>
      <c r="F89" s="60"/>
      <c r="G89" s="60"/>
      <c r="H89" s="60"/>
      <c r="I89" s="60">
        <v>1</v>
      </c>
      <c r="J89" s="58"/>
      <c r="K89" s="58"/>
      <c r="L89" s="58"/>
      <c r="M89" s="95"/>
      <c r="N89" s="84">
        <v>18</v>
      </c>
      <c r="O89" s="62">
        <v>1</v>
      </c>
    </row>
    <row r="90" spans="1:15" x14ac:dyDescent="0.35">
      <c r="A90" s="58" t="s">
        <v>18</v>
      </c>
      <c r="B90" s="58" t="s">
        <v>993</v>
      </c>
      <c r="C90" s="58" t="s">
        <v>140</v>
      </c>
      <c r="D90" s="60">
        <v>1</v>
      </c>
      <c r="E90" s="60">
        <v>2</v>
      </c>
      <c r="F90" s="60"/>
      <c r="G90" s="60"/>
      <c r="H90" s="60"/>
      <c r="I90" s="60"/>
      <c r="J90" s="58"/>
      <c r="K90" s="58"/>
      <c r="L90" s="58"/>
      <c r="M90" s="95"/>
      <c r="N90" s="84">
        <v>9</v>
      </c>
      <c r="O90" s="62">
        <v>1</v>
      </c>
    </row>
    <row r="91" spans="1:15" x14ac:dyDescent="0.35">
      <c r="A91" s="58" t="s">
        <v>18</v>
      </c>
      <c r="B91" s="58" t="s">
        <v>49</v>
      </c>
      <c r="C91" s="58" t="s">
        <v>449</v>
      </c>
      <c r="D91" s="60"/>
      <c r="E91" s="60"/>
      <c r="F91" s="60"/>
      <c r="G91" s="60"/>
      <c r="H91" s="60">
        <v>1</v>
      </c>
      <c r="I91" s="60"/>
      <c r="J91" s="58"/>
      <c r="K91" s="58"/>
      <c r="L91" s="58"/>
      <c r="M91" s="95" t="s">
        <v>17</v>
      </c>
      <c r="N91" s="84" t="s">
        <v>17</v>
      </c>
      <c r="O91" s="62">
        <v>1</v>
      </c>
    </row>
    <row r="92" spans="1:15" x14ac:dyDescent="0.35">
      <c r="A92" s="100" t="s">
        <v>554</v>
      </c>
      <c r="B92" s="9"/>
      <c r="C92" s="9"/>
      <c r="D92" s="39">
        <f t="shared" ref="D92:L92" si="4">SUM(D90:D91)</f>
        <v>1</v>
      </c>
      <c r="E92" s="39">
        <f t="shared" si="4"/>
        <v>2</v>
      </c>
      <c r="F92" s="39">
        <f t="shared" si="4"/>
        <v>0</v>
      </c>
      <c r="G92" s="39">
        <f t="shared" si="4"/>
        <v>0</v>
      </c>
      <c r="H92" s="39">
        <f t="shared" si="4"/>
        <v>1</v>
      </c>
      <c r="I92" s="39">
        <f t="shared" si="4"/>
        <v>0</v>
      </c>
      <c r="J92" s="39">
        <f t="shared" si="4"/>
        <v>0</v>
      </c>
      <c r="K92" s="39">
        <f t="shared" si="4"/>
        <v>0</v>
      </c>
      <c r="L92" s="39">
        <f t="shared" si="4"/>
        <v>0</v>
      </c>
      <c r="M92" s="47"/>
      <c r="N92" s="36">
        <f>SUM(N87:N91)</f>
        <v>65</v>
      </c>
      <c r="O92" s="46"/>
    </row>
  </sheetData>
  <phoneticPr fontId="5" type="noConversion"/>
  <pageMargins left="0.7" right="0.7" top="0.75" bottom="0.75" header="0.3" footer="0.3"/>
  <pageSetup paperSize="8" scale="47" fitToWidth="0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0AB2F-044E-4640-AB94-6A6635E3E1E4}">
  <sheetPr>
    <tabColor theme="8" tint="0.79998168889431442"/>
    <pageSetUpPr fitToPage="1"/>
  </sheetPr>
  <dimension ref="A1:F62"/>
  <sheetViews>
    <sheetView topLeftCell="A27" zoomScaleNormal="100" workbookViewId="0">
      <selection activeCell="J5" sqref="J5"/>
    </sheetView>
  </sheetViews>
  <sheetFormatPr defaultRowHeight="14.5" x14ac:dyDescent="0.35"/>
  <cols>
    <col min="1" max="1" width="30.54296875" bestFit="1" customWidth="1"/>
    <col min="2" max="2" width="6.7265625" bestFit="1" customWidth="1"/>
    <col min="4" max="4" width="50" bestFit="1" customWidth="1"/>
    <col min="5" max="5" width="18.26953125" style="44" bestFit="1" customWidth="1"/>
  </cols>
  <sheetData>
    <row r="1" spans="1:5" ht="21" x14ac:dyDescent="0.5">
      <c r="A1" s="49" t="s">
        <v>16</v>
      </c>
    </row>
    <row r="3" spans="1:5" x14ac:dyDescent="0.35">
      <c r="A3" s="9" t="s">
        <v>994</v>
      </c>
      <c r="B3" s="9"/>
      <c r="C3" s="9"/>
    </row>
    <row r="4" spans="1:5" x14ac:dyDescent="0.35">
      <c r="A4" s="70" t="s">
        <v>995</v>
      </c>
      <c r="B4" s="101" t="s">
        <v>996</v>
      </c>
      <c r="C4" s="70" t="s">
        <v>997</v>
      </c>
      <c r="D4" s="70" t="s">
        <v>998</v>
      </c>
      <c r="E4" s="102" t="s">
        <v>838</v>
      </c>
    </row>
    <row r="5" spans="1:5" x14ac:dyDescent="0.35">
      <c r="A5" s="58" t="s">
        <v>999</v>
      </c>
      <c r="B5" s="58">
        <v>1</v>
      </c>
      <c r="C5" s="58" t="s">
        <v>1000</v>
      </c>
      <c r="D5" s="58" t="s">
        <v>1001</v>
      </c>
      <c r="E5" s="62">
        <v>1</v>
      </c>
    </row>
    <row r="6" spans="1:5" x14ac:dyDescent="0.35">
      <c r="A6" s="58" t="s">
        <v>999</v>
      </c>
      <c r="B6" s="58">
        <v>1</v>
      </c>
      <c r="C6" s="58" t="s">
        <v>1000</v>
      </c>
      <c r="D6" s="58" t="s">
        <v>1002</v>
      </c>
      <c r="E6" s="62">
        <v>1</v>
      </c>
    </row>
    <row r="7" spans="1:5" x14ac:dyDescent="0.35">
      <c r="A7" s="58" t="s">
        <v>999</v>
      </c>
      <c r="B7" s="58">
        <v>1</v>
      </c>
      <c r="C7" s="58" t="s">
        <v>1000</v>
      </c>
      <c r="D7" s="58" t="s">
        <v>1003</v>
      </c>
      <c r="E7" s="62">
        <v>1</v>
      </c>
    </row>
    <row r="8" spans="1:5" x14ac:dyDescent="0.35">
      <c r="A8" s="58" t="s">
        <v>999</v>
      </c>
      <c r="B8" s="58">
        <v>1</v>
      </c>
      <c r="C8" s="58" t="s">
        <v>1000</v>
      </c>
      <c r="D8" s="58" t="s">
        <v>1004</v>
      </c>
      <c r="E8" s="62">
        <v>1</v>
      </c>
    </row>
    <row r="9" spans="1:5" x14ac:dyDescent="0.35">
      <c r="A9" s="58" t="s">
        <v>999</v>
      </c>
      <c r="B9" s="58">
        <v>1</v>
      </c>
      <c r="C9" s="58" t="s">
        <v>1000</v>
      </c>
      <c r="D9" s="58" t="s">
        <v>1005</v>
      </c>
      <c r="E9" s="62">
        <v>1</v>
      </c>
    </row>
    <row r="10" spans="1:5" x14ac:dyDescent="0.35">
      <c r="A10" s="58" t="s">
        <v>999</v>
      </c>
      <c r="B10" s="58">
        <v>1</v>
      </c>
      <c r="C10" s="58" t="s">
        <v>1000</v>
      </c>
      <c r="D10" s="58" t="s">
        <v>1006</v>
      </c>
      <c r="E10" s="62">
        <v>1</v>
      </c>
    </row>
    <row r="11" spans="1:5" x14ac:dyDescent="0.35">
      <c r="A11" s="58" t="s">
        <v>999</v>
      </c>
      <c r="B11" s="58">
        <v>1</v>
      </c>
      <c r="C11" s="58" t="s">
        <v>1000</v>
      </c>
      <c r="D11" s="58" t="s">
        <v>1007</v>
      </c>
      <c r="E11" s="62">
        <v>1</v>
      </c>
    </row>
    <row r="12" spans="1:5" x14ac:dyDescent="0.35">
      <c r="A12" s="58" t="s">
        <v>999</v>
      </c>
      <c r="B12" s="58">
        <v>1</v>
      </c>
      <c r="C12" s="58" t="s">
        <v>1000</v>
      </c>
      <c r="D12" s="58" t="s">
        <v>1007</v>
      </c>
      <c r="E12" s="62">
        <v>1</v>
      </c>
    </row>
    <row r="13" spans="1:5" x14ac:dyDescent="0.35">
      <c r="A13" s="58" t="s">
        <v>999</v>
      </c>
      <c r="B13" s="58">
        <v>1</v>
      </c>
      <c r="C13" s="58" t="s">
        <v>1000</v>
      </c>
      <c r="D13" s="58" t="s">
        <v>1008</v>
      </c>
      <c r="E13" s="62">
        <v>1</v>
      </c>
    </row>
    <row r="14" spans="1:5" x14ac:dyDescent="0.35">
      <c r="A14" s="58" t="s">
        <v>1009</v>
      </c>
      <c r="B14" s="58">
        <v>1</v>
      </c>
      <c r="C14" s="58" t="s">
        <v>1000</v>
      </c>
      <c r="D14" s="58" t="s">
        <v>1010</v>
      </c>
      <c r="E14" s="62">
        <v>1</v>
      </c>
    </row>
    <row r="15" spans="1:5" x14ac:dyDescent="0.35">
      <c r="A15" s="58" t="s">
        <v>1009</v>
      </c>
      <c r="B15" s="58">
        <v>1</v>
      </c>
      <c r="C15" s="58" t="s">
        <v>1000</v>
      </c>
      <c r="D15" s="58" t="s">
        <v>1011</v>
      </c>
      <c r="E15" s="62">
        <v>1</v>
      </c>
    </row>
    <row r="16" spans="1:5" x14ac:dyDescent="0.35">
      <c r="A16" s="58" t="s">
        <v>1009</v>
      </c>
      <c r="B16" s="58">
        <v>1</v>
      </c>
      <c r="C16" s="58" t="s">
        <v>1000</v>
      </c>
      <c r="D16" s="58" t="s">
        <v>1012</v>
      </c>
      <c r="E16" s="62">
        <v>1</v>
      </c>
    </row>
    <row r="17" spans="1:6" x14ac:dyDescent="0.35">
      <c r="A17" s="58" t="s">
        <v>1009</v>
      </c>
      <c r="B17" s="58">
        <v>1</v>
      </c>
      <c r="C17" s="58" t="s">
        <v>1000</v>
      </c>
      <c r="D17" s="58" t="s">
        <v>1013</v>
      </c>
      <c r="E17" s="62">
        <v>1</v>
      </c>
    </row>
    <row r="18" spans="1:6" x14ac:dyDescent="0.35">
      <c r="A18" s="58" t="s">
        <v>1009</v>
      </c>
      <c r="B18" s="58">
        <v>1</v>
      </c>
      <c r="C18" s="58" t="s">
        <v>1000</v>
      </c>
      <c r="D18" s="58" t="s">
        <v>1014</v>
      </c>
      <c r="E18" s="62">
        <v>1</v>
      </c>
    </row>
    <row r="19" spans="1:6" x14ac:dyDescent="0.35">
      <c r="A19" s="58" t="s">
        <v>1009</v>
      </c>
      <c r="B19" s="58">
        <v>1</v>
      </c>
      <c r="C19" s="58" t="s">
        <v>1000</v>
      </c>
      <c r="D19" s="58" t="s">
        <v>1015</v>
      </c>
      <c r="E19" s="62">
        <v>1</v>
      </c>
    </row>
    <row r="20" spans="1:6" x14ac:dyDescent="0.35">
      <c r="A20" s="58" t="s">
        <v>1009</v>
      </c>
      <c r="B20" s="58">
        <v>1</v>
      </c>
      <c r="C20" s="58" t="s">
        <v>1000</v>
      </c>
      <c r="D20" s="58" t="s">
        <v>1016</v>
      </c>
      <c r="E20" s="62">
        <v>1</v>
      </c>
    </row>
    <row r="21" spans="1:6" x14ac:dyDescent="0.35">
      <c r="A21" s="58" t="s">
        <v>1009</v>
      </c>
      <c r="B21" s="58">
        <v>3</v>
      </c>
      <c r="C21" s="58" t="s">
        <v>1000</v>
      </c>
      <c r="D21" s="58" t="s">
        <v>1017</v>
      </c>
      <c r="E21" s="62">
        <v>1</v>
      </c>
    </row>
    <row r="22" spans="1:6" x14ac:dyDescent="0.35">
      <c r="A22" s="58" t="s">
        <v>1009</v>
      </c>
      <c r="B22" s="58">
        <v>6</v>
      </c>
      <c r="C22" s="58" t="s">
        <v>1000</v>
      </c>
      <c r="D22" s="58" t="s">
        <v>1018</v>
      </c>
      <c r="E22" s="62">
        <v>1</v>
      </c>
    </row>
    <row r="23" spans="1:6" x14ac:dyDescent="0.35">
      <c r="A23" s="58" t="s">
        <v>1019</v>
      </c>
      <c r="B23" s="58">
        <v>1</v>
      </c>
      <c r="C23" s="58" t="s">
        <v>1000</v>
      </c>
      <c r="D23" s="58" t="s">
        <v>1020</v>
      </c>
      <c r="E23" s="62">
        <v>1</v>
      </c>
    </row>
    <row r="24" spans="1:6" x14ac:dyDescent="0.35">
      <c r="A24" s="58" t="s">
        <v>1019</v>
      </c>
      <c r="B24" s="58">
        <v>1</v>
      </c>
      <c r="C24" s="58" t="s">
        <v>1000</v>
      </c>
      <c r="D24" s="58" t="s">
        <v>1021</v>
      </c>
      <c r="E24" s="62">
        <v>1</v>
      </c>
    </row>
    <row r="25" spans="1:6" x14ac:dyDescent="0.35">
      <c r="A25" s="58" t="s">
        <v>1022</v>
      </c>
      <c r="B25" s="58">
        <v>21</v>
      </c>
      <c r="C25" s="58" t="s">
        <v>1023</v>
      </c>
      <c r="D25" s="58" t="s">
        <v>1024</v>
      </c>
      <c r="E25" s="62">
        <v>1</v>
      </c>
    </row>
    <row r="26" spans="1:6" x14ac:dyDescent="0.35">
      <c r="A26" s="58" t="s">
        <v>1022</v>
      </c>
      <c r="B26" s="58">
        <v>46</v>
      </c>
      <c r="C26" s="58" t="s">
        <v>1023</v>
      </c>
      <c r="D26" s="58" t="s">
        <v>1025</v>
      </c>
      <c r="E26" s="62">
        <v>1</v>
      </c>
    </row>
    <row r="27" spans="1:6" x14ac:dyDescent="0.35">
      <c r="A27" s="9" t="s">
        <v>857</v>
      </c>
    </row>
    <row r="29" spans="1:6" x14ac:dyDescent="0.35">
      <c r="A29" s="9" t="s">
        <v>13</v>
      </c>
    </row>
    <row r="30" spans="1:6" x14ac:dyDescent="0.35">
      <c r="A30" s="70" t="s">
        <v>995</v>
      </c>
      <c r="B30" s="70" t="s">
        <v>996</v>
      </c>
      <c r="C30" s="70" t="s">
        <v>997</v>
      </c>
      <c r="D30" s="70" t="s">
        <v>998</v>
      </c>
      <c r="E30" s="102" t="s">
        <v>838</v>
      </c>
      <c r="F30" s="55"/>
    </row>
    <row r="31" spans="1:6" x14ac:dyDescent="0.35">
      <c r="A31" s="58" t="s">
        <v>1026</v>
      </c>
      <c r="B31" s="58">
        <v>2</v>
      </c>
      <c r="C31" s="58" t="s">
        <v>1000</v>
      </c>
      <c r="D31" s="58" t="s">
        <v>1003</v>
      </c>
      <c r="E31" s="62">
        <v>1</v>
      </c>
    </row>
    <row r="32" spans="1:6" x14ac:dyDescent="0.35">
      <c r="A32" s="58" t="s">
        <v>1026</v>
      </c>
      <c r="B32" s="58">
        <v>2</v>
      </c>
      <c r="C32" s="58" t="s">
        <v>1000</v>
      </c>
      <c r="D32" s="58" t="s">
        <v>1027</v>
      </c>
      <c r="E32" s="62">
        <v>1</v>
      </c>
    </row>
    <row r="33" spans="1:5" x14ac:dyDescent="0.35">
      <c r="A33" s="58" t="s">
        <v>1026</v>
      </c>
      <c r="B33" s="58">
        <v>1</v>
      </c>
      <c r="C33" s="58" t="s">
        <v>1000</v>
      </c>
      <c r="D33" s="58" t="s">
        <v>1028</v>
      </c>
      <c r="E33" s="62">
        <v>1</v>
      </c>
    </row>
    <row r="34" spans="1:5" x14ac:dyDescent="0.35">
      <c r="A34" s="58" t="s">
        <v>1026</v>
      </c>
      <c r="B34" s="58">
        <v>1</v>
      </c>
      <c r="C34" s="58" t="s">
        <v>1000</v>
      </c>
      <c r="D34" s="58" t="s">
        <v>1029</v>
      </c>
      <c r="E34" s="62">
        <v>1</v>
      </c>
    </row>
    <row r="35" spans="1:5" x14ac:dyDescent="0.35">
      <c r="A35" s="58" t="s">
        <v>1026</v>
      </c>
      <c r="B35" s="58">
        <v>1</v>
      </c>
      <c r="C35" s="58" t="s">
        <v>1000</v>
      </c>
      <c r="D35" s="58" t="s">
        <v>1030</v>
      </c>
      <c r="E35" s="62">
        <v>1</v>
      </c>
    </row>
    <row r="36" spans="1:5" x14ac:dyDescent="0.35">
      <c r="A36" s="58" t="s">
        <v>1026</v>
      </c>
      <c r="B36" s="58">
        <v>1</v>
      </c>
      <c r="C36" s="58" t="s">
        <v>1000</v>
      </c>
      <c r="D36" s="58" t="s">
        <v>1031</v>
      </c>
      <c r="E36" s="62">
        <v>1</v>
      </c>
    </row>
    <row r="37" spans="1:5" x14ac:dyDescent="0.35">
      <c r="A37" s="58" t="s">
        <v>1026</v>
      </c>
      <c r="B37" s="58">
        <v>6</v>
      </c>
      <c r="C37" s="58" t="s">
        <v>1000</v>
      </c>
      <c r="D37" s="58" t="s">
        <v>1032</v>
      </c>
      <c r="E37" s="62">
        <v>1</v>
      </c>
    </row>
    <row r="38" spans="1:5" x14ac:dyDescent="0.35">
      <c r="A38" s="58" t="s">
        <v>1026</v>
      </c>
      <c r="B38" s="58">
        <v>1</v>
      </c>
      <c r="C38" s="58" t="s">
        <v>1000</v>
      </c>
      <c r="D38" s="58" t="s">
        <v>1033</v>
      </c>
      <c r="E38" s="62">
        <v>1</v>
      </c>
    </row>
    <row r="39" spans="1:5" x14ac:dyDescent="0.35">
      <c r="A39" s="58" t="s">
        <v>1034</v>
      </c>
      <c r="B39" s="58">
        <v>1</v>
      </c>
      <c r="C39" s="58" t="s">
        <v>1000</v>
      </c>
      <c r="D39" s="58" t="s">
        <v>1035</v>
      </c>
      <c r="E39" s="62">
        <v>1</v>
      </c>
    </row>
    <row r="40" spans="1:5" x14ac:dyDescent="0.35">
      <c r="A40" s="58" t="s">
        <v>1022</v>
      </c>
      <c r="B40" s="58">
        <v>20.440000000000001</v>
      </c>
      <c r="C40" s="58" t="s">
        <v>1023</v>
      </c>
      <c r="D40" s="58" t="s">
        <v>1024</v>
      </c>
      <c r="E40" s="62">
        <v>1</v>
      </c>
    </row>
    <row r="41" spans="1:5" x14ac:dyDescent="0.35">
      <c r="A41" s="58" t="s">
        <v>1022</v>
      </c>
      <c r="B41" s="58">
        <v>15</v>
      </c>
      <c r="C41" s="58" t="s">
        <v>1023</v>
      </c>
      <c r="D41" s="58" t="s">
        <v>1036</v>
      </c>
      <c r="E41" s="62">
        <v>1</v>
      </c>
    </row>
    <row r="42" spans="1:5" x14ac:dyDescent="0.35">
      <c r="A42" s="9" t="s">
        <v>867</v>
      </c>
    </row>
    <row r="44" spans="1:5" x14ac:dyDescent="0.35">
      <c r="A44" s="9" t="s">
        <v>14</v>
      </c>
      <c r="B44" s="9"/>
      <c r="C44" s="9"/>
    </row>
    <row r="45" spans="1:5" x14ac:dyDescent="0.35">
      <c r="A45" s="70" t="s">
        <v>995</v>
      </c>
      <c r="B45" s="101" t="s">
        <v>996</v>
      </c>
      <c r="C45" s="70" t="s">
        <v>997</v>
      </c>
      <c r="D45" s="70" t="s">
        <v>998</v>
      </c>
      <c r="E45" s="102" t="s">
        <v>838</v>
      </c>
    </row>
    <row r="46" spans="1:5" x14ac:dyDescent="0.35">
      <c r="A46" s="58" t="s">
        <v>1037</v>
      </c>
      <c r="B46" s="103">
        <v>1</v>
      </c>
      <c r="C46" s="58" t="s">
        <v>1000</v>
      </c>
      <c r="D46" s="58" t="s">
        <v>1038</v>
      </c>
      <c r="E46" s="62">
        <v>1</v>
      </c>
    </row>
    <row r="47" spans="1:5" x14ac:dyDescent="0.35">
      <c r="A47" s="58" t="s">
        <v>1037</v>
      </c>
      <c r="B47" s="103">
        <v>1</v>
      </c>
      <c r="C47" s="58" t="s">
        <v>1000</v>
      </c>
      <c r="D47" s="58" t="s">
        <v>1030</v>
      </c>
      <c r="E47" s="62">
        <v>1</v>
      </c>
    </row>
    <row r="48" spans="1:5" x14ac:dyDescent="0.35">
      <c r="A48" s="58" t="s">
        <v>1037</v>
      </c>
      <c r="B48" s="103">
        <v>1</v>
      </c>
      <c r="C48" s="58" t="s">
        <v>1000</v>
      </c>
      <c r="D48" s="58" t="s">
        <v>1039</v>
      </c>
      <c r="E48" s="62">
        <v>1</v>
      </c>
    </row>
    <row r="49" spans="1:5" x14ac:dyDescent="0.35">
      <c r="A49" s="58" t="s">
        <v>1037</v>
      </c>
      <c r="B49" s="103">
        <v>1</v>
      </c>
      <c r="C49" s="58" t="s">
        <v>1000</v>
      </c>
      <c r="D49" s="58" t="s">
        <v>1040</v>
      </c>
      <c r="E49" s="62">
        <v>1</v>
      </c>
    </row>
    <row r="50" spans="1:5" x14ac:dyDescent="0.35">
      <c r="A50" s="58" t="s">
        <v>1037</v>
      </c>
      <c r="B50" s="103">
        <v>1</v>
      </c>
      <c r="C50" s="58" t="s">
        <v>1000</v>
      </c>
      <c r="D50" s="58" t="s">
        <v>1041</v>
      </c>
      <c r="E50" s="62">
        <v>1</v>
      </c>
    </row>
    <row r="51" spans="1:5" x14ac:dyDescent="0.35">
      <c r="A51" s="58" t="s">
        <v>1037</v>
      </c>
      <c r="B51" s="103">
        <v>1</v>
      </c>
      <c r="C51" s="58" t="s">
        <v>1000</v>
      </c>
      <c r="D51" s="58" t="s">
        <v>1042</v>
      </c>
      <c r="E51" s="62">
        <v>1</v>
      </c>
    </row>
    <row r="52" spans="1:5" x14ac:dyDescent="0.35">
      <c r="A52" s="58" t="s">
        <v>1034</v>
      </c>
      <c r="B52" s="103">
        <v>1</v>
      </c>
      <c r="C52" s="58" t="s">
        <v>1000</v>
      </c>
      <c r="D52" s="58" t="s">
        <v>1043</v>
      </c>
      <c r="E52" s="62">
        <v>1</v>
      </c>
    </row>
    <row r="53" spans="1:5" x14ac:dyDescent="0.35">
      <c r="A53" s="58" t="s">
        <v>1034</v>
      </c>
      <c r="B53" s="103">
        <v>1</v>
      </c>
      <c r="C53" s="58" t="s">
        <v>1000</v>
      </c>
      <c r="D53" s="58" t="s">
        <v>1044</v>
      </c>
      <c r="E53" s="62">
        <v>1</v>
      </c>
    </row>
    <row r="54" spans="1:5" x14ac:dyDescent="0.35">
      <c r="A54" s="58" t="s">
        <v>1034</v>
      </c>
      <c r="B54" s="103">
        <v>2</v>
      </c>
      <c r="C54" s="58" t="s">
        <v>1000</v>
      </c>
      <c r="D54" s="58" t="s">
        <v>1045</v>
      </c>
      <c r="E54" s="62">
        <v>1</v>
      </c>
    </row>
    <row r="55" spans="1:5" x14ac:dyDescent="0.35">
      <c r="A55" s="58" t="s">
        <v>1034</v>
      </c>
      <c r="B55" s="103">
        <v>2</v>
      </c>
      <c r="C55" s="58" t="s">
        <v>1000</v>
      </c>
      <c r="D55" s="58" t="s">
        <v>1046</v>
      </c>
      <c r="E55" s="62">
        <v>1</v>
      </c>
    </row>
    <row r="56" spans="1:5" x14ac:dyDescent="0.35">
      <c r="A56" s="58" t="s">
        <v>513</v>
      </c>
      <c r="B56" s="103">
        <v>2</v>
      </c>
      <c r="C56" s="58" t="s">
        <v>1000</v>
      </c>
      <c r="D56" s="58" t="s">
        <v>1033</v>
      </c>
      <c r="E56" s="62">
        <v>1</v>
      </c>
    </row>
    <row r="57" spans="1:5" x14ac:dyDescent="0.35">
      <c r="A57" s="58" t="s">
        <v>513</v>
      </c>
      <c r="B57" s="103">
        <v>1</v>
      </c>
      <c r="C57" s="58" t="s">
        <v>1000</v>
      </c>
      <c r="D57" s="58" t="s">
        <v>1047</v>
      </c>
      <c r="E57" s="62">
        <v>1</v>
      </c>
    </row>
    <row r="58" spans="1:5" x14ac:dyDescent="0.35">
      <c r="A58" s="58" t="s">
        <v>1019</v>
      </c>
      <c r="B58" s="103">
        <v>1</v>
      </c>
      <c r="C58" s="58" t="s">
        <v>1000</v>
      </c>
      <c r="D58" s="58" t="s">
        <v>1020</v>
      </c>
      <c r="E58" s="62">
        <v>1</v>
      </c>
    </row>
    <row r="59" spans="1:5" x14ac:dyDescent="0.35">
      <c r="A59" s="58" t="s">
        <v>1019</v>
      </c>
      <c r="B59" s="103">
        <v>1</v>
      </c>
      <c r="C59" s="58" t="s">
        <v>1000</v>
      </c>
      <c r="D59" s="58" t="s">
        <v>1021</v>
      </c>
      <c r="E59" s="62">
        <v>1</v>
      </c>
    </row>
    <row r="60" spans="1:5" x14ac:dyDescent="0.35">
      <c r="A60" s="58" t="s">
        <v>1022</v>
      </c>
      <c r="B60" s="103">
        <v>20</v>
      </c>
      <c r="C60" s="58" t="s">
        <v>1023</v>
      </c>
      <c r="D60" s="58" t="s">
        <v>1048</v>
      </c>
      <c r="E60" s="62">
        <v>1</v>
      </c>
    </row>
    <row r="61" spans="1:5" x14ac:dyDescent="0.35">
      <c r="A61" s="58" t="s">
        <v>1022</v>
      </c>
      <c r="B61" s="103">
        <v>9.1999999999999993</v>
      </c>
      <c r="C61" s="58" t="s">
        <v>1023</v>
      </c>
      <c r="D61" s="58" t="s">
        <v>1049</v>
      </c>
      <c r="E61" s="62">
        <v>1</v>
      </c>
    </row>
    <row r="62" spans="1:5" x14ac:dyDescent="0.35">
      <c r="A62" s="9" t="s">
        <v>549</v>
      </c>
      <c r="B62" s="40"/>
    </row>
  </sheetData>
  <pageMargins left="0.7" right="0.7" top="0.75" bottom="0.75" header="0.3" footer="0.3"/>
  <pageSetup paperSize="8" scale="75" orientation="landscape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7D646-B5D1-4BDD-B47F-AFA34C0FE240}">
  <sheetPr>
    <tabColor rgb="FF0066FF"/>
  </sheetPr>
  <dimension ref="A1:H13"/>
  <sheetViews>
    <sheetView workbookViewId="0">
      <selection activeCell="J5" sqref="J5"/>
    </sheetView>
  </sheetViews>
  <sheetFormatPr defaultRowHeight="14.5" x14ac:dyDescent="0.35"/>
  <cols>
    <col min="1" max="1" width="45.1796875" bestFit="1" customWidth="1"/>
    <col min="2" max="2" width="4.453125" style="52" bestFit="1" customWidth="1"/>
    <col min="3" max="6" width="4.453125" bestFit="1" customWidth="1"/>
    <col min="7" max="8" width="4.453125" style="54" customWidth="1"/>
  </cols>
  <sheetData>
    <row r="1" spans="1:8" ht="139.5" x14ac:dyDescent="0.35">
      <c r="A1" s="68" t="s">
        <v>1079</v>
      </c>
      <c r="B1" s="51" t="s">
        <v>1050</v>
      </c>
      <c r="C1" s="104" t="s">
        <v>1051</v>
      </c>
      <c r="D1" s="104" t="s">
        <v>1052</v>
      </c>
      <c r="E1" s="104" t="s">
        <v>1053</v>
      </c>
      <c r="F1" s="104" t="s">
        <v>1054</v>
      </c>
      <c r="G1" s="104" t="s">
        <v>1055</v>
      </c>
      <c r="H1" s="53" t="s">
        <v>1056</v>
      </c>
    </row>
    <row r="2" spans="1:8" x14ac:dyDescent="0.35">
      <c r="A2" s="58" t="s">
        <v>1</v>
      </c>
      <c r="B2" s="60">
        <v>48</v>
      </c>
      <c r="C2" s="60">
        <v>6</v>
      </c>
      <c r="D2" s="60">
        <v>34</v>
      </c>
      <c r="E2" s="60">
        <v>0</v>
      </c>
      <c r="F2" s="60">
        <v>40</v>
      </c>
      <c r="G2" s="60">
        <v>0</v>
      </c>
      <c r="H2" s="60">
        <v>29</v>
      </c>
    </row>
    <row r="3" spans="1:8" x14ac:dyDescent="0.35">
      <c r="A3" s="58" t="s">
        <v>3</v>
      </c>
      <c r="B3" s="60">
        <v>24</v>
      </c>
      <c r="C3" s="60">
        <v>6</v>
      </c>
      <c r="D3" s="60">
        <v>21</v>
      </c>
      <c r="E3" s="60">
        <v>0</v>
      </c>
      <c r="F3" s="60">
        <v>21</v>
      </c>
      <c r="G3" s="60">
        <v>0</v>
      </c>
      <c r="H3" s="60">
        <v>11</v>
      </c>
    </row>
    <row r="4" spans="1:8" x14ac:dyDescent="0.35">
      <c r="A4" s="58" t="s">
        <v>14</v>
      </c>
      <c r="B4" s="60">
        <v>3</v>
      </c>
      <c r="C4" s="60">
        <v>0</v>
      </c>
      <c r="D4" s="60">
        <v>6</v>
      </c>
      <c r="E4" s="60">
        <v>4</v>
      </c>
      <c r="F4" s="60">
        <v>6</v>
      </c>
      <c r="G4" s="60">
        <v>2</v>
      </c>
      <c r="H4" s="113">
        <v>4</v>
      </c>
    </row>
    <row r="5" spans="1:8" x14ac:dyDescent="0.35">
      <c r="A5" s="58" t="s">
        <v>18</v>
      </c>
      <c r="B5" s="60">
        <v>4</v>
      </c>
      <c r="C5" s="60">
        <v>1</v>
      </c>
      <c r="D5" s="60">
        <v>5</v>
      </c>
      <c r="E5" s="60">
        <v>0</v>
      </c>
      <c r="F5" s="60">
        <v>3</v>
      </c>
      <c r="G5" s="60">
        <v>0</v>
      </c>
      <c r="H5" s="109"/>
    </row>
    <row r="6" spans="1:8" x14ac:dyDescent="0.35">
      <c r="A6" s="58" t="s">
        <v>5</v>
      </c>
      <c r="B6" s="60">
        <v>4</v>
      </c>
      <c r="C6" s="60">
        <v>1</v>
      </c>
      <c r="D6" s="60">
        <v>5</v>
      </c>
      <c r="E6" s="60">
        <v>0</v>
      </c>
      <c r="F6" s="60">
        <v>4</v>
      </c>
      <c r="G6" s="60">
        <v>0</v>
      </c>
      <c r="H6" s="60">
        <v>0</v>
      </c>
    </row>
    <row r="7" spans="1:8" x14ac:dyDescent="0.35">
      <c r="A7" s="58" t="s">
        <v>6</v>
      </c>
      <c r="B7" s="60">
        <v>3</v>
      </c>
      <c r="C7" s="60">
        <v>0</v>
      </c>
      <c r="D7" s="60">
        <v>3</v>
      </c>
      <c r="E7" s="60">
        <v>0</v>
      </c>
      <c r="F7" s="60">
        <v>3</v>
      </c>
      <c r="G7" s="60">
        <v>0</v>
      </c>
      <c r="H7" s="60">
        <v>0</v>
      </c>
    </row>
    <row r="8" spans="1:8" x14ac:dyDescent="0.35">
      <c r="A8" s="58" t="s">
        <v>7</v>
      </c>
      <c r="B8" s="60">
        <v>4</v>
      </c>
      <c r="C8" s="60">
        <v>1</v>
      </c>
      <c r="D8" s="60">
        <v>12</v>
      </c>
      <c r="E8" s="60">
        <v>0</v>
      </c>
      <c r="F8" s="60">
        <v>11</v>
      </c>
      <c r="G8" s="60">
        <v>0</v>
      </c>
      <c r="H8" s="60">
        <v>0</v>
      </c>
    </row>
    <row r="9" spans="1:8" x14ac:dyDescent="0.35">
      <c r="A9" s="58" t="s">
        <v>1057</v>
      </c>
      <c r="B9" s="60">
        <v>11</v>
      </c>
      <c r="C9" s="60">
        <v>6</v>
      </c>
      <c r="D9" s="60">
        <v>24</v>
      </c>
      <c r="E9" s="60">
        <v>1</v>
      </c>
      <c r="F9" s="60">
        <v>36</v>
      </c>
      <c r="G9" s="60">
        <v>0</v>
      </c>
      <c r="H9" s="60">
        <v>2</v>
      </c>
    </row>
    <row r="10" spans="1:8" x14ac:dyDescent="0.35">
      <c r="A10" s="58" t="s">
        <v>9</v>
      </c>
      <c r="B10" s="60">
        <v>4</v>
      </c>
      <c r="C10" s="60">
        <v>0</v>
      </c>
      <c r="D10" s="60">
        <v>4</v>
      </c>
      <c r="E10" s="60">
        <v>0</v>
      </c>
      <c r="F10" s="60">
        <v>2</v>
      </c>
      <c r="G10" s="60">
        <v>0</v>
      </c>
      <c r="H10" s="60">
        <v>0</v>
      </c>
    </row>
    <row r="11" spans="1:8" x14ac:dyDescent="0.35">
      <c r="A11" s="58" t="s">
        <v>10</v>
      </c>
      <c r="B11" s="60">
        <v>7</v>
      </c>
      <c r="C11" s="60">
        <v>2</v>
      </c>
      <c r="D11" s="60">
        <v>10</v>
      </c>
      <c r="E11" s="60">
        <v>0</v>
      </c>
      <c r="F11" s="60">
        <v>7</v>
      </c>
      <c r="G11" s="60">
        <v>0</v>
      </c>
      <c r="H11" s="60">
        <v>3</v>
      </c>
    </row>
    <row r="12" spans="1:8" x14ac:dyDescent="0.35">
      <c r="A12" s="58" t="s">
        <v>11</v>
      </c>
      <c r="B12" s="60">
        <v>0</v>
      </c>
      <c r="C12" s="60">
        <v>0</v>
      </c>
      <c r="D12" s="60">
        <v>1</v>
      </c>
      <c r="E12" s="60">
        <v>0</v>
      </c>
      <c r="F12" s="60">
        <v>0</v>
      </c>
      <c r="G12" s="60">
        <v>0</v>
      </c>
      <c r="H12" s="60">
        <v>2</v>
      </c>
    </row>
    <row r="13" spans="1:8" x14ac:dyDescent="0.35">
      <c r="A13" s="56" t="s">
        <v>1058</v>
      </c>
      <c r="B13" s="57">
        <f t="shared" ref="B13:H13" si="0">SUM(B2:B12)</f>
        <v>112</v>
      </c>
      <c r="C13" s="48">
        <f t="shared" si="0"/>
        <v>23</v>
      </c>
      <c r="D13" s="48">
        <f t="shared" si="0"/>
        <v>125</v>
      </c>
      <c r="E13" s="48">
        <f t="shared" si="0"/>
        <v>5</v>
      </c>
      <c r="F13" s="48">
        <f t="shared" si="0"/>
        <v>133</v>
      </c>
      <c r="G13" s="48">
        <f t="shared" si="0"/>
        <v>2</v>
      </c>
      <c r="H13" s="48">
        <f t="shared" si="0"/>
        <v>51</v>
      </c>
    </row>
  </sheetData>
  <mergeCells count="1">
    <mergeCell ref="H4:H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8B447-2B14-46E2-A476-37EB4E11BBB2}">
  <sheetPr>
    <tabColor rgb="FF00FFFF"/>
  </sheetPr>
  <dimension ref="A1:D19"/>
  <sheetViews>
    <sheetView tabSelected="1" workbookViewId="0">
      <selection activeCell="D11" sqref="D11"/>
    </sheetView>
  </sheetViews>
  <sheetFormatPr defaultRowHeight="14.5" x14ac:dyDescent="0.35"/>
  <cols>
    <col min="1" max="1" width="22" customWidth="1"/>
    <col min="2" max="2" width="40.453125" bestFit="1" customWidth="1"/>
    <col min="3" max="3" width="16.453125" bestFit="1" customWidth="1"/>
    <col min="4" max="4" width="15.81640625" bestFit="1" customWidth="1"/>
  </cols>
  <sheetData>
    <row r="1" spans="1:4" ht="21" x14ac:dyDescent="0.5">
      <c r="A1" s="49" t="s">
        <v>1059</v>
      </c>
      <c r="B1" s="49"/>
    </row>
    <row r="2" spans="1:4" x14ac:dyDescent="0.35">
      <c r="A2" s="70" t="s">
        <v>1060</v>
      </c>
      <c r="B2" s="70" t="s">
        <v>1061</v>
      </c>
      <c r="C2" s="70" t="s">
        <v>910</v>
      </c>
      <c r="D2" s="69" t="s">
        <v>23</v>
      </c>
    </row>
    <row r="3" spans="1:4" x14ac:dyDescent="0.35">
      <c r="A3" s="58" t="s">
        <v>49</v>
      </c>
      <c r="B3" s="58" t="s">
        <v>1062</v>
      </c>
      <c r="C3" s="58" t="s">
        <v>1063</v>
      </c>
      <c r="D3" s="59">
        <v>111</v>
      </c>
    </row>
    <row r="4" spans="1:4" x14ac:dyDescent="0.35">
      <c r="A4" s="58" t="s">
        <v>49</v>
      </c>
      <c r="B4" s="58" t="s">
        <v>1064</v>
      </c>
      <c r="C4" s="58" t="s">
        <v>1063</v>
      </c>
      <c r="D4" s="59">
        <v>178</v>
      </c>
    </row>
    <row r="5" spans="1:4" x14ac:dyDescent="0.35">
      <c r="A5" s="58" t="s">
        <v>49</v>
      </c>
      <c r="B5" s="58" t="s">
        <v>1065</v>
      </c>
      <c r="C5" s="58" t="s">
        <v>1063</v>
      </c>
      <c r="D5" s="59">
        <v>186</v>
      </c>
    </row>
    <row r="6" spans="1:4" x14ac:dyDescent="0.35">
      <c r="A6" s="58" t="s">
        <v>49</v>
      </c>
      <c r="B6" s="58" t="s">
        <v>1066</v>
      </c>
      <c r="C6" s="58" t="s">
        <v>1063</v>
      </c>
      <c r="D6" s="59">
        <v>24</v>
      </c>
    </row>
    <row r="7" spans="1:4" x14ac:dyDescent="0.35">
      <c r="A7" s="58" t="s">
        <v>49</v>
      </c>
      <c r="B7" s="58" t="s">
        <v>1067</v>
      </c>
      <c r="C7" s="58" t="s">
        <v>1063</v>
      </c>
      <c r="D7" s="59">
        <v>52</v>
      </c>
    </row>
    <row r="8" spans="1:4" x14ac:dyDescent="0.35">
      <c r="A8" s="58" t="s">
        <v>49</v>
      </c>
      <c r="B8" s="71" t="s">
        <v>1068</v>
      </c>
      <c r="C8" s="58" t="s">
        <v>1063</v>
      </c>
      <c r="D8" s="59">
        <v>10</v>
      </c>
    </row>
    <row r="9" spans="1:4" x14ac:dyDescent="0.35">
      <c r="A9" s="58" t="s">
        <v>49</v>
      </c>
      <c r="B9" s="58" t="s">
        <v>1069</v>
      </c>
      <c r="C9" s="58" t="s">
        <v>1063</v>
      </c>
      <c r="D9" s="59">
        <v>44</v>
      </c>
    </row>
    <row r="10" spans="1:4" x14ac:dyDescent="0.35">
      <c r="A10" s="58" t="s">
        <v>49</v>
      </c>
      <c r="B10" s="58" t="s">
        <v>1070</v>
      </c>
      <c r="C10" s="58" t="s">
        <v>1063</v>
      </c>
      <c r="D10" s="59">
        <f>34+41</f>
        <v>75</v>
      </c>
    </row>
    <row r="11" spans="1:4" x14ac:dyDescent="0.35">
      <c r="A11" s="58" t="s">
        <v>49</v>
      </c>
      <c r="B11" s="58" t="s">
        <v>1071</v>
      </c>
      <c r="C11" s="58" t="s">
        <v>57</v>
      </c>
      <c r="D11" s="19">
        <v>52</v>
      </c>
    </row>
    <row r="12" spans="1:4" x14ac:dyDescent="0.35">
      <c r="A12" s="58" t="s">
        <v>49</v>
      </c>
      <c r="B12" s="58" t="s">
        <v>1072</v>
      </c>
      <c r="C12" s="58" t="s">
        <v>57</v>
      </c>
      <c r="D12" s="59">
        <v>44</v>
      </c>
    </row>
    <row r="13" spans="1:4" x14ac:dyDescent="0.35">
      <c r="A13" s="58" t="s">
        <v>49</v>
      </c>
      <c r="B13" s="58" t="s">
        <v>1073</v>
      </c>
      <c r="C13" s="58" t="s">
        <v>57</v>
      </c>
      <c r="D13" s="59">
        <v>49</v>
      </c>
    </row>
    <row r="14" spans="1:4" x14ac:dyDescent="0.35">
      <c r="A14" s="58" t="s">
        <v>49</v>
      </c>
      <c r="B14" s="58" t="s">
        <v>1074</v>
      </c>
      <c r="C14" s="6" t="s">
        <v>52</v>
      </c>
      <c r="D14" s="59">
        <v>168</v>
      </c>
    </row>
    <row r="15" spans="1:4" x14ac:dyDescent="0.35">
      <c r="A15" s="6" t="s">
        <v>49</v>
      </c>
      <c r="B15" s="7" t="s">
        <v>1075</v>
      </c>
      <c r="C15" s="6" t="s">
        <v>57</v>
      </c>
      <c r="D15" s="8">
        <v>88</v>
      </c>
    </row>
    <row r="16" spans="1:4" x14ac:dyDescent="0.35">
      <c r="A16" s="58" t="s">
        <v>154</v>
      </c>
      <c r="B16" s="58" t="s">
        <v>1076</v>
      </c>
      <c r="C16" s="58" t="s">
        <v>57</v>
      </c>
      <c r="D16" s="59">
        <v>126</v>
      </c>
    </row>
    <row r="17" spans="1:4" x14ac:dyDescent="0.35">
      <c r="A17" s="114" t="s">
        <v>154</v>
      </c>
      <c r="B17" s="114" t="s">
        <v>1077</v>
      </c>
      <c r="C17" s="114" t="s">
        <v>57</v>
      </c>
      <c r="D17" s="35">
        <v>157</v>
      </c>
    </row>
    <row r="18" spans="1:4" x14ac:dyDescent="0.35">
      <c r="A18" s="115" t="s">
        <v>1080</v>
      </c>
      <c r="B18" s="116"/>
      <c r="C18" s="117"/>
      <c r="D18" s="59">
        <v>30</v>
      </c>
    </row>
    <row r="19" spans="1:4" x14ac:dyDescent="0.35">
      <c r="A19" s="55" t="s">
        <v>1078</v>
      </c>
      <c r="D19" s="34">
        <f>SUM(D3:D18)</f>
        <v>1394</v>
      </c>
    </row>
  </sheetData>
  <mergeCells count="1">
    <mergeCell ref="A18:C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0F5CF-AFD3-4547-A58B-6C7F4B331061}">
  <sheetPr>
    <tabColor theme="9" tint="0.79998168889431442"/>
  </sheetPr>
  <dimension ref="A1:E56"/>
  <sheetViews>
    <sheetView workbookViewId="0">
      <selection activeCell="J5" sqref="J5"/>
    </sheetView>
  </sheetViews>
  <sheetFormatPr defaultRowHeight="14.5" x14ac:dyDescent="0.35"/>
  <cols>
    <col min="1" max="1" width="27.26953125" bestFit="1" customWidth="1"/>
    <col min="2" max="2" width="15.26953125" bestFit="1" customWidth="1"/>
    <col min="3" max="3" width="19.453125" bestFit="1" customWidth="1"/>
    <col min="4" max="4" width="21.81640625" bestFit="1" customWidth="1"/>
    <col min="5" max="5" width="16.1796875" bestFit="1" customWidth="1"/>
  </cols>
  <sheetData>
    <row r="1" spans="1:5" ht="21" x14ac:dyDescent="0.5">
      <c r="A1" s="105" t="s">
        <v>2</v>
      </c>
      <c r="B1" s="105"/>
      <c r="C1" s="105"/>
      <c r="D1" s="105"/>
      <c r="E1" s="105"/>
    </row>
    <row r="2" spans="1:5" x14ac:dyDescent="0.35">
      <c r="A2" s="3"/>
      <c r="B2" s="43"/>
      <c r="C2" s="3"/>
      <c r="D2" s="3"/>
      <c r="E2" s="3"/>
    </row>
    <row r="3" spans="1:5" x14ac:dyDescent="0.35">
      <c r="A3" s="17" t="s">
        <v>19</v>
      </c>
      <c r="B3" s="17" t="s">
        <v>20</v>
      </c>
      <c r="C3" s="17" t="s">
        <v>21</v>
      </c>
      <c r="D3" s="17" t="s">
        <v>22</v>
      </c>
      <c r="E3" s="5" t="s">
        <v>23</v>
      </c>
    </row>
    <row r="4" spans="1:5" x14ac:dyDescent="0.35">
      <c r="A4" s="6" t="s">
        <v>49</v>
      </c>
      <c r="B4" s="6" t="s">
        <v>289</v>
      </c>
      <c r="C4" s="6" t="s">
        <v>65</v>
      </c>
      <c r="D4" s="6" t="s">
        <v>47</v>
      </c>
      <c r="E4" s="18">
        <v>26</v>
      </c>
    </row>
    <row r="5" spans="1:5" x14ac:dyDescent="0.35">
      <c r="A5" s="6" t="s">
        <v>49</v>
      </c>
      <c r="B5" s="6" t="s">
        <v>290</v>
      </c>
      <c r="C5" s="6" t="s">
        <v>65</v>
      </c>
      <c r="D5" s="6" t="s">
        <v>47</v>
      </c>
      <c r="E5" s="19">
        <v>24</v>
      </c>
    </row>
    <row r="6" spans="1:5" x14ac:dyDescent="0.35">
      <c r="A6" s="6" t="s">
        <v>49</v>
      </c>
      <c r="B6" s="6" t="s">
        <v>291</v>
      </c>
      <c r="C6" s="6" t="s">
        <v>65</v>
      </c>
      <c r="D6" s="6" t="s">
        <v>47</v>
      </c>
      <c r="E6" s="19">
        <v>21</v>
      </c>
    </row>
    <row r="7" spans="1:5" x14ac:dyDescent="0.35">
      <c r="A7" s="6" t="s">
        <v>49</v>
      </c>
      <c r="B7" s="6" t="s">
        <v>292</v>
      </c>
      <c r="C7" s="6" t="s">
        <v>65</v>
      </c>
      <c r="D7" s="6" t="s">
        <v>47</v>
      </c>
      <c r="E7" s="19">
        <v>85</v>
      </c>
    </row>
    <row r="8" spans="1:5" x14ac:dyDescent="0.35">
      <c r="A8" s="6" t="s">
        <v>49</v>
      </c>
      <c r="B8" s="6" t="s">
        <v>293</v>
      </c>
      <c r="C8" s="6" t="s">
        <v>65</v>
      </c>
      <c r="D8" s="6" t="s">
        <v>47</v>
      </c>
      <c r="E8" s="19">
        <v>20</v>
      </c>
    </row>
    <row r="9" spans="1:5" x14ac:dyDescent="0.35">
      <c r="A9" s="6" t="s">
        <v>49</v>
      </c>
      <c r="B9" s="6" t="s">
        <v>294</v>
      </c>
      <c r="C9" s="6" t="s">
        <v>65</v>
      </c>
      <c r="D9" s="6" t="s">
        <v>47</v>
      </c>
      <c r="E9" s="19">
        <v>24</v>
      </c>
    </row>
    <row r="10" spans="1:5" x14ac:dyDescent="0.35">
      <c r="A10" s="6" t="s">
        <v>49</v>
      </c>
      <c r="B10" s="6" t="s">
        <v>295</v>
      </c>
      <c r="C10" s="6" t="s">
        <v>65</v>
      </c>
      <c r="D10" s="6" t="s">
        <v>47</v>
      </c>
      <c r="E10" s="19">
        <v>18</v>
      </c>
    </row>
    <row r="11" spans="1:5" x14ac:dyDescent="0.35">
      <c r="A11" s="6" t="s">
        <v>49</v>
      </c>
      <c r="B11" s="6" t="s">
        <v>296</v>
      </c>
      <c r="C11" s="6" t="s">
        <v>65</v>
      </c>
      <c r="D11" s="6" t="s">
        <v>47</v>
      </c>
      <c r="E11" s="19">
        <v>24</v>
      </c>
    </row>
    <row r="12" spans="1:5" x14ac:dyDescent="0.35">
      <c r="A12" s="6" t="s">
        <v>49</v>
      </c>
      <c r="B12" s="6" t="s">
        <v>297</v>
      </c>
      <c r="C12" s="6" t="s">
        <v>65</v>
      </c>
      <c r="D12" s="6" t="s">
        <v>47</v>
      </c>
      <c r="E12" s="19">
        <v>32</v>
      </c>
    </row>
    <row r="13" spans="1:5" x14ac:dyDescent="0.35">
      <c r="A13" s="6" t="s">
        <v>49</v>
      </c>
      <c r="B13" s="6" t="s">
        <v>298</v>
      </c>
      <c r="C13" s="6" t="s">
        <v>45</v>
      </c>
      <c r="D13" s="6" t="s">
        <v>31</v>
      </c>
      <c r="E13" s="19">
        <v>34</v>
      </c>
    </row>
    <row r="14" spans="1:5" x14ac:dyDescent="0.35">
      <c r="A14" s="6" t="s">
        <v>49</v>
      </c>
      <c r="B14" s="6" t="s">
        <v>299</v>
      </c>
      <c r="C14" s="6" t="s">
        <v>45</v>
      </c>
      <c r="D14" s="6" t="s">
        <v>31</v>
      </c>
      <c r="E14" s="19">
        <v>41</v>
      </c>
    </row>
    <row r="15" spans="1:5" x14ac:dyDescent="0.35">
      <c r="A15" s="6" t="s">
        <v>49</v>
      </c>
      <c r="B15" s="6" t="s">
        <v>300</v>
      </c>
      <c r="C15" s="6" t="s">
        <v>140</v>
      </c>
      <c r="D15" s="6" t="s">
        <v>141</v>
      </c>
      <c r="E15" s="19">
        <v>5</v>
      </c>
    </row>
    <row r="16" spans="1:5" x14ac:dyDescent="0.35">
      <c r="A16" s="14" t="s">
        <v>49</v>
      </c>
      <c r="B16" s="14" t="s">
        <v>301</v>
      </c>
      <c r="C16" s="14" t="s">
        <v>140</v>
      </c>
      <c r="D16" s="6" t="s">
        <v>141</v>
      </c>
      <c r="E16" s="20">
        <v>6</v>
      </c>
    </row>
    <row r="17" spans="1:5" x14ac:dyDescent="0.35">
      <c r="A17" s="6" t="s">
        <v>49</v>
      </c>
      <c r="B17" s="50" t="s">
        <v>302</v>
      </c>
      <c r="C17" s="50" t="s">
        <v>303</v>
      </c>
      <c r="D17" s="50" t="s">
        <v>70</v>
      </c>
      <c r="E17" s="8">
        <v>2</v>
      </c>
    </row>
    <row r="18" spans="1:5" x14ac:dyDescent="0.35">
      <c r="A18" s="6" t="s">
        <v>49</v>
      </c>
      <c r="B18" s="6" t="s">
        <v>304</v>
      </c>
      <c r="C18" s="6" t="s">
        <v>78</v>
      </c>
      <c r="D18" s="6" t="s">
        <v>70</v>
      </c>
      <c r="E18" s="8">
        <v>3</v>
      </c>
    </row>
    <row r="19" spans="1:5" x14ac:dyDescent="0.35">
      <c r="A19" s="6" t="s">
        <v>49</v>
      </c>
      <c r="B19" s="6" t="s">
        <v>305</v>
      </c>
      <c r="C19" s="6" t="s">
        <v>306</v>
      </c>
      <c r="D19" s="6" t="s">
        <v>307</v>
      </c>
      <c r="E19" s="8">
        <v>12</v>
      </c>
    </row>
    <row r="20" spans="1:5" x14ac:dyDescent="0.35">
      <c r="A20" s="9" t="s">
        <v>153</v>
      </c>
      <c r="E20" s="10">
        <f>SUM(E4:E19)</f>
        <v>377</v>
      </c>
    </row>
    <row r="22" spans="1:5" x14ac:dyDescent="0.35">
      <c r="A22" s="17" t="s">
        <v>19</v>
      </c>
      <c r="B22" s="17" t="s">
        <v>20</v>
      </c>
      <c r="C22" s="17" t="s">
        <v>21</v>
      </c>
      <c r="D22" s="17" t="s">
        <v>22</v>
      </c>
      <c r="E22" s="5" t="s">
        <v>23</v>
      </c>
    </row>
    <row r="23" spans="1:5" x14ac:dyDescent="0.35">
      <c r="A23" s="6" t="s">
        <v>154</v>
      </c>
      <c r="B23" s="6" t="s">
        <v>308</v>
      </c>
      <c r="C23" s="6" t="s">
        <v>65</v>
      </c>
      <c r="D23" s="6" t="s">
        <v>47</v>
      </c>
      <c r="E23" s="18">
        <v>30</v>
      </c>
    </row>
    <row r="24" spans="1:5" x14ac:dyDescent="0.35">
      <c r="A24" s="6" t="s">
        <v>154</v>
      </c>
      <c r="B24" s="6" t="s">
        <v>309</v>
      </c>
      <c r="C24" s="6" t="s">
        <v>65</v>
      </c>
      <c r="D24" s="6" t="s">
        <v>47</v>
      </c>
      <c r="E24" s="18">
        <v>25</v>
      </c>
    </row>
    <row r="25" spans="1:5" x14ac:dyDescent="0.35">
      <c r="A25" s="6" t="s">
        <v>154</v>
      </c>
      <c r="B25" s="6" t="s">
        <v>310</v>
      </c>
      <c r="C25" s="6" t="s">
        <v>65</v>
      </c>
      <c r="D25" s="6" t="s">
        <v>47</v>
      </c>
      <c r="E25" s="19">
        <v>26</v>
      </c>
    </row>
    <row r="26" spans="1:5" x14ac:dyDescent="0.35">
      <c r="A26" s="6" t="s">
        <v>154</v>
      </c>
      <c r="B26" s="6" t="s">
        <v>311</v>
      </c>
      <c r="C26" s="6" t="s">
        <v>65</v>
      </c>
      <c r="D26" s="6" t="s">
        <v>47</v>
      </c>
      <c r="E26" s="19">
        <v>25</v>
      </c>
    </row>
    <row r="27" spans="1:5" x14ac:dyDescent="0.35">
      <c r="A27" s="6" t="s">
        <v>154</v>
      </c>
      <c r="B27" s="6" t="s">
        <v>312</v>
      </c>
      <c r="C27" s="6" t="s">
        <v>65</v>
      </c>
      <c r="D27" s="6" t="s">
        <v>47</v>
      </c>
      <c r="E27" s="19">
        <v>22</v>
      </c>
    </row>
    <row r="28" spans="1:5" x14ac:dyDescent="0.35">
      <c r="A28" s="6" t="s">
        <v>154</v>
      </c>
      <c r="B28" s="6" t="s">
        <v>313</v>
      </c>
      <c r="C28" s="6" t="s">
        <v>65</v>
      </c>
      <c r="D28" s="6" t="s">
        <v>47</v>
      </c>
      <c r="E28" s="19">
        <v>23</v>
      </c>
    </row>
    <row r="29" spans="1:5" x14ac:dyDescent="0.35">
      <c r="A29" s="6" t="s">
        <v>154</v>
      </c>
      <c r="B29" s="6" t="s">
        <v>314</v>
      </c>
      <c r="C29" s="6" t="s">
        <v>140</v>
      </c>
      <c r="D29" s="6" t="s">
        <v>141</v>
      </c>
      <c r="E29" s="19">
        <v>2</v>
      </c>
    </row>
    <row r="30" spans="1:5" x14ac:dyDescent="0.35">
      <c r="A30" s="6" t="s">
        <v>154</v>
      </c>
      <c r="B30" s="6" t="s">
        <v>315</v>
      </c>
      <c r="C30" s="6" t="s">
        <v>45</v>
      </c>
      <c r="D30" s="6" t="s">
        <v>47</v>
      </c>
      <c r="E30" s="19">
        <v>12</v>
      </c>
    </row>
    <row r="31" spans="1:5" x14ac:dyDescent="0.35">
      <c r="A31" s="6" t="s">
        <v>154</v>
      </c>
      <c r="B31" s="6" t="s">
        <v>316</v>
      </c>
      <c r="C31" s="6" t="s">
        <v>45</v>
      </c>
      <c r="D31" s="6" t="s">
        <v>47</v>
      </c>
      <c r="E31" s="19">
        <v>7</v>
      </c>
    </row>
    <row r="32" spans="1:5" x14ac:dyDescent="0.35">
      <c r="A32" s="21" t="s">
        <v>217</v>
      </c>
      <c r="E32" s="10">
        <f>SUM(E23:E31)</f>
        <v>172</v>
      </c>
    </row>
    <row r="34" spans="1:5" x14ac:dyDescent="0.35">
      <c r="A34" s="17" t="s">
        <v>19</v>
      </c>
      <c r="B34" s="17" t="s">
        <v>20</v>
      </c>
      <c r="C34" s="17" t="s">
        <v>21</v>
      </c>
      <c r="D34" s="17" t="s">
        <v>22</v>
      </c>
      <c r="E34" s="22" t="s">
        <v>23</v>
      </c>
    </row>
    <row r="35" spans="1:5" x14ac:dyDescent="0.35">
      <c r="A35" s="6" t="s">
        <v>218</v>
      </c>
      <c r="B35" s="6" t="s">
        <v>317</v>
      </c>
      <c r="C35" s="6" t="s">
        <v>65</v>
      </c>
      <c r="D35" s="6" t="s">
        <v>47</v>
      </c>
      <c r="E35" s="23">
        <v>31</v>
      </c>
    </row>
    <row r="36" spans="1:5" x14ac:dyDescent="0.35">
      <c r="A36" s="6" t="s">
        <v>218</v>
      </c>
      <c r="B36" s="6" t="s">
        <v>318</v>
      </c>
      <c r="C36" s="6" t="s">
        <v>65</v>
      </c>
      <c r="D36" s="6" t="s">
        <v>47</v>
      </c>
      <c r="E36" s="23">
        <v>25</v>
      </c>
    </row>
    <row r="37" spans="1:5" x14ac:dyDescent="0.35">
      <c r="A37" s="6" t="s">
        <v>218</v>
      </c>
      <c r="B37" s="6" t="s">
        <v>319</v>
      </c>
      <c r="C37" s="6" t="s">
        <v>90</v>
      </c>
      <c r="D37" s="6" t="s">
        <v>47</v>
      </c>
      <c r="E37" s="8">
        <v>26</v>
      </c>
    </row>
    <row r="38" spans="1:5" x14ac:dyDescent="0.35">
      <c r="A38" s="6" t="s">
        <v>218</v>
      </c>
      <c r="B38" s="6" t="s">
        <v>320</v>
      </c>
      <c r="C38" s="6" t="s">
        <v>65</v>
      </c>
      <c r="D38" s="6" t="s">
        <v>47</v>
      </c>
      <c r="E38" s="8">
        <v>22</v>
      </c>
    </row>
    <row r="39" spans="1:5" x14ac:dyDescent="0.35">
      <c r="A39" s="6" t="s">
        <v>218</v>
      </c>
      <c r="B39" s="6" t="s">
        <v>321</v>
      </c>
      <c r="C39" s="6" t="s">
        <v>65</v>
      </c>
      <c r="D39" s="6" t="s">
        <v>47</v>
      </c>
      <c r="E39" s="8">
        <v>22</v>
      </c>
    </row>
    <row r="40" spans="1:5" x14ac:dyDescent="0.35">
      <c r="A40" s="6" t="s">
        <v>218</v>
      </c>
      <c r="B40" s="6" t="s">
        <v>322</v>
      </c>
      <c r="C40" s="6" t="s">
        <v>65</v>
      </c>
      <c r="D40" s="6" t="s">
        <v>47</v>
      </c>
      <c r="E40" s="8">
        <v>24</v>
      </c>
    </row>
    <row r="41" spans="1:5" x14ac:dyDescent="0.35">
      <c r="A41" s="6" t="s">
        <v>218</v>
      </c>
      <c r="B41" s="6" t="s">
        <v>323</v>
      </c>
      <c r="C41" s="6" t="s">
        <v>45</v>
      </c>
      <c r="D41" s="6" t="s">
        <v>47</v>
      </c>
      <c r="E41" s="8">
        <v>12</v>
      </c>
    </row>
    <row r="42" spans="1:5" x14ac:dyDescent="0.35">
      <c r="A42" s="6" t="s">
        <v>218</v>
      </c>
      <c r="B42" s="6" t="s">
        <v>324</v>
      </c>
      <c r="C42" s="6" t="s">
        <v>45</v>
      </c>
      <c r="D42" s="6" t="s">
        <v>47</v>
      </c>
      <c r="E42" s="8">
        <v>14</v>
      </c>
    </row>
    <row r="43" spans="1:5" x14ac:dyDescent="0.35">
      <c r="A43" s="6" t="s">
        <v>218</v>
      </c>
      <c r="B43" s="6" t="s">
        <v>325</v>
      </c>
      <c r="C43" s="6" t="s">
        <v>45</v>
      </c>
      <c r="D43" s="6" t="s">
        <v>47</v>
      </c>
      <c r="E43" s="8">
        <v>13</v>
      </c>
    </row>
    <row r="44" spans="1:5" x14ac:dyDescent="0.35">
      <c r="A44" s="9" t="s">
        <v>259</v>
      </c>
      <c r="E44" s="10">
        <f>SUM(E35:E43)</f>
        <v>189</v>
      </c>
    </row>
    <row r="46" spans="1:5" x14ac:dyDescent="0.35">
      <c r="A46" s="17" t="s">
        <v>19</v>
      </c>
      <c r="B46" s="17" t="s">
        <v>20</v>
      </c>
      <c r="C46" s="17" t="s">
        <v>21</v>
      </c>
      <c r="D46" s="17" t="s">
        <v>22</v>
      </c>
      <c r="E46" s="22" t="s">
        <v>23</v>
      </c>
    </row>
    <row r="47" spans="1:5" x14ac:dyDescent="0.35">
      <c r="A47" s="6" t="s">
        <v>326</v>
      </c>
      <c r="B47" s="6" t="s">
        <v>327</v>
      </c>
      <c r="C47" s="6" t="s">
        <v>328</v>
      </c>
      <c r="D47" s="6" t="s">
        <v>47</v>
      </c>
      <c r="E47" s="23">
        <v>27</v>
      </c>
    </row>
    <row r="48" spans="1:5" x14ac:dyDescent="0.35">
      <c r="A48" s="6" t="s">
        <v>326</v>
      </c>
      <c r="B48" s="6" t="s">
        <v>329</v>
      </c>
      <c r="C48" s="6" t="s">
        <v>330</v>
      </c>
      <c r="D48" s="6" t="s">
        <v>47</v>
      </c>
      <c r="E48" s="23">
        <v>41</v>
      </c>
    </row>
    <row r="49" spans="1:5" x14ac:dyDescent="0.35">
      <c r="A49" s="6" t="s">
        <v>326</v>
      </c>
      <c r="B49" s="6" t="s">
        <v>331</v>
      </c>
      <c r="C49" s="6" t="s">
        <v>328</v>
      </c>
      <c r="D49" s="6" t="s">
        <v>43</v>
      </c>
      <c r="E49" s="8">
        <v>28</v>
      </c>
    </row>
    <row r="50" spans="1:5" x14ac:dyDescent="0.35">
      <c r="A50" s="6" t="s">
        <v>326</v>
      </c>
      <c r="B50" s="6" t="s">
        <v>332</v>
      </c>
      <c r="C50" s="6" t="s">
        <v>328</v>
      </c>
      <c r="D50" s="6" t="s">
        <v>43</v>
      </c>
      <c r="E50" s="8">
        <v>29</v>
      </c>
    </row>
    <row r="51" spans="1:5" x14ac:dyDescent="0.35">
      <c r="A51" s="6" t="s">
        <v>326</v>
      </c>
      <c r="B51" s="6" t="s">
        <v>333</v>
      </c>
      <c r="C51" s="6" t="s">
        <v>140</v>
      </c>
      <c r="D51" s="6" t="s">
        <v>141</v>
      </c>
      <c r="E51" s="8">
        <v>4</v>
      </c>
    </row>
    <row r="52" spans="1:5" x14ac:dyDescent="0.35">
      <c r="A52" s="6" t="s">
        <v>326</v>
      </c>
      <c r="B52" s="6" t="s">
        <v>334</v>
      </c>
      <c r="C52" s="6" t="s">
        <v>45</v>
      </c>
      <c r="D52" s="6" t="s">
        <v>47</v>
      </c>
      <c r="E52" s="8">
        <v>5</v>
      </c>
    </row>
    <row r="53" spans="1:5" x14ac:dyDescent="0.35">
      <c r="A53" s="6" t="s">
        <v>326</v>
      </c>
      <c r="B53" s="6" t="s">
        <v>335</v>
      </c>
      <c r="C53" s="6" t="s">
        <v>45</v>
      </c>
      <c r="D53" s="6" t="s">
        <v>47</v>
      </c>
      <c r="E53" s="8">
        <v>12</v>
      </c>
    </row>
    <row r="54" spans="1:5" x14ac:dyDescent="0.35">
      <c r="A54" s="9" t="s">
        <v>287</v>
      </c>
      <c r="E54" s="10">
        <f>SUM(E47:E53)</f>
        <v>146</v>
      </c>
    </row>
    <row r="55" spans="1:5" x14ac:dyDescent="0.35">
      <c r="A55" s="9"/>
      <c r="E55" s="10"/>
    </row>
    <row r="56" spans="1:5" x14ac:dyDescent="0.35">
      <c r="A56" s="9" t="s">
        <v>288</v>
      </c>
      <c r="E56" s="10">
        <f>SUM(E20,E32,E44,E54)</f>
        <v>884</v>
      </c>
    </row>
  </sheetData>
  <mergeCells count="1">
    <mergeCell ref="A1:E1"/>
  </mergeCell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4CE8A-5E7F-4D7B-A9D9-00C439BDA813}">
  <sheetPr>
    <tabColor theme="9" tint="0.79998168889431442"/>
  </sheetPr>
  <dimension ref="A1:E22"/>
  <sheetViews>
    <sheetView workbookViewId="0">
      <selection activeCell="J5" sqref="J5"/>
    </sheetView>
  </sheetViews>
  <sheetFormatPr defaultRowHeight="14.5" x14ac:dyDescent="0.35"/>
  <cols>
    <col min="1" max="1" width="27.26953125" bestFit="1" customWidth="1"/>
    <col min="2" max="2" width="15.26953125" bestFit="1" customWidth="1"/>
    <col min="3" max="3" width="19.453125" bestFit="1" customWidth="1"/>
    <col min="4" max="4" width="21.81640625" bestFit="1" customWidth="1"/>
    <col min="5" max="5" width="16.1796875" bestFit="1" customWidth="1"/>
    <col min="6" max="6" width="9.1796875" customWidth="1"/>
  </cols>
  <sheetData>
    <row r="1" spans="1:5" ht="21" x14ac:dyDescent="0.5">
      <c r="A1" s="105" t="s">
        <v>336</v>
      </c>
      <c r="B1" s="105"/>
      <c r="C1" s="105"/>
      <c r="D1" s="105"/>
      <c r="E1" s="105"/>
    </row>
    <row r="2" spans="1:5" x14ac:dyDescent="0.35">
      <c r="A2" s="3"/>
      <c r="B2" s="3"/>
      <c r="C2" s="3"/>
      <c r="D2" s="3"/>
      <c r="E2" s="3"/>
    </row>
    <row r="3" spans="1:5" x14ac:dyDescent="0.35">
      <c r="A3" s="17" t="s">
        <v>19</v>
      </c>
      <c r="B3" s="17" t="s">
        <v>20</v>
      </c>
      <c r="C3" s="17" t="s">
        <v>21</v>
      </c>
      <c r="D3" s="17" t="s">
        <v>22</v>
      </c>
      <c r="E3" s="5" t="s">
        <v>23</v>
      </c>
    </row>
    <row r="4" spans="1:5" x14ac:dyDescent="0.35">
      <c r="A4" s="6" t="s">
        <v>49</v>
      </c>
      <c r="B4" s="6" t="s">
        <v>337</v>
      </c>
      <c r="C4" s="6" t="s">
        <v>45</v>
      </c>
      <c r="D4" s="6" t="s">
        <v>31</v>
      </c>
      <c r="E4" s="18">
        <v>38</v>
      </c>
    </row>
    <row r="5" spans="1:5" x14ac:dyDescent="0.35">
      <c r="A5" s="6" t="s">
        <v>49</v>
      </c>
      <c r="B5" s="6" t="s">
        <v>338</v>
      </c>
      <c r="C5" s="6" t="s">
        <v>45</v>
      </c>
      <c r="D5" s="6" t="s">
        <v>47</v>
      </c>
      <c r="E5" s="19">
        <v>7</v>
      </c>
    </row>
    <row r="6" spans="1:5" x14ac:dyDescent="0.35">
      <c r="A6" s="6" t="s">
        <v>49</v>
      </c>
      <c r="B6" s="6" t="s">
        <v>339</v>
      </c>
      <c r="C6" s="6" t="s">
        <v>45</v>
      </c>
      <c r="D6" s="6" t="s">
        <v>31</v>
      </c>
      <c r="E6" s="19">
        <v>6</v>
      </c>
    </row>
    <row r="7" spans="1:5" x14ac:dyDescent="0.35">
      <c r="A7" s="6" t="s">
        <v>49</v>
      </c>
      <c r="B7" s="6" t="s">
        <v>340</v>
      </c>
      <c r="C7" s="6" t="s">
        <v>140</v>
      </c>
      <c r="D7" s="6" t="s">
        <v>141</v>
      </c>
      <c r="E7" s="19">
        <v>8</v>
      </c>
    </row>
    <row r="8" spans="1:5" x14ac:dyDescent="0.35">
      <c r="A8" s="6" t="s">
        <v>49</v>
      </c>
      <c r="B8" s="6" t="s">
        <v>341</v>
      </c>
      <c r="C8" s="6" t="s">
        <v>65</v>
      </c>
      <c r="D8" s="6" t="s">
        <v>57</v>
      </c>
      <c r="E8" s="19">
        <v>52</v>
      </c>
    </row>
    <row r="9" spans="1:5" x14ac:dyDescent="0.35">
      <c r="A9" s="6" t="s">
        <v>49</v>
      </c>
      <c r="B9" s="6" t="s">
        <v>342</v>
      </c>
      <c r="C9" s="6" t="s">
        <v>65</v>
      </c>
      <c r="D9" s="6" t="s">
        <v>47</v>
      </c>
      <c r="E9" s="19">
        <v>59</v>
      </c>
    </row>
    <row r="10" spans="1:5" x14ac:dyDescent="0.35">
      <c r="A10" s="9" t="s">
        <v>153</v>
      </c>
      <c r="E10" s="10">
        <f>SUM(E4:E9)</f>
        <v>170</v>
      </c>
    </row>
    <row r="12" spans="1:5" x14ac:dyDescent="0.35">
      <c r="A12" s="17" t="s">
        <v>19</v>
      </c>
      <c r="B12" s="17" t="s">
        <v>20</v>
      </c>
      <c r="C12" s="17" t="s">
        <v>21</v>
      </c>
      <c r="D12" s="17" t="s">
        <v>22</v>
      </c>
      <c r="E12" s="5" t="s">
        <v>23</v>
      </c>
    </row>
    <row r="13" spans="1:5" x14ac:dyDescent="0.35">
      <c r="A13" s="6" t="s">
        <v>154</v>
      </c>
      <c r="B13" s="6" t="s">
        <v>343</v>
      </c>
      <c r="C13" s="6" t="s">
        <v>45</v>
      </c>
      <c r="D13" s="6" t="s">
        <v>47</v>
      </c>
      <c r="E13" s="18">
        <v>7</v>
      </c>
    </row>
    <row r="14" spans="1:5" x14ac:dyDescent="0.35">
      <c r="A14" s="6" t="s">
        <v>154</v>
      </c>
      <c r="B14" s="6" t="s">
        <v>344</v>
      </c>
      <c r="C14" s="6" t="s">
        <v>45</v>
      </c>
      <c r="D14" s="6" t="s">
        <v>47</v>
      </c>
      <c r="E14" s="18">
        <v>10.7</v>
      </c>
    </row>
    <row r="15" spans="1:5" x14ac:dyDescent="0.35">
      <c r="A15" s="6" t="s">
        <v>154</v>
      </c>
      <c r="B15" s="6" t="s">
        <v>345</v>
      </c>
      <c r="C15" s="6" t="s">
        <v>140</v>
      </c>
      <c r="D15" s="6" t="s">
        <v>141</v>
      </c>
      <c r="E15" s="19">
        <v>10</v>
      </c>
    </row>
    <row r="16" spans="1:5" x14ac:dyDescent="0.35">
      <c r="A16" s="6" t="s">
        <v>154</v>
      </c>
      <c r="B16" s="6" t="s">
        <v>346</v>
      </c>
      <c r="C16" s="6" t="s">
        <v>347</v>
      </c>
      <c r="D16" s="6" t="s">
        <v>47</v>
      </c>
      <c r="E16" s="19">
        <v>53.09</v>
      </c>
    </row>
    <row r="17" spans="1:5" x14ac:dyDescent="0.35">
      <c r="A17" s="6" t="s">
        <v>154</v>
      </c>
      <c r="B17" s="6" t="s">
        <v>348</v>
      </c>
      <c r="C17" s="6" t="s">
        <v>349</v>
      </c>
      <c r="D17" s="6" t="s">
        <v>47</v>
      </c>
      <c r="E17" s="19">
        <v>16.829999999999998</v>
      </c>
    </row>
    <row r="18" spans="1:5" x14ac:dyDescent="0.35">
      <c r="A18" s="6" t="s">
        <v>154</v>
      </c>
      <c r="B18" s="6" t="s">
        <v>350</v>
      </c>
      <c r="C18" s="6" t="s">
        <v>347</v>
      </c>
      <c r="D18" s="6" t="s">
        <v>47</v>
      </c>
      <c r="E18" s="19">
        <v>30.19</v>
      </c>
    </row>
    <row r="19" spans="1:5" x14ac:dyDescent="0.35">
      <c r="A19" s="6" t="s">
        <v>154</v>
      </c>
      <c r="B19" s="6" t="s">
        <v>351</v>
      </c>
      <c r="C19" s="6" t="s">
        <v>61</v>
      </c>
      <c r="D19" s="6" t="s">
        <v>27</v>
      </c>
      <c r="E19" s="19">
        <v>13.07</v>
      </c>
    </row>
    <row r="20" spans="1:5" x14ac:dyDescent="0.35">
      <c r="A20" s="21" t="s">
        <v>217</v>
      </c>
      <c r="E20" s="10">
        <f>SUM(E13:E19)</f>
        <v>140.88</v>
      </c>
    </row>
    <row r="21" spans="1:5" x14ac:dyDescent="0.35">
      <c r="A21" s="9"/>
      <c r="E21" s="10"/>
    </row>
    <row r="22" spans="1:5" x14ac:dyDescent="0.35">
      <c r="A22" s="9" t="s">
        <v>288</v>
      </c>
      <c r="E22" s="10">
        <f>SUM(E10,E20)</f>
        <v>310.88</v>
      </c>
    </row>
  </sheetData>
  <mergeCells count="1">
    <mergeCell ref="A1:E1"/>
  </mergeCells>
  <phoneticPr fontId="5" type="noConversion"/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2C7E5-2095-4DD5-B6D0-3B2E9895C533}">
  <sheetPr>
    <tabColor theme="9" tint="0.79998168889431442"/>
  </sheetPr>
  <dimension ref="A1:E158"/>
  <sheetViews>
    <sheetView workbookViewId="0">
      <selection activeCell="J5" sqref="J5"/>
    </sheetView>
  </sheetViews>
  <sheetFormatPr defaultRowHeight="14.5" x14ac:dyDescent="0.35"/>
  <cols>
    <col min="1" max="1" width="23.453125" bestFit="1" customWidth="1"/>
    <col min="2" max="2" width="15.26953125" bestFit="1" customWidth="1"/>
    <col min="3" max="3" width="33" bestFit="1" customWidth="1"/>
    <col min="4" max="4" width="21.81640625" bestFit="1" customWidth="1"/>
    <col min="5" max="5" width="16" style="12" bestFit="1" customWidth="1"/>
    <col min="6" max="6" width="9.1796875" customWidth="1"/>
  </cols>
  <sheetData>
    <row r="1" spans="1:5" ht="21" x14ac:dyDescent="0.5">
      <c r="A1" s="105" t="s">
        <v>13</v>
      </c>
      <c r="B1" s="105"/>
      <c r="C1" s="105"/>
      <c r="D1" s="105"/>
      <c r="E1" s="105"/>
    </row>
    <row r="2" spans="1:5" ht="12.75" customHeight="1" x14ac:dyDescent="0.5">
      <c r="A2" s="2"/>
      <c r="B2" s="2"/>
      <c r="C2" s="2"/>
      <c r="D2" s="2"/>
      <c r="E2" s="2"/>
    </row>
    <row r="3" spans="1:5" ht="12.75" customHeight="1" x14ac:dyDescent="0.35">
      <c r="A3" s="76" t="s">
        <v>19</v>
      </c>
      <c r="B3" s="76" t="s">
        <v>20</v>
      </c>
      <c r="C3" s="76" t="s">
        <v>21</v>
      </c>
      <c r="D3" s="76" t="s">
        <v>22</v>
      </c>
      <c r="E3" s="77" t="s">
        <v>23</v>
      </c>
    </row>
    <row r="4" spans="1:5" x14ac:dyDescent="0.35">
      <c r="A4" s="58" t="s">
        <v>24</v>
      </c>
      <c r="B4" s="73" t="s">
        <v>352</v>
      </c>
      <c r="C4" s="58" t="s">
        <v>353</v>
      </c>
      <c r="D4" s="58" t="s">
        <v>43</v>
      </c>
      <c r="E4" s="78">
        <v>7.2</v>
      </c>
    </row>
    <row r="5" spans="1:5" x14ac:dyDescent="0.35">
      <c r="A5" s="58" t="s">
        <v>24</v>
      </c>
      <c r="B5" s="73" t="s">
        <v>53</v>
      </c>
      <c r="C5" s="58" t="s">
        <v>354</v>
      </c>
      <c r="D5" s="58" t="s">
        <v>43</v>
      </c>
      <c r="E5" s="74">
        <v>13</v>
      </c>
    </row>
    <row r="6" spans="1:5" x14ac:dyDescent="0.35">
      <c r="A6" s="26" t="s">
        <v>48</v>
      </c>
      <c r="B6" s="9"/>
      <c r="C6" s="9"/>
      <c r="D6" s="9"/>
      <c r="E6" s="10">
        <f>SUM(E4:E5)</f>
        <v>20.2</v>
      </c>
    </row>
    <row r="7" spans="1:5" ht="12.75" customHeight="1" x14ac:dyDescent="0.35"/>
    <row r="8" spans="1:5" x14ac:dyDescent="0.35">
      <c r="A8" s="76" t="s">
        <v>19</v>
      </c>
      <c r="B8" s="76" t="s">
        <v>20</v>
      </c>
      <c r="C8" s="76" t="s">
        <v>21</v>
      </c>
      <c r="D8" s="76" t="s">
        <v>22</v>
      </c>
      <c r="E8" s="77" t="s">
        <v>23</v>
      </c>
    </row>
    <row r="9" spans="1:5" x14ac:dyDescent="0.35">
      <c r="A9" s="79" t="s">
        <v>49</v>
      </c>
      <c r="B9" s="79" t="s">
        <v>304</v>
      </c>
      <c r="C9" s="79" t="s">
        <v>45</v>
      </c>
      <c r="D9" s="79" t="s">
        <v>31</v>
      </c>
      <c r="E9" s="80">
        <v>254</v>
      </c>
    </row>
    <row r="10" spans="1:5" x14ac:dyDescent="0.35">
      <c r="A10" s="6" t="s">
        <v>49</v>
      </c>
      <c r="B10" s="6" t="s">
        <v>355</v>
      </c>
      <c r="C10" s="6" t="s">
        <v>61</v>
      </c>
      <c r="D10" s="6" t="s">
        <v>27</v>
      </c>
      <c r="E10" s="8">
        <v>6</v>
      </c>
    </row>
    <row r="11" spans="1:5" x14ac:dyDescent="0.35">
      <c r="A11" s="6" t="s">
        <v>49</v>
      </c>
      <c r="B11" s="6" t="s">
        <v>356</v>
      </c>
      <c r="C11" s="6" t="s">
        <v>357</v>
      </c>
      <c r="D11" s="6" t="s">
        <v>47</v>
      </c>
      <c r="E11" s="8">
        <v>22.5</v>
      </c>
    </row>
    <row r="12" spans="1:5" x14ac:dyDescent="0.35">
      <c r="A12" s="6" t="s">
        <v>49</v>
      </c>
      <c r="B12" s="6" t="s">
        <v>358</v>
      </c>
      <c r="C12" s="6" t="s">
        <v>349</v>
      </c>
      <c r="D12" s="6" t="s">
        <v>47</v>
      </c>
      <c r="E12" s="8">
        <v>24.5</v>
      </c>
    </row>
    <row r="13" spans="1:5" x14ac:dyDescent="0.35">
      <c r="A13" s="6" t="s">
        <v>49</v>
      </c>
      <c r="B13" s="6" t="s">
        <v>359</v>
      </c>
      <c r="C13" s="6" t="s">
        <v>360</v>
      </c>
      <c r="D13" s="6" t="s">
        <v>47</v>
      </c>
      <c r="E13" s="8">
        <v>43</v>
      </c>
    </row>
    <row r="14" spans="1:5" x14ac:dyDescent="0.35">
      <c r="A14" s="6" t="s">
        <v>49</v>
      </c>
      <c r="B14" s="6" t="s">
        <v>361</v>
      </c>
      <c r="C14" s="6" t="s">
        <v>362</v>
      </c>
      <c r="D14" s="6" t="s">
        <v>27</v>
      </c>
      <c r="E14" s="8">
        <v>16</v>
      </c>
    </row>
    <row r="15" spans="1:5" x14ac:dyDescent="0.35">
      <c r="A15" s="6" t="s">
        <v>49</v>
      </c>
      <c r="B15" s="6" t="s">
        <v>363</v>
      </c>
      <c r="C15" s="6" t="s">
        <v>26</v>
      </c>
      <c r="D15" s="6" t="s">
        <v>364</v>
      </c>
      <c r="E15" s="8">
        <v>16</v>
      </c>
    </row>
    <row r="16" spans="1:5" x14ac:dyDescent="0.35">
      <c r="A16" s="6" t="s">
        <v>49</v>
      </c>
      <c r="B16" s="6" t="s">
        <v>365</v>
      </c>
      <c r="C16" s="6" t="s">
        <v>366</v>
      </c>
      <c r="D16" s="6" t="s">
        <v>27</v>
      </c>
      <c r="E16" s="8">
        <v>3</v>
      </c>
    </row>
    <row r="17" spans="1:5" x14ac:dyDescent="0.35">
      <c r="A17" s="6" t="s">
        <v>49</v>
      </c>
      <c r="B17" s="6" t="s">
        <v>367</v>
      </c>
      <c r="C17" s="6" t="s">
        <v>366</v>
      </c>
      <c r="D17" s="6" t="s">
        <v>27</v>
      </c>
      <c r="E17" s="8">
        <v>4</v>
      </c>
    </row>
    <row r="18" spans="1:5" x14ac:dyDescent="0.35">
      <c r="A18" s="6" t="s">
        <v>49</v>
      </c>
      <c r="B18" s="6" t="s">
        <v>368</v>
      </c>
      <c r="C18" s="6" t="s">
        <v>369</v>
      </c>
      <c r="D18" s="6" t="s">
        <v>27</v>
      </c>
      <c r="E18" s="8">
        <v>4</v>
      </c>
    </row>
    <row r="19" spans="1:5" x14ac:dyDescent="0.35">
      <c r="A19" s="6" t="s">
        <v>49</v>
      </c>
      <c r="B19" s="6" t="s">
        <v>370</v>
      </c>
      <c r="C19" s="6" t="s">
        <v>371</v>
      </c>
      <c r="D19" s="6" t="s">
        <v>27</v>
      </c>
      <c r="E19" s="8">
        <v>4</v>
      </c>
    </row>
    <row r="20" spans="1:5" x14ac:dyDescent="0.35">
      <c r="A20" s="6" t="s">
        <v>49</v>
      </c>
      <c r="B20" s="6" t="s">
        <v>372</v>
      </c>
      <c r="C20" s="6" t="s">
        <v>373</v>
      </c>
      <c r="D20" s="6" t="s">
        <v>27</v>
      </c>
      <c r="E20" s="8">
        <v>4</v>
      </c>
    </row>
    <row r="21" spans="1:5" x14ac:dyDescent="0.35">
      <c r="A21" s="6" t="s">
        <v>49</v>
      </c>
      <c r="B21" s="6" t="s">
        <v>374</v>
      </c>
      <c r="C21" s="6" t="s">
        <v>375</v>
      </c>
      <c r="D21" s="6" t="s">
        <v>27</v>
      </c>
      <c r="E21" s="8">
        <v>4</v>
      </c>
    </row>
    <row r="22" spans="1:5" x14ac:dyDescent="0.35">
      <c r="A22" s="6" t="s">
        <v>49</v>
      </c>
      <c r="B22" s="6" t="s">
        <v>376</v>
      </c>
      <c r="C22" s="6" t="s">
        <v>377</v>
      </c>
      <c r="D22" s="6" t="s">
        <v>27</v>
      </c>
      <c r="E22" s="8">
        <v>4</v>
      </c>
    </row>
    <row r="23" spans="1:5" x14ac:dyDescent="0.35">
      <c r="A23" s="6" t="s">
        <v>49</v>
      </c>
      <c r="B23" s="6" t="s">
        <v>378</v>
      </c>
      <c r="C23" s="6" t="s">
        <v>379</v>
      </c>
      <c r="D23" s="6" t="s">
        <v>27</v>
      </c>
      <c r="E23" s="8">
        <v>4</v>
      </c>
    </row>
    <row r="24" spans="1:5" x14ac:dyDescent="0.35">
      <c r="A24" s="6" t="s">
        <v>49</v>
      </c>
      <c r="B24" s="6" t="s">
        <v>380</v>
      </c>
      <c r="C24" s="6" t="s">
        <v>381</v>
      </c>
      <c r="D24" s="6" t="s">
        <v>27</v>
      </c>
      <c r="E24" s="8">
        <v>4</v>
      </c>
    </row>
    <row r="25" spans="1:5" x14ac:dyDescent="0.35">
      <c r="A25" s="6" t="s">
        <v>49</v>
      </c>
      <c r="B25" s="6" t="s">
        <v>382</v>
      </c>
      <c r="C25" s="6" t="s">
        <v>383</v>
      </c>
      <c r="D25" s="6" t="s">
        <v>27</v>
      </c>
      <c r="E25" s="8">
        <v>4</v>
      </c>
    </row>
    <row r="26" spans="1:5" x14ac:dyDescent="0.35">
      <c r="A26" s="6" t="s">
        <v>49</v>
      </c>
      <c r="B26" s="6" t="s">
        <v>384</v>
      </c>
      <c r="C26" s="6" t="s">
        <v>385</v>
      </c>
      <c r="D26" s="6" t="s">
        <v>27</v>
      </c>
      <c r="E26" s="8">
        <v>4</v>
      </c>
    </row>
    <row r="27" spans="1:5" x14ac:dyDescent="0.35">
      <c r="A27" s="6" t="s">
        <v>49</v>
      </c>
      <c r="B27" s="6" t="s">
        <v>386</v>
      </c>
      <c r="C27" s="6" t="s">
        <v>387</v>
      </c>
      <c r="D27" s="6" t="s">
        <v>27</v>
      </c>
      <c r="E27" s="8">
        <v>4</v>
      </c>
    </row>
    <row r="28" spans="1:5" x14ac:dyDescent="0.35">
      <c r="A28" s="6" t="s">
        <v>49</v>
      </c>
      <c r="B28" s="6" t="s">
        <v>388</v>
      </c>
      <c r="C28" s="6" t="s">
        <v>389</v>
      </c>
      <c r="D28" s="6" t="s">
        <v>27</v>
      </c>
      <c r="E28" s="8">
        <v>4</v>
      </c>
    </row>
    <row r="29" spans="1:5" x14ac:dyDescent="0.35">
      <c r="A29" s="6" t="s">
        <v>49</v>
      </c>
      <c r="B29" s="6" t="s">
        <v>390</v>
      </c>
      <c r="C29" s="6" t="s">
        <v>391</v>
      </c>
      <c r="D29" s="6" t="s">
        <v>27</v>
      </c>
      <c r="E29" s="8">
        <v>7</v>
      </c>
    </row>
    <row r="30" spans="1:5" x14ac:dyDescent="0.35">
      <c r="A30" s="6" t="s">
        <v>49</v>
      </c>
      <c r="B30" s="6" t="s">
        <v>392</v>
      </c>
      <c r="C30" s="6" t="s">
        <v>140</v>
      </c>
      <c r="D30" s="6" t="s">
        <v>70</v>
      </c>
      <c r="E30" s="8">
        <v>7.3</v>
      </c>
    </row>
    <row r="31" spans="1:5" x14ac:dyDescent="0.35">
      <c r="A31" s="6" t="s">
        <v>49</v>
      </c>
      <c r="B31" s="6" t="s">
        <v>393</v>
      </c>
      <c r="C31" s="6" t="s">
        <v>140</v>
      </c>
      <c r="D31" s="6" t="s">
        <v>70</v>
      </c>
      <c r="E31" s="8">
        <v>7.3</v>
      </c>
    </row>
    <row r="32" spans="1:5" x14ac:dyDescent="0.35">
      <c r="A32" s="6" t="s">
        <v>49</v>
      </c>
      <c r="B32" s="6" t="s">
        <v>394</v>
      </c>
      <c r="C32" s="6" t="s">
        <v>26</v>
      </c>
      <c r="D32" s="6" t="s">
        <v>364</v>
      </c>
      <c r="E32" s="8">
        <v>33</v>
      </c>
    </row>
    <row r="33" spans="1:5" x14ac:dyDescent="0.35">
      <c r="A33" s="6" t="s">
        <v>49</v>
      </c>
      <c r="B33" s="6" t="s">
        <v>395</v>
      </c>
      <c r="C33" s="6" t="s">
        <v>396</v>
      </c>
      <c r="D33" s="6" t="s">
        <v>27</v>
      </c>
      <c r="E33" s="8">
        <v>25</v>
      </c>
    </row>
    <row r="34" spans="1:5" x14ac:dyDescent="0.35">
      <c r="A34" s="6" t="s">
        <v>49</v>
      </c>
      <c r="B34" s="6" t="s">
        <v>397</v>
      </c>
      <c r="C34" s="6" t="s">
        <v>398</v>
      </c>
      <c r="D34" s="6" t="s">
        <v>70</v>
      </c>
      <c r="E34" s="8">
        <v>3.5</v>
      </c>
    </row>
    <row r="35" spans="1:5" x14ac:dyDescent="0.35">
      <c r="A35" s="6" t="s">
        <v>49</v>
      </c>
      <c r="B35" s="6" t="s">
        <v>399</v>
      </c>
      <c r="C35" s="6" t="s">
        <v>400</v>
      </c>
      <c r="D35" s="6" t="s">
        <v>43</v>
      </c>
      <c r="E35" s="8">
        <v>35</v>
      </c>
    </row>
    <row r="36" spans="1:5" x14ac:dyDescent="0.35">
      <c r="A36" s="6" t="s">
        <v>49</v>
      </c>
      <c r="B36" s="6" t="s">
        <v>401</v>
      </c>
      <c r="C36" s="6" t="s">
        <v>45</v>
      </c>
      <c r="D36" s="6" t="s">
        <v>31</v>
      </c>
      <c r="E36" s="8">
        <v>90</v>
      </c>
    </row>
    <row r="37" spans="1:5" x14ac:dyDescent="0.35">
      <c r="A37" s="24" t="s">
        <v>153</v>
      </c>
      <c r="B37" s="9"/>
      <c r="C37" s="9"/>
      <c r="D37" s="9"/>
      <c r="E37" s="10">
        <f>SUM(E9:E36)</f>
        <v>641.1</v>
      </c>
    </row>
    <row r="39" spans="1:5" x14ac:dyDescent="0.35">
      <c r="A39" s="4" t="s">
        <v>19</v>
      </c>
      <c r="B39" s="4" t="s">
        <v>20</v>
      </c>
      <c r="C39" s="4" t="s">
        <v>21</v>
      </c>
      <c r="D39" s="4" t="s">
        <v>22</v>
      </c>
      <c r="E39" s="5" t="s">
        <v>23</v>
      </c>
    </row>
    <row r="40" spans="1:5" x14ac:dyDescent="0.35">
      <c r="A40" s="6" t="s">
        <v>154</v>
      </c>
      <c r="B40" s="6" t="s">
        <v>402</v>
      </c>
      <c r="C40" s="6" t="s">
        <v>306</v>
      </c>
      <c r="D40" s="6" t="s">
        <v>43</v>
      </c>
      <c r="E40" s="23">
        <v>35</v>
      </c>
    </row>
    <row r="41" spans="1:5" x14ac:dyDescent="0.35">
      <c r="A41" s="6" t="s">
        <v>154</v>
      </c>
      <c r="B41" s="6" t="s">
        <v>403</v>
      </c>
      <c r="C41" s="6" t="s">
        <v>45</v>
      </c>
      <c r="D41" s="6" t="s">
        <v>47</v>
      </c>
      <c r="E41" s="8">
        <v>301</v>
      </c>
    </row>
    <row r="42" spans="1:5" x14ac:dyDescent="0.35">
      <c r="A42" s="6" t="s">
        <v>154</v>
      </c>
      <c r="B42" s="6" t="s">
        <v>404</v>
      </c>
      <c r="C42" s="6" t="s">
        <v>398</v>
      </c>
      <c r="D42" s="6" t="s">
        <v>70</v>
      </c>
      <c r="E42" s="8">
        <v>3.5</v>
      </c>
    </row>
    <row r="43" spans="1:5" x14ac:dyDescent="0.35">
      <c r="A43" s="6" t="s">
        <v>154</v>
      </c>
      <c r="B43" s="6" t="s">
        <v>405</v>
      </c>
      <c r="C43" s="6" t="s">
        <v>406</v>
      </c>
      <c r="D43" s="6" t="s">
        <v>47</v>
      </c>
      <c r="E43" s="8">
        <v>17</v>
      </c>
    </row>
    <row r="44" spans="1:5" x14ac:dyDescent="0.35">
      <c r="A44" s="6" t="s">
        <v>154</v>
      </c>
      <c r="B44" s="6" t="s">
        <v>407</v>
      </c>
      <c r="C44" s="6" t="s">
        <v>357</v>
      </c>
      <c r="D44" s="6" t="s">
        <v>47</v>
      </c>
      <c r="E44" s="8">
        <v>93</v>
      </c>
    </row>
    <row r="45" spans="1:5" x14ac:dyDescent="0.35">
      <c r="A45" s="6" t="s">
        <v>154</v>
      </c>
      <c r="B45" s="6" t="s">
        <v>408</v>
      </c>
      <c r="C45" s="6" t="s">
        <v>349</v>
      </c>
      <c r="D45" s="6" t="s">
        <v>47</v>
      </c>
      <c r="E45" s="8">
        <v>14.5</v>
      </c>
    </row>
    <row r="46" spans="1:5" x14ac:dyDescent="0.35">
      <c r="A46" s="6" t="s">
        <v>154</v>
      </c>
      <c r="B46" s="6" t="s">
        <v>409</v>
      </c>
      <c r="C46" s="6" t="s">
        <v>140</v>
      </c>
      <c r="D46" s="6" t="s">
        <v>70</v>
      </c>
      <c r="E46" s="8">
        <v>6.9</v>
      </c>
    </row>
    <row r="47" spans="1:5" x14ac:dyDescent="0.35">
      <c r="A47" s="6" t="s">
        <v>154</v>
      </c>
      <c r="B47" s="6" t="s">
        <v>410</v>
      </c>
      <c r="C47" s="6" t="s">
        <v>30</v>
      </c>
      <c r="D47" s="6" t="s">
        <v>411</v>
      </c>
      <c r="E47" s="8">
        <v>2.1</v>
      </c>
    </row>
    <row r="48" spans="1:5" x14ac:dyDescent="0.35">
      <c r="A48" s="6" t="s">
        <v>154</v>
      </c>
      <c r="B48" s="6" t="s">
        <v>412</v>
      </c>
      <c r="C48" s="6" t="s">
        <v>140</v>
      </c>
      <c r="D48" s="6" t="s">
        <v>70</v>
      </c>
      <c r="E48" s="8">
        <v>6.9</v>
      </c>
    </row>
    <row r="49" spans="1:5" x14ac:dyDescent="0.35">
      <c r="A49" s="6" t="s">
        <v>154</v>
      </c>
      <c r="B49" s="6" t="s">
        <v>413</v>
      </c>
      <c r="C49" s="6" t="s">
        <v>61</v>
      </c>
      <c r="D49" s="6" t="s">
        <v>27</v>
      </c>
      <c r="E49" s="8">
        <v>32</v>
      </c>
    </row>
    <row r="50" spans="1:5" x14ac:dyDescent="0.35">
      <c r="A50" s="6" t="s">
        <v>154</v>
      </c>
      <c r="B50" s="6" t="s">
        <v>414</v>
      </c>
      <c r="C50" s="6" t="s">
        <v>90</v>
      </c>
      <c r="D50" s="6" t="s">
        <v>47</v>
      </c>
      <c r="E50" s="8">
        <v>29</v>
      </c>
    </row>
    <row r="51" spans="1:5" x14ac:dyDescent="0.35">
      <c r="A51" s="6" t="s">
        <v>154</v>
      </c>
      <c r="B51" s="6" t="s">
        <v>415</v>
      </c>
      <c r="C51" s="6" t="s">
        <v>416</v>
      </c>
      <c r="D51" s="6" t="s">
        <v>47</v>
      </c>
      <c r="E51" s="8">
        <v>19</v>
      </c>
    </row>
    <row r="52" spans="1:5" x14ac:dyDescent="0.35">
      <c r="A52" s="6" t="s">
        <v>154</v>
      </c>
      <c r="B52" s="6" t="s">
        <v>417</v>
      </c>
      <c r="C52" s="6" t="s">
        <v>416</v>
      </c>
      <c r="D52" s="6" t="s">
        <v>47</v>
      </c>
      <c r="E52" s="8">
        <v>16</v>
      </c>
    </row>
    <row r="53" spans="1:5" x14ac:dyDescent="0.35">
      <c r="A53" s="6" t="s">
        <v>154</v>
      </c>
      <c r="B53" s="6" t="s">
        <v>418</v>
      </c>
      <c r="C53" s="6" t="s">
        <v>416</v>
      </c>
      <c r="D53" s="6" t="s">
        <v>47</v>
      </c>
      <c r="E53" s="8">
        <v>27</v>
      </c>
    </row>
    <row r="54" spans="1:5" x14ac:dyDescent="0.35">
      <c r="A54" s="6" t="s">
        <v>154</v>
      </c>
      <c r="B54" s="6" t="s">
        <v>419</v>
      </c>
      <c r="C54" s="6" t="s">
        <v>416</v>
      </c>
      <c r="D54" s="6" t="s">
        <v>47</v>
      </c>
      <c r="E54" s="8">
        <v>20</v>
      </c>
    </row>
    <row r="55" spans="1:5" x14ac:dyDescent="0.35">
      <c r="A55" s="6" t="s">
        <v>154</v>
      </c>
      <c r="B55" s="6" t="s">
        <v>420</v>
      </c>
      <c r="C55" s="6" t="s">
        <v>416</v>
      </c>
      <c r="D55" s="6" t="s">
        <v>47</v>
      </c>
      <c r="E55" s="8">
        <v>113</v>
      </c>
    </row>
    <row r="56" spans="1:5" x14ac:dyDescent="0.35">
      <c r="A56" s="6" t="s">
        <v>154</v>
      </c>
      <c r="B56" s="6" t="s">
        <v>421</v>
      </c>
      <c r="C56" s="6" t="s">
        <v>422</v>
      </c>
      <c r="D56" s="6" t="s">
        <v>47</v>
      </c>
      <c r="E56" s="8">
        <v>7</v>
      </c>
    </row>
    <row r="57" spans="1:5" x14ac:dyDescent="0.35">
      <c r="A57" s="6" t="s">
        <v>154</v>
      </c>
      <c r="B57" s="6" t="s">
        <v>423</v>
      </c>
      <c r="C57" s="6" t="s">
        <v>422</v>
      </c>
      <c r="D57" s="6" t="s">
        <v>47</v>
      </c>
      <c r="E57" s="8">
        <v>7</v>
      </c>
    </row>
    <row r="58" spans="1:5" x14ac:dyDescent="0.35">
      <c r="A58" s="6" t="s">
        <v>154</v>
      </c>
      <c r="B58" s="6" t="s">
        <v>424</v>
      </c>
      <c r="C58" s="6" t="s">
        <v>422</v>
      </c>
      <c r="D58" s="6" t="s">
        <v>47</v>
      </c>
      <c r="E58" s="8">
        <v>7</v>
      </c>
    </row>
    <row r="59" spans="1:5" x14ac:dyDescent="0.35">
      <c r="A59" s="6" t="s">
        <v>154</v>
      </c>
      <c r="B59" s="6" t="s">
        <v>425</v>
      </c>
      <c r="C59" s="6" t="s">
        <v>422</v>
      </c>
      <c r="D59" s="6" t="s">
        <v>47</v>
      </c>
      <c r="E59" s="8">
        <v>7</v>
      </c>
    </row>
    <row r="60" spans="1:5" x14ac:dyDescent="0.35">
      <c r="A60" s="6" t="s">
        <v>154</v>
      </c>
      <c r="B60" s="6" t="s">
        <v>302</v>
      </c>
      <c r="C60" s="6" t="s">
        <v>422</v>
      </c>
      <c r="D60" s="6" t="s">
        <v>47</v>
      </c>
      <c r="E60" s="8">
        <v>7</v>
      </c>
    </row>
    <row r="61" spans="1:5" x14ac:dyDescent="0.35">
      <c r="A61" s="6" t="s">
        <v>154</v>
      </c>
      <c r="B61" s="6" t="s">
        <v>426</v>
      </c>
      <c r="C61" s="6" t="s">
        <v>422</v>
      </c>
      <c r="D61" s="6" t="s">
        <v>47</v>
      </c>
      <c r="E61" s="8">
        <v>7</v>
      </c>
    </row>
    <row r="62" spans="1:5" x14ac:dyDescent="0.35">
      <c r="A62" s="6" t="s">
        <v>154</v>
      </c>
      <c r="B62" s="6" t="s">
        <v>427</v>
      </c>
      <c r="C62" s="6" t="s">
        <v>422</v>
      </c>
      <c r="D62" s="6" t="s">
        <v>47</v>
      </c>
      <c r="E62" s="8">
        <v>7</v>
      </c>
    </row>
    <row r="63" spans="1:5" x14ac:dyDescent="0.35">
      <c r="A63" s="6" t="s">
        <v>154</v>
      </c>
      <c r="B63" s="6" t="s">
        <v>428</v>
      </c>
      <c r="C63" s="6" t="s">
        <v>422</v>
      </c>
      <c r="D63" s="6" t="s">
        <v>47</v>
      </c>
      <c r="E63" s="8">
        <v>14</v>
      </c>
    </row>
    <row r="64" spans="1:5" x14ac:dyDescent="0.35">
      <c r="A64" s="6" t="s">
        <v>154</v>
      </c>
      <c r="B64" s="6" t="s">
        <v>429</v>
      </c>
      <c r="C64" s="6" t="s">
        <v>90</v>
      </c>
      <c r="D64" s="6" t="s">
        <v>47</v>
      </c>
      <c r="E64" s="8">
        <v>48.5015</v>
      </c>
    </row>
    <row r="65" spans="1:5" x14ac:dyDescent="0.35">
      <c r="A65" s="6" t="s">
        <v>154</v>
      </c>
      <c r="B65" s="6" t="s">
        <v>430</v>
      </c>
      <c r="C65" s="6" t="s">
        <v>422</v>
      </c>
      <c r="D65" s="6" t="s">
        <v>47</v>
      </c>
      <c r="E65" s="8">
        <v>7</v>
      </c>
    </row>
    <row r="66" spans="1:5" x14ac:dyDescent="0.35">
      <c r="A66" s="6" t="s">
        <v>154</v>
      </c>
      <c r="B66" s="6" t="s">
        <v>431</v>
      </c>
      <c r="C66" s="6" t="s">
        <v>422</v>
      </c>
      <c r="D66" s="6" t="s">
        <v>47</v>
      </c>
      <c r="E66" s="8">
        <v>7</v>
      </c>
    </row>
    <row r="67" spans="1:5" x14ac:dyDescent="0.35">
      <c r="A67" s="6" t="s">
        <v>154</v>
      </c>
      <c r="B67" s="6" t="s">
        <v>432</v>
      </c>
      <c r="C67" s="6" t="s">
        <v>422</v>
      </c>
      <c r="D67" s="6" t="s">
        <v>47</v>
      </c>
      <c r="E67" s="75">
        <v>7</v>
      </c>
    </row>
    <row r="68" spans="1:5" x14ac:dyDescent="0.35">
      <c r="A68" s="6" t="s">
        <v>154</v>
      </c>
      <c r="B68" s="6" t="s">
        <v>433</v>
      </c>
      <c r="C68" s="6" t="s">
        <v>422</v>
      </c>
      <c r="D68" s="6" t="s">
        <v>47</v>
      </c>
      <c r="E68" s="75">
        <v>7</v>
      </c>
    </row>
    <row r="69" spans="1:5" x14ac:dyDescent="0.35">
      <c r="A69" s="6" t="s">
        <v>154</v>
      </c>
      <c r="B69" s="6" t="s">
        <v>434</v>
      </c>
      <c r="C69" s="6" t="s">
        <v>422</v>
      </c>
      <c r="D69" s="6" t="s">
        <v>47</v>
      </c>
      <c r="E69" s="75">
        <v>7</v>
      </c>
    </row>
    <row r="70" spans="1:5" x14ac:dyDescent="0.35">
      <c r="A70" s="6" t="s">
        <v>154</v>
      </c>
      <c r="B70" s="6" t="s">
        <v>435</v>
      </c>
      <c r="C70" s="6" t="s">
        <v>422</v>
      </c>
      <c r="D70" s="6" t="s">
        <v>47</v>
      </c>
      <c r="E70" s="75">
        <v>7</v>
      </c>
    </row>
    <row r="71" spans="1:5" x14ac:dyDescent="0.35">
      <c r="A71" s="6" t="s">
        <v>154</v>
      </c>
      <c r="B71" s="6" t="s">
        <v>436</v>
      </c>
      <c r="C71" s="6" t="s">
        <v>422</v>
      </c>
      <c r="D71" s="6" t="s">
        <v>47</v>
      </c>
      <c r="E71" s="75">
        <v>7</v>
      </c>
    </row>
    <row r="72" spans="1:5" x14ac:dyDescent="0.35">
      <c r="A72" s="24" t="s">
        <v>217</v>
      </c>
      <c r="B72" s="9"/>
      <c r="C72" s="9"/>
      <c r="D72" s="9"/>
      <c r="E72" s="10">
        <f>SUM(E40:E71)</f>
        <v>896.40149999999994</v>
      </c>
    </row>
    <row r="74" spans="1:5" x14ac:dyDescent="0.35">
      <c r="A74" s="4" t="s">
        <v>19</v>
      </c>
      <c r="B74" s="4" t="s">
        <v>20</v>
      </c>
      <c r="C74" s="4" t="s">
        <v>21</v>
      </c>
      <c r="D74" s="4" t="s">
        <v>22</v>
      </c>
      <c r="E74" s="5" t="s">
        <v>23</v>
      </c>
    </row>
    <row r="75" spans="1:5" x14ac:dyDescent="0.35">
      <c r="A75" s="6" t="s">
        <v>218</v>
      </c>
      <c r="B75" s="6" t="s">
        <v>437</v>
      </c>
      <c r="C75" s="6" t="s">
        <v>438</v>
      </c>
      <c r="D75" s="6" t="s">
        <v>47</v>
      </c>
      <c r="E75" s="23">
        <v>30</v>
      </c>
    </row>
    <row r="76" spans="1:5" x14ac:dyDescent="0.35">
      <c r="A76" s="6" t="s">
        <v>218</v>
      </c>
      <c r="B76" s="6" t="s">
        <v>439</v>
      </c>
      <c r="C76" s="6" t="s">
        <v>398</v>
      </c>
      <c r="D76" s="6" t="s">
        <v>70</v>
      </c>
      <c r="E76" s="8">
        <v>3.5</v>
      </c>
    </row>
    <row r="77" spans="1:5" x14ac:dyDescent="0.35">
      <c r="A77" s="6" t="s">
        <v>218</v>
      </c>
      <c r="B77" s="6" t="s">
        <v>440</v>
      </c>
      <c r="C77" s="6" t="s">
        <v>441</v>
      </c>
      <c r="D77" s="6" t="s">
        <v>47</v>
      </c>
      <c r="E77" s="8">
        <v>24</v>
      </c>
    </row>
    <row r="78" spans="1:5" x14ac:dyDescent="0.35">
      <c r="A78" s="6" t="s">
        <v>218</v>
      </c>
      <c r="B78" s="6" t="s">
        <v>442</v>
      </c>
      <c r="C78" s="6" t="s">
        <v>303</v>
      </c>
      <c r="D78" s="6" t="s">
        <v>70</v>
      </c>
      <c r="E78" s="8">
        <v>4.5</v>
      </c>
    </row>
    <row r="79" spans="1:5" x14ac:dyDescent="0.35">
      <c r="A79" s="6" t="s">
        <v>218</v>
      </c>
      <c r="B79" s="6" t="s">
        <v>443</v>
      </c>
      <c r="C79" s="6" t="s">
        <v>65</v>
      </c>
      <c r="D79" s="6" t="s">
        <v>47</v>
      </c>
      <c r="E79" s="8">
        <v>21</v>
      </c>
    </row>
    <row r="80" spans="1:5" x14ac:dyDescent="0.35">
      <c r="A80" s="6" t="s">
        <v>218</v>
      </c>
      <c r="B80" s="6" t="s">
        <v>444</v>
      </c>
      <c r="C80" s="6" t="s">
        <v>140</v>
      </c>
      <c r="D80" s="6" t="s">
        <v>70</v>
      </c>
      <c r="E80" s="8">
        <v>6.9</v>
      </c>
    </row>
    <row r="81" spans="1:5" x14ac:dyDescent="0.35">
      <c r="A81" s="6" t="s">
        <v>218</v>
      </c>
      <c r="B81" s="6" t="s">
        <v>445</v>
      </c>
      <c r="C81" s="6" t="s">
        <v>30</v>
      </c>
      <c r="D81" s="6" t="s">
        <v>446</v>
      </c>
      <c r="E81" s="8">
        <v>2.1</v>
      </c>
    </row>
    <row r="82" spans="1:5" x14ac:dyDescent="0.35">
      <c r="A82" s="6" t="s">
        <v>218</v>
      </c>
      <c r="B82" s="6" t="s">
        <v>447</v>
      </c>
      <c r="C82" s="6" t="s">
        <v>140</v>
      </c>
      <c r="D82" s="6" t="s">
        <v>70</v>
      </c>
      <c r="E82" s="8">
        <v>6.9</v>
      </c>
    </row>
    <row r="83" spans="1:5" x14ac:dyDescent="0.35">
      <c r="A83" s="6" t="s">
        <v>218</v>
      </c>
      <c r="B83" s="6" t="s">
        <v>448</v>
      </c>
      <c r="C83" s="6" t="s">
        <v>449</v>
      </c>
      <c r="D83" s="6" t="s">
        <v>27</v>
      </c>
      <c r="E83" s="8">
        <v>36</v>
      </c>
    </row>
    <row r="84" spans="1:5" x14ac:dyDescent="0.35">
      <c r="A84" s="6" t="s">
        <v>218</v>
      </c>
      <c r="B84" s="6" t="s">
        <v>450</v>
      </c>
      <c r="C84" s="6" t="s">
        <v>65</v>
      </c>
      <c r="D84" s="6" t="s">
        <v>47</v>
      </c>
      <c r="E84" s="8">
        <v>23</v>
      </c>
    </row>
    <row r="85" spans="1:5" x14ac:dyDescent="0.35">
      <c r="A85" s="6" t="s">
        <v>218</v>
      </c>
      <c r="B85" s="6" t="s">
        <v>451</v>
      </c>
      <c r="C85" s="6" t="s">
        <v>65</v>
      </c>
      <c r="D85" s="6" t="s">
        <v>47</v>
      </c>
      <c r="E85" s="8">
        <v>41</v>
      </c>
    </row>
    <row r="86" spans="1:5" x14ac:dyDescent="0.35">
      <c r="A86" s="6" t="s">
        <v>218</v>
      </c>
      <c r="B86" s="6" t="s">
        <v>452</v>
      </c>
      <c r="C86" s="6" t="s">
        <v>65</v>
      </c>
      <c r="D86" s="6" t="s">
        <v>47</v>
      </c>
      <c r="E86" s="8">
        <v>22</v>
      </c>
    </row>
    <row r="87" spans="1:5" x14ac:dyDescent="0.35">
      <c r="A87" s="6" t="s">
        <v>218</v>
      </c>
      <c r="B87" s="6" t="s">
        <v>453</v>
      </c>
      <c r="C87" s="6" t="s">
        <v>65</v>
      </c>
      <c r="D87" s="6" t="s">
        <v>47</v>
      </c>
      <c r="E87" s="8">
        <v>19</v>
      </c>
    </row>
    <row r="88" spans="1:5" x14ac:dyDescent="0.35">
      <c r="A88" s="6" t="s">
        <v>218</v>
      </c>
      <c r="B88" s="6" t="s">
        <v>454</v>
      </c>
      <c r="C88" s="6" t="s">
        <v>65</v>
      </c>
      <c r="D88" s="6" t="s">
        <v>47</v>
      </c>
      <c r="E88" s="8">
        <v>19</v>
      </c>
    </row>
    <row r="89" spans="1:5" x14ac:dyDescent="0.35">
      <c r="A89" s="6" t="s">
        <v>218</v>
      </c>
      <c r="B89" s="6" t="s">
        <v>455</v>
      </c>
      <c r="C89" s="6" t="s">
        <v>65</v>
      </c>
      <c r="D89" s="6" t="s">
        <v>47</v>
      </c>
      <c r="E89" s="8">
        <v>30</v>
      </c>
    </row>
    <row r="90" spans="1:5" x14ac:dyDescent="0.35">
      <c r="A90" s="6" t="s">
        <v>218</v>
      </c>
      <c r="B90" s="6" t="s">
        <v>456</v>
      </c>
      <c r="C90" s="6" t="s">
        <v>65</v>
      </c>
      <c r="D90" s="6" t="s">
        <v>47</v>
      </c>
      <c r="E90" s="8">
        <v>30</v>
      </c>
    </row>
    <row r="91" spans="1:5" x14ac:dyDescent="0.35">
      <c r="A91" s="6" t="s">
        <v>218</v>
      </c>
      <c r="B91" s="6" t="s">
        <v>457</v>
      </c>
      <c r="C91" s="6" t="s">
        <v>65</v>
      </c>
      <c r="D91" s="6" t="s">
        <v>47</v>
      </c>
      <c r="E91" s="8">
        <v>60</v>
      </c>
    </row>
    <row r="92" spans="1:5" x14ac:dyDescent="0.35">
      <c r="A92" s="6" t="s">
        <v>218</v>
      </c>
      <c r="B92" s="6" t="s">
        <v>458</v>
      </c>
      <c r="C92" s="6" t="s">
        <v>65</v>
      </c>
      <c r="D92" s="6" t="s">
        <v>47</v>
      </c>
      <c r="E92" s="8">
        <v>5.5</v>
      </c>
    </row>
    <row r="93" spans="1:5" x14ac:dyDescent="0.35">
      <c r="A93" s="6" t="s">
        <v>218</v>
      </c>
      <c r="B93" s="6" t="s">
        <v>459</v>
      </c>
      <c r="C93" s="6" t="s">
        <v>65</v>
      </c>
      <c r="D93" s="6" t="s">
        <v>47</v>
      </c>
      <c r="E93" s="8">
        <v>30</v>
      </c>
    </row>
    <row r="94" spans="1:5" x14ac:dyDescent="0.35">
      <c r="A94" s="6" t="s">
        <v>218</v>
      </c>
      <c r="B94" s="6" t="s">
        <v>460</v>
      </c>
      <c r="C94" s="6" t="s">
        <v>65</v>
      </c>
      <c r="D94" s="6" t="s">
        <v>47</v>
      </c>
      <c r="E94" s="8">
        <v>18</v>
      </c>
    </row>
    <row r="95" spans="1:5" x14ac:dyDescent="0.35">
      <c r="A95" s="6" t="s">
        <v>218</v>
      </c>
      <c r="B95" s="6" t="s">
        <v>461</v>
      </c>
      <c r="C95" s="6" t="s">
        <v>462</v>
      </c>
      <c r="D95" s="6" t="s">
        <v>47</v>
      </c>
      <c r="E95" s="8">
        <v>81</v>
      </c>
    </row>
    <row r="96" spans="1:5" x14ac:dyDescent="0.35">
      <c r="A96" s="6" t="s">
        <v>218</v>
      </c>
      <c r="B96" s="6" t="s">
        <v>463</v>
      </c>
      <c r="C96" s="6" t="s">
        <v>464</v>
      </c>
      <c r="D96" s="6" t="s">
        <v>47</v>
      </c>
      <c r="E96" s="8">
        <v>76</v>
      </c>
    </row>
    <row r="97" spans="1:5" x14ac:dyDescent="0.35">
      <c r="A97" s="6" t="s">
        <v>218</v>
      </c>
      <c r="B97" s="6" t="s">
        <v>465</v>
      </c>
      <c r="C97" s="6" t="s">
        <v>462</v>
      </c>
      <c r="D97" s="6" t="s">
        <v>47</v>
      </c>
      <c r="E97" s="8">
        <v>82</v>
      </c>
    </row>
    <row r="98" spans="1:5" x14ac:dyDescent="0.35">
      <c r="A98" s="6" t="s">
        <v>218</v>
      </c>
      <c r="B98" s="6" t="s">
        <v>466</v>
      </c>
      <c r="C98" s="6" t="s">
        <v>65</v>
      </c>
      <c r="D98" s="6" t="s">
        <v>47</v>
      </c>
      <c r="E98" s="8">
        <v>24</v>
      </c>
    </row>
    <row r="99" spans="1:5" x14ac:dyDescent="0.35">
      <c r="A99" s="6" t="s">
        <v>218</v>
      </c>
      <c r="B99" s="6" t="s">
        <v>467</v>
      </c>
      <c r="C99" s="6" t="s">
        <v>65</v>
      </c>
      <c r="D99" s="6" t="s">
        <v>47</v>
      </c>
      <c r="E99" s="8">
        <v>27</v>
      </c>
    </row>
    <row r="100" spans="1:5" x14ac:dyDescent="0.35">
      <c r="A100" s="6" t="s">
        <v>218</v>
      </c>
      <c r="B100" s="6" t="s">
        <v>468</v>
      </c>
      <c r="C100" s="6" t="s">
        <v>469</v>
      </c>
      <c r="D100" s="6" t="s">
        <v>47</v>
      </c>
      <c r="E100" s="8">
        <v>6</v>
      </c>
    </row>
    <row r="101" spans="1:5" x14ac:dyDescent="0.35">
      <c r="A101" s="6" t="s">
        <v>218</v>
      </c>
      <c r="B101" s="6" t="s">
        <v>470</v>
      </c>
      <c r="C101" s="6" t="s">
        <v>471</v>
      </c>
      <c r="D101" s="6" t="s">
        <v>43</v>
      </c>
      <c r="E101" s="8">
        <v>35</v>
      </c>
    </row>
    <row r="102" spans="1:5" x14ac:dyDescent="0.35">
      <c r="A102" s="6" t="s">
        <v>218</v>
      </c>
      <c r="B102" s="6" t="s">
        <v>472</v>
      </c>
      <c r="C102" s="6" t="s">
        <v>473</v>
      </c>
      <c r="D102" s="6" t="s">
        <v>47</v>
      </c>
      <c r="E102" s="8">
        <v>92.5</v>
      </c>
    </row>
    <row r="103" spans="1:5" x14ac:dyDescent="0.35">
      <c r="A103" s="24" t="s">
        <v>259</v>
      </c>
      <c r="B103" s="9"/>
      <c r="C103" s="9"/>
      <c r="D103" s="9"/>
      <c r="E103" s="10">
        <f>SUM(E75:E102)</f>
        <v>855.9</v>
      </c>
    </row>
    <row r="105" spans="1:5" x14ac:dyDescent="0.35">
      <c r="A105" s="4" t="s">
        <v>19</v>
      </c>
      <c r="B105" s="4" t="s">
        <v>20</v>
      </c>
      <c r="C105" s="4" t="s">
        <v>21</v>
      </c>
      <c r="D105" s="4" t="s">
        <v>22</v>
      </c>
      <c r="E105" s="5" t="s">
        <v>23</v>
      </c>
    </row>
    <row r="106" spans="1:5" x14ac:dyDescent="0.35">
      <c r="A106" s="6" t="s">
        <v>326</v>
      </c>
      <c r="B106" s="6" t="s">
        <v>474</v>
      </c>
      <c r="C106" s="6" t="s">
        <v>438</v>
      </c>
      <c r="D106" s="6" t="s">
        <v>47</v>
      </c>
      <c r="E106" s="23">
        <v>30</v>
      </c>
    </row>
    <row r="107" spans="1:5" x14ac:dyDescent="0.35">
      <c r="A107" s="6" t="s">
        <v>326</v>
      </c>
      <c r="B107" s="6" t="s">
        <v>475</v>
      </c>
      <c r="C107" s="6" t="s">
        <v>398</v>
      </c>
      <c r="D107" s="6" t="s">
        <v>70</v>
      </c>
      <c r="E107" s="8">
        <v>3.5</v>
      </c>
    </row>
    <row r="108" spans="1:5" x14ac:dyDescent="0.35">
      <c r="A108" s="6" t="s">
        <v>326</v>
      </c>
      <c r="B108" s="81" t="s">
        <v>476</v>
      </c>
      <c r="C108" s="6" t="s">
        <v>477</v>
      </c>
      <c r="D108" s="6" t="s">
        <v>47</v>
      </c>
      <c r="E108" s="8">
        <v>24</v>
      </c>
    </row>
    <row r="109" spans="1:5" x14ac:dyDescent="0.35">
      <c r="A109" s="6" t="s">
        <v>326</v>
      </c>
      <c r="B109" s="6" t="s">
        <v>478</v>
      </c>
      <c r="C109" s="6" t="s">
        <v>140</v>
      </c>
      <c r="D109" s="6" t="s">
        <v>70</v>
      </c>
      <c r="E109" s="8">
        <v>6.9</v>
      </c>
    </row>
    <row r="110" spans="1:5" x14ac:dyDescent="0.35">
      <c r="A110" s="6" t="s">
        <v>326</v>
      </c>
      <c r="B110" s="6" t="s">
        <v>479</v>
      </c>
      <c r="C110" s="6" t="s">
        <v>30</v>
      </c>
      <c r="D110" s="6" t="s">
        <v>31</v>
      </c>
      <c r="E110" s="8">
        <v>2.1</v>
      </c>
    </row>
    <row r="111" spans="1:5" x14ac:dyDescent="0.35">
      <c r="A111" s="6" t="s">
        <v>326</v>
      </c>
      <c r="B111" s="6" t="s">
        <v>480</v>
      </c>
      <c r="C111" s="6" t="s">
        <v>140</v>
      </c>
      <c r="D111" s="6" t="s">
        <v>70</v>
      </c>
      <c r="E111" s="8">
        <v>6.9</v>
      </c>
    </row>
    <row r="112" spans="1:5" x14ac:dyDescent="0.35">
      <c r="A112" s="6" t="s">
        <v>326</v>
      </c>
      <c r="B112" s="6" t="s">
        <v>481</v>
      </c>
      <c r="C112" s="6" t="s">
        <v>328</v>
      </c>
      <c r="D112" s="6" t="s">
        <v>482</v>
      </c>
      <c r="E112" s="8">
        <v>40</v>
      </c>
    </row>
    <row r="113" spans="1:5" x14ac:dyDescent="0.35">
      <c r="A113" s="6" t="s">
        <v>326</v>
      </c>
      <c r="B113" s="6" t="s">
        <v>483</v>
      </c>
      <c r="C113" s="6" t="s">
        <v>484</v>
      </c>
      <c r="D113" s="6" t="s">
        <v>482</v>
      </c>
      <c r="E113" s="8">
        <v>42</v>
      </c>
    </row>
    <row r="114" spans="1:5" x14ac:dyDescent="0.35">
      <c r="A114" s="6" t="s">
        <v>326</v>
      </c>
      <c r="B114" s="6" t="s">
        <v>485</v>
      </c>
      <c r="C114" s="6" t="s">
        <v>449</v>
      </c>
      <c r="D114" s="6" t="s">
        <v>482</v>
      </c>
      <c r="E114" s="8">
        <v>9.3000000000000007</v>
      </c>
    </row>
    <row r="115" spans="1:5" x14ac:dyDescent="0.35">
      <c r="A115" s="6" t="s">
        <v>326</v>
      </c>
      <c r="B115" s="6" t="s">
        <v>486</v>
      </c>
      <c r="C115" s="6" t="s">
        <v>422</v>
      </c>
      <c r="D115" s="6" t="s">
        <v>47</v>
      </c>
      <c r="E115" s="8">
        <v>13.6</v>
      </c>
    </row>
    <row r="116" spans="1:5" x14ac:dyDescent="0.35">
      <c r="A116" s="6" t="s">
        <v>326</v>
      </c>
      <c r="B116" s="6" t="s">
        <v>487</v>
      </c>
      <c r="C116" s="6" t="s">
        <v>65</v>
      </c>
      <c r="D116" s="6" t="s">
        <v>47</v>
      </c>
      <c r="E116" s="8">
        <v>17.5</v>
      </c>
    </row>
    <row r="117" spans="1:5" x14ac:dyDescent="0.35">
      <c r="A117" s="6" t="s">
        <v>326</v>
      </c>
      <c r="B117" s="6" t="s">
        <v>488</v>
      </c>
      <c r="C117" s="6" t="s">
        <v>65</v>
      </c>
      <c r="D117" s="6" t="s">
        <v>47</v>
      </c>
      <c r="E117" s="8">
        <v>60</v>
      </c>
    </row>
    <row r="118" spans="1:5" x14ac:dyDescent="0.35">
      <c r="A118" s="6" t="s">
        <v>326</v>
      </c>
      <c r="B118" s="6" t="s">
        <v>489</v>
      </c>
      <c r="C118" s="6" t="s">
        <v>65</v>
      </c>
      <c r="D118" s="6" t="s">
        <v>47</v>
      </c>
      <c r="E118" s="8">
        <v>30</v>
      </c>
    </row>
    <row r="119" spans="1:5" x14ac:dyDescent="0.35">
      <c r="A119" s="6" t="s">
        <v>326</v>
      </c>
      <c r="B119" s="6" t="s">
        <v>490</v>
      </c>
      <c r="C119" s="6" t="s">
        <v>65</v>
      </c>
      <c r="D119" s="6" t="s">
        <v>47</v>
      </c>
      <c r="E119" s="8">
        <v>111</v>
      </c>
    </row>
    <row r="120" spans="1:5" x14ac:dyDescent="0.35">
      <c r="A120" s="6" t="s">
        <v>326</v>
      </c>
      <c r="B120" s="6" t="s">
        <v>491</v>
      </c>
      <c r="C120" s="6" t="s">
        <v>492</v>
      </c>
      <c r="D120" s="6" t="s">
        <v>47</v>
      </c>
      <c r="E120" s="8">
        <v>14</v>
      </c>
    </row>
    <row r="121" spans="1:5" x14ac:dyDescent="0.35">
      <c r="A121" s="6" t="s">
        <v>326</v>
      </c>
      <c r="B121" s="6" t="s">
        <v>493</v>
      </c>
      <c r="C121" s="6" t="s">
        <v>65</v>
      </c>
      <c r="D121" s="6" t="s">
        <v>47</v>
      </c>
      <c r="E121" s="8">
        <v>20</v>
      </c>
    </row>
    <row r="122" spans="1:5" x14ac:dyDescent="0.35">
      <c r="A122" s="6" t="s">
        <v>326</v>
      </c>
      <c r="B122" s="6" t="s">
        <v>494</v>
      </c>
      <c r="C122" s="6" t="s">
        <v>65</v>
      </c>
      <c r="D122" s="6" t="s">
        <v>47</v>
      </c>
      <c r="E122" s="8">
        <v>20</v>
      </c>
    </row>
    <row r="123" spans="1:5" x14ac:dyDescent="0.35">
      <c r="A123" s="6" t="s">
        <v>326</v>
      </c>
      <c r="B123" s="6" t="s">
        <v>495</v>
      </c>
      <c r="C123" s="6" t="s">
        <v>496</v>
      </c>
      <c r="D123" s="6" t="s">
        <v>47</v>
      </c>
      <c r="E123" s="8">
        <v>50</v>
      </c>
    </row>
    <row r="124" spans="1:5" x14ac:dyDescent="0.35">
      <c r="A124" s="6" t="s">
        <v>326</v>
      </c>
      <c r="B124" s="6" t="s">
        <v>497</v>
      </c>
      <c r="C124" s="6" t="s">
        <v>464</v>
      </c>
      <c r="D124" s="6" t="s">
        <v>47</v>
      </c>
      <c r="E124" s="8">
        <v>71</v>
      </c>
    </row>
    <row r="125" spans="1:5" x14ac:dyDescent="0.35">
      <c r="A125" s="6" t="s">
        <v>326</v>
      </c>
      <c r="B125" s="6" t="s">
        <v>498</v>
      </c>
      <c r="C125" s="6" t="s">
        <v>499</v>
      </c>
      <c r="D125" s="6" t="s">
        <v>47</v>
      </c>
      <c r="E125" s="8">
        <v>101</v>
      </c>
    </row>
    <row r="126" spans="1:5" x14ac:dyDescent="0.35">
      <c r="A126" s="6" t="s">
        <v>326</v>
      </c>
      <c r="B126" s="6" t="s">
        <v>500</v>
      </c>
      <c r="C126" s="6" t="s">
        <v>496</v>
      </c>
      <c r="D126" s="6" t="s">
        <v>47</v>
      </c>
      <c r="E126" s="8">
        <v>50</v>
      </c>
    </row>
    <row r="127" spans="1:5" x14ac:dyDescent="0.35">
      <c r="A127" s="6" t="s">
        <v>326</v>
      </c>
      <c r="B127" s="6" t="s">
        <v>501</v>
      </c>
      <c r="C127" s="6" t="s">
        <v>65</v>
      </c>
      <c r="D127" s="6" t="s">
        <v>47</v>
      </c>
      <c r="E127" s="8">
        <v>33</v>
      </c>
    </row>
    <row r="128" spans="1:5" x14ac:dyDescent="0.35">
      <c r="A128" s="6" t="s">
        <v>326</v>
      </c>
      <c r="B128" s="6" t="s">
        <v>502</v>
      </c>
      <c r="C128" s="6" t="s">
        <v>503</v>
      </c>
      <c r="D128" s="6" t="s">
        <v>43</v>
      </c>
      <c r="E128" s="8">
        <v>35</v>
      </c>
    </row>
    <row r="129" spans="1:5" x14ac:dyDescent="0.35">
      <c r="A129" s="6" t="s">
        <v>326</v>
      </c>
      <c r="B129" s="6" t="s">
        <v>504</v>
      </c>
      <c r="C129" s="6" t="s">
        <v>45</v>
      </c>
      <c r="D129" s="6" t="s">
        <v>47</v>
      </c>
      <c r="E129" s="8">
        <v>92.5</v>
      </c>
    </row>
    <row r="130" spans="1:5" x14ac:dyDescent="0.35">
      <c r="A130" s="24" t="s">
        <v>287</v>
      </c>
      <c r="B130" s="9"/>
      <c r="C130" s="9"/>
      <c r="D130" s="9"/>
      <c r="E130" s="10">
        <f>SUM(E106:E129)</f>
        <v>883.3</v>
      </c>
    </row>
    <row r="132" spans="1:5" x14ac:dyDescent="0.35">
      <c r="A132" s="17" t="s">
        <v>19</v>
      </c>
      <c r="B132" s="17" t="s">
        <v>20</v>
      </c>
      <c r="C132" s="17" t="s">
        <v>21</v>
      </c>
      <c r="D132" s="17" t="s">
        <v>22</v>
      </c>
      <c r="E132" s="22" t="s">
        <v>23</v>
      </c>
    </row>
    <row r="133" spans="1:5" x14ac:dyDescent="0.35">
      <c r="A133" s="58" t="s">
        <v>505</v>
      </c>
      <c r="B133" s="58" t="s">
        <v>506</v>
      </c>
      <c r="C133" s="58" t="s">
        <v>438</v>
      </c>
      <c r="D133" s="58" t="s">
        <v>47</v>
      </c>
      <c r="E133" s="74">
        <v>37</v>
      </c>
    </row>
    <row r="134" spans="1:5" x14ac:dyDescent="0.35">
      <c r="A134" s="58" t="s">
        <v>505</v>
      </c>
      <c r="B134" s="58" t="s">
        <v>507</v>
      </c>
      <c r="C134" s="58" t="s">
        <v>398</v>
      </c>
      <c r="D134" s="58" t="s">
        <v>508</v>
      </c>
      <c r="E134" s="74">
        <v>3.5</v>
      </c>
    </row>
    <row r="135" spans="1:5" x14ac:dyDescent="0.35">
      <c r="A135" s="58" t="s">
        <v>505</v>
      </c>
      <c r="B135" s="58" t="s">
        <v>509</v>
      </c>
      <c r="C135" s="58" t="s">
        <v>477</v>
      </c>
      <c r="D135" s="58" t="s">
        <v>47</v>
      </c>
      <c r="E135" s="74">
        <v>24</v>
      </c>
    </row>
    <row r="136" spans="1:5" x14ac:dyDescent="0.35">
      <c r="A136" s="58" t="s">
        <v>505</v>
      </c>
      <c r="B136" s="58" t="s">
        <v>510</v>
      </c>
      <c r="C136" s="58" t="s">
        <v>140</v>
      </c>
      <c r="D136" s="58" t="s">
        <v>70</v>
      </c>
      <c r="E136" s="74">
        <v>6.9</v>
      </c>
    </row>
    <row r="137" spans="1:5" x14ac:dyDescent="0.35">
      <c r="A137" s="58" t="s">
        <v>505</v>
      </c>
      <c r="B137" s="58" t="s">
        <v>511</v>
      </c>
      <c r="C137" s="58" t="s">
        <v>30</v>
      </c>
      <c r="D137" s="58" t="s">
        <v>31</v>
      </c>
      <c r="E137" s="74">
        <v>2.1</v>
      </c>
    </row>
    <row r="138" spans="1:5" x14ac:dyDescent="0.35">
      <c r="A138" s="58" t="s">
        <v>505</v>
      </c>
      <c r="B138" s="58" t="s">
        <v>512</v>
      </c>
      <c r="C138" s="58" t="s">
        <v>140</v>
      </c>
      <c r="D138" s="58" t="s">
        <v>70</v>
      </c>
      <c r="E138" s="74">
        <v>6.9</v>
      </c>
    </row>
    <row r="139" spans="1:5" x14ac:dyDescent="0.35">
      <c r="A139" s="58" t="s">
        <v>505</v>
      </c>
      <c r="B139" s="58" t="s">
        <v>513</v>
      </c>
      <c r="C139" s="58" t="s">
        <v>514</v>
      </c>
      <c r="D139" s="58" t="s">
        <v>52</v>
      </c>
      <c r="E139" s="74">
        <v>260</v>
      </c>
    </row>
    <row r="140" spans="1:5" x14ac:dyDescent="0.35">
      <c r="A140" s="58" t="s">
        <v>505</v>
      </c>
      <c r="B140" s="58" t="s">
        <v>515</v>
      </c>
      <c r="C140" s="58" t="s">
        <v>462</v>
      </c>
      <c r="D140" s="58" t="s">
        <v>47</v>
      </c>
      <c r="E140" s="58">
        <v>63.5</v>
      </c>
    </row>
    <row r="141" spans="1:5" x14ac:dyDescent="0.35">
      <c r="A141" s="58" t="s">
        <v>505</v>
      </c>
      <c r="B141" s="58" t="s">
        <v>516</v>
      </c>
      <c r="C141" s="58" t="s">
        <v>517</v>
      </c>
      <c r="D141" s="58" t="s">
        <v>47</v>
      </c>
      <c r="E141" s="58">
        <v>71</v>
      </c>
    </row>
    <row r="142" spans="1:5" x14ac:dyDescent="0.35">
      <c r="A142" s="58" t="s">
        <v>505</v>
      </c>
      <c r="B142" s="58" t="s">
        <v>518</v>
      </c>
      <c r="C142" s="58" t="s">
        <v>462</v>
      </c>
      <c r="D142" s="58" t="s">
        <v>47</v>
      </c>
      <c r="E142" s="58">
        <v>72</v>
      </c>
    </row>
    <row r="143" spans="1:5" x14ac:dyDescent="0.35">
      <c r="A143" s="58" t="s">
        <v>505</v>
      </c>
      <c r="B143" s="58" t="s">
        <v>519</v>
      </c>
      <c r="C143" s="58" t="s">
        <v>462</v>
      </c>
      <c r="D143" s="58" t="s">
        <v>47</v>
      </c>
      <c r="E143" s="58">
        <v>59.5</v>
      </c>
    </row>
    <row r="144" spans="1:5" x14ac:dyDescent="0.35">
      <c r="A144" s="58" t="s">
        <v>505</v>
      </c>
      <c r="B144" s="58" t="s">
        <v>520</v>
      </c>
      <c r="C144" s="58" t="s">
        <v>90</v>
      </c>
      <c r="D144" s="58" t="s">
        <v>47</v>
      </c>
      <c r="E144" s="58">
        <v>140.6</v>
      </c>
    </row>
    <row r="145" spans="1:5" x14ac:dyDescent="0.35">
      <c r="A145" s="58" t="s">
        <v>505</v>
      </c>
      <c r="B145" s="58" t="s">
        <v>521</v>
      </c>
      <c r="C145" s="58" t="s">
        <v>90</v>
      </c>
      <c r="D145" s="58" t="s">
        <v>47</v>
      </c>
      <c r="E145" s="58">
        <v>20</v>
      </c>
    </row>
    <row r="146" spans="1:5" x14ac:dyDescent="0.35">
      <c r="A146" s="58" t="s">
        <v>505</v>
      </c>
      <c r="B146" s="58" t="s">
        <v>522</v>
      </c>
      <c r="C146" s="58" t="s">
        <v>523</v>
      </c>
      <c r="D146" s="58" t="s">
        <v>47</v>
      </c>
      <c r="E146" s="58">
        <v>20</v>
      </c>
    </row>
    <row r="147" spans="1:5" x14ac:dyDescent="0.35">
      <c r="A147" s="58" t="s">
        <v>505</v>
      </c>
      <c r="B147" s="58" t="s">
        <v>524</v>
      </c>
      <c r="C147" s="58" t="s">
        <v>306</v>
      </c>
      <c r="D147" s="58" t="s">
        <v>43</v>
      </c>
      <c r="E147" s="74">
        <v>35</v>
      </c>
    </row>
    <row r="148" spans="1:5" x14ac:dyDescent="0.35">
      <c r="A148" s="58" t="s">
        <v>505</v>
      </c>
      <c r="B148" s="58" t="s">
        <v>525</v>
      </c>
      <c r="C148" s="58" t="s">
        <v>526</v>
      </c>
      <c r="D148" s="58" t="s">
        <v>47</v>
      </c>
      <c r="E148" s="74">
        <v>92.5</v>
      </c>
    </row>
    <row r="149" spans="1:5" x14ac:dyDescent="0.35">
      <c r="A149" s="26" t="s">
        <v>527</v>
      </c>
      <c r="B149" s="9"/>
      <c r="C149" s="9"/>
      <c r="D149" s="9"/>
      <c r="E149" s="10">
        <f>SUM(E133:E148)</f>
        <v>914.5</v>
      </c>
    </row>
    <row r="151" spans="1:5" x14ac:dyDescent="0.35">
      <c r="A151" s="9" t="s">
        <v>288</v>
      </c>
      <c r="B151" s="82"/>
      <c r="E151" s="10">
        <f>SUM(E6,E37,E72,E103,E130,E149)</f>
        <v>4211.4014999999999</v>
      </c>
    </row>
    <row r="155" spans="1:5" x14ac:dyDescent="0.35">
      <c r="D155" s="83"/>
    </row>
    <row r="156" spans="1:5" x14ac:dyDescent="0.35">
      <c r="D156" s="83"/>
    </row>
    <row r="157" spans="1:5" x14ac:dyDescent="0.35">
      <c r="D157" s="83"/>
    </row>
    <row r="158" spans="1:5" x14ac:dyDescent="0.35">
      <c r="D158" s="83"/>
    </row>
  </sheetData>
  <mergeCells count="1">
    <mergeCell ref="A1:E1"/>
  </mergeCells>
  <phoneticPr fontId="5" type="noConversion"/>
  <pageMargins left="0.70000000000000007" right="0.70000000000000007" top="0.75" bottom="0.75" header="0.30000000000000004" footer="0.30000000000000004"/>
  <pageSetup paperSize="9" fitToWidth="0" fitToHeight="0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37468-7EA8-4D49-92D0-C0369DFD5C6A}">
  <sheetPr>
    <tabColor theme="9" tint="0.79998168889431442"/>
  </sheetPr>
  <dimension ref="A1:M47"/>
  <sheetViews>
    <sheetView workbookViewId="0">
      <selection activeCell="J5" sqref="J5"/>
    </sheetView>
  </sheetViews>
  <sheetFormatPr defaultRowHeight="14.5" x14ac:dyDescent="0.35"/>
  <cols>
    <col min="1" max="1" width="14.7265625" bestFit="1" customWidth="1"/>
    <col min="2" max="2" width="15.26953125" bestFit="1" customWidth="1"/>
    <col min="3" max="3" width="23.54296875" bestFit="1" customWidth="1"/>
    <col min="4" max="4" width="30.81640625" bestFit="1" customWidth="1"/>
    <col min="5" max="5" width="16.1796875" bestFit="1" customWidth="1"/>
    <col min="6" max="6" width="9.1796875" customWidth="1"/>
  </cols>
  <sheetData>
    <row r="1" spans="1:13" ht="21" x14ac:dyDescent="0.5">
      <c r="A1" s="105" t="s">
        <v>4</v>
      </c>
      <c r="B1" s="105"/>
      <c r="C1" s="105"/>
      <c r="D1" s="105"/>
      <c r="E1" s="105"/>
    </row>
    <row r="2" spans="1:13" x14ac:dyDescent="0.35">
      <c r="A2" s="3"/>
      <c r="B2" s="3"/>
      <c r="C2" s="3"/>
      <c r="D2" s="3"/>
      <c r="E2" s="3"/>
    </row>
    <row r="3" spans="1:13" x14ac:dyDescent="0.35">
      <c r="A3" s="3" t="s">
        <v>14</v>
      </c>
      <c r="B3" s="3"/>
      <c r="C3" s="3"/>
      <c r="D3" s="3"/>
      <c r="E3" s="3"/>
      <c r="H3" s="9"/>
      <c r="M3" s="11"/>
    </row>
    <row r="4" spans="1:13" x14ac:dyDescent="0.35">
      <c r="A4" s="4" t="s">
        <v>19</v>
      </c>
      <c r="B4" s="4" t="s">
        <v>20</v>
      </c>
      <c r="C4" s="4" t="s">
        <v>21</v>
      </c>
      <c r="D4" s="4" t="s">
        <v>22</v>
      </c>
      <c r="E4" s="5" t="s">
        <v>23</v>
      </c>
    </row>
    <row r="5" spans="1:13" x14ac:dyDescent="0.35">
      <c r="A5" s="6" t="s">
        <v>49</v>
      </c>
      <c r="B5" s="7" t="s">
        <v>53</v>
      </c>
      <c r="C5" s="6" t="s">
        <v>528</v>
      </c>
      <c r="D5" s="6" t="s">
        <v>47</v>
      </c>
      <c r="E5" s="8">
        <v>6</v>
      </c>
    </row>
    <row r="6" spans="1:13" x14ac:dyDescent="0.35">
      <c r="A6" s="6" t="s">
        <v>49</v>
      </c>
      <c r="B6" s="7" t="s">
        <v>529</v>
      </c>
      <c r="C6" s="6" t="s">
        <v>45</v>
      </c>
      <c r="D6" s="6" t="s">
        <v>411</v>
      </c>
      <c r="E6" s="8">
        <v>96.8</v>
      </c>
    </row>
    <row r="7" spans="1:13" x14ac:dyDescent="0.35">
      <c r="A7" s="6" t="s">
        <v>49</v>
      </c>
      <c r="B7" s="7" t="s">
        <v>55</v>
      </c>
      <c r="C7" s="6" t="s">
        <v>65</v>
      </c>
      <c r="D7" s="6" t="s">
        <v>52</v>
      </c>
      <c r="E7" s="8">
        <v>25</v>
      </c>
    </row>
    <row r="8" spans="1:13" x14ac:dyDescent="0.35">
      <c r="A8" s="6" t="s">
        <v>49</v>
      </c>
      <c r="B8" s="7" t="s">
        <v>530</v>
      </c>
      <c r="C8" s="6" t="s">
        <v>140</v>
      </c>
      <c r="D8" s="6" t="s">
        <v>70</v>
      </c>
      <c r="E8" s="8">
        <v>5</v>
      </c>
    </row>
    <row r="9" spans="1:13" x14ac:dyDescent="0.35">
      <c r="A9" s="6" t="s">
        <v>49</v>
      </c>
      <c r="B9" s="7" t="s">
        <v>58</v>
      </c>
      <c r="C9" s="6" t="s">
        <v>140</v>
      </c>
      <c r="D9" s="6" t="s">
        <v>70</v>
      </c>
      <c r="E9" s="8">
        <v>5</v>
      </c>
    </row>
    <row r="10" spans="1:13" x14ac:dyDescent="0.35">
      <c r="A10" s="6" t="s">
        <v>49</v>
      </c>
      <c r="B10" s="7" t="s">
        <v>60</v>
      </c>
      <c r="C10" s="6" t="s">
        <v>90</v>
      </c>
      <c r="D10" s="6" t="s">
        <v>52</v>
      </c>
      <c r="E10" s="8">
        <v>16.600000000000001</v>
      </c>
    </row>
    <row r="11" spans="1:13" x14ac:dyDescent="0.35">
      <c r="A11" s="6" t="s">
        <v>49</v>
      </c>
      <c r="B11" s="7" t="s">
        <v>62</v>
      </c>
      <c r="C11" s="6" t="s">
        <v>65</v>
      </c>
      <c r="D11" s="6" t="s">
        <v>52</v>
      </c>
      <c r="E11" s="8">
        <v>15</v>
      </c>
    </row>
    <row r="12" spans="1:13" x14ac:dyDescent="0.35">
      <c r="A12" s="6" t="s">
        <v>49</v>
      </c>
      <c r="B12" s="7" t="s">
        <v>531</v>
      </c>
      <c r="C12" s="6" t="s">
        <v>532</v>
      </c>
      <c r="D12" s="6" t="s">
        <v>52</v>
      </c>
      <c r="E12" s="8">
        <v>45</v>
      </c>
    </row>
    <row r="13" spans="1:13" x14ac:dyDescent="0.35">
      <c r="A13" s="6" t="s">
        <v>49</v>
      </c>
      <c r="B13" s="7" t="s">
        <v>533</v>
      </c>
      <c r="C13" s="6" t="s">
        <v>534</v>
      </c>
      <c r="D13" s="6" t="s">
        <v>535</v>
      </c>
      <c r="E13" s="8">
        <v>0</v>
      </c>
    </row>
    <row r="14" spans="1:13" x14ac:dyDescent="0.35">
      <c r="A14" s="6" t="s">
        <v>49</v>
      </c>
      <c r="B14" s="7" t="s">
        <v>536</v>
      </c>
      <c r="C14" s="6" t="s">
        <v>537</v>
      </c>
      <c r="D14" s="6" t="s">
        <v>52</v>
      </c>
      <c r="E14" s="8">
        <v>90</v>
      </c>
    </row>
    <row r="15" spans="1:13" x14ac:dyDescent="0.35">
      <c r="A15" s="6" t="s">
        <v>49</v>
      </c>
      <c r="B15" s="7" t="s">
        <v>538</v>
      </c>
      <c r="C15" s="6" t="s">
        <v>65</v>
      </c>
      <c r="D15" s="6" t="s">
        <v>27</v>
      </c>
      <c r="E15" s="8">
        <v>15</v>
      </c>
    </row>
    <row r="16" spans="1:13" x14ac:dyDescent="0.35">
      <c r="A16" s="6" t="s">
        <v>49</v>
      </c>
      <c r="B16" s="7" t="s">
        <v>539</v>
      </c>
      <c r="C16" s="6" t="s">
        <v>540</v>
      </c>
      <c r="D16" s="6" t="s">
        <v>541</v>
      </c>
      <c r="E16" s="8">
        <v>18</v>
      </c>
    </row>
    <row r="17" spans="1:5" x14ac:dyDescent="0.35">
      <c r="A17" s="6" t="s">
        <v>49</v>
      </c>
      <c r="B17" s="7" t="s">
        <v>67</v>
      </c>
      <c r="C17" s="6" t="s">
        <v>140</v>
      </c>
      <c r="D17" s="6" t="s">
        <v>70</v>
      </c>
      <c r="E17" s="8">
        <v>13</v>
      </c>
    </row>
    <row r="18" spans="1:5" x14ac:dyDescent="0.35">
      <c r="A18" s="6" t="s">
        <v>49</v>
      </c>
      <c r="B18" s="7" t="s">
        <v>542</v>
      </c>
      <c r="C18" s="6" t="s">
        <v>140</v>
      </c>
      <c r="D18" s="6" t="s">
        <v>70</v>
      </c>
      <c r="E18" s="8">
        <v>4.5</v>
      </c>
    </row>
    <row r="19" spans="1:5" x14ac:dyDescent="0.35">
      <c r="A19" s="6" t="s">
        <v>49</v>
      </c>
      <c r="B19" s="7" t="s">
        <v>33</v>
      </c>
      <c r="C19" s="6" t="s">
        <v>366</v>
      </c>
      <c r="D19" s="6" t="s">
        <v>121</v>
      </c>
      <c r="E19" s="8">
        <v>6.5</v>
      </c>
    </row>
    <row r="20" spans="1:5" x14ac:dyDescent="0.35">
      <c r="A20" s="6" t="s">
        <v>49</v>
      </c>
      <c r="B20" s="7" t="s">
        <v>543</v>
      </c>
      <c r="C20" s="6" t="s">
        <v>78</v>
      </c>
      <c r="D20" s="6" t="s">
        <v>70</v>
      </c>
      <c r="E20" s="8">
        <v>53</v>
      </c>
    </row>
    <row r="21" spans="1:5" x14ac:dyDescent="0.35">
      <c r="A21" s="6" t="s">
        <v>49</v>
      </c>
      <c r="B21" s="7" t="s">
        <v>544</v>
      </c>
      <c r="C21" s="6" t="s">
        <v>303</v>
      </c>
      <c r="D21" s="6" t="s">
        <v>70</v>
      </c>
      <c r="E21" s="8">
        <v>3.8</v>
      </c>
    </row>
    <row r="22" spans="1:5" x14ac:dyDescent="0.35">
      <c r="A22" s="6" t="s">
        <v>49</v>
      </c>
      <c r="B22" s="7" t="s">
        <v>545</v>
      </c>
      <c r="C22" s="6" t="s">
        <v>303</v>
      </c>
      <c r="D22" s="6" t="s">
        <v>70</v>
      </c>
      <c r="E22" s="8">
        <v>4.2</v>
      </c>
    </row>
    <row r="23" spans="1:5" x14ac:dyDescent="0.35">
      <c r="A23" s="6" t="s">
        <v>49</v>
      </c>
      <c r="B23" s="7" t="s">
        <v>546</v>
      </c>
      <c r="C23" s="6" t="s">
        <v>30</v>
      </c>
      <c r="D23" s="6" t="s">
        <v>31</v>
      </c>
      <c r="E23" s="8">
        <v>6.5</v>
      </c>
    </row>
    <row r="24" spans="1:5" x14ac:dyDescent="0.35">
      <c r="A24" s="6" t="s">
        <v>49</v>
      </c>
      <c r="B24" s="7" t="s">
        <v>35</v>
      </c>
      <c r="C24" s="6" t="s">
        <v>547</v>
      </c>
      <c r="D24" s="6" t="s">
        <v>27</v>
      </c>
      <c r="E24" s="8">
        <v>14.5</v>
      </c>
    </row>
    <row r="25" spans="1:5" x14ac:dyDescent="0.35">
      <c r="A25" s="6" t="s">
        <v>49</v>
      </c>
      <c r="B25" s="7" t="s">
        <v>548</v>
      </c>
      <c r="C25" s="6" t="s">
        <v>90</v>
      </c>
      <c r="D25" s="6" t="s">
        <v>52</v>
      </c>
      <c r="E25" s="8">
        <v>34</v>
      </c>
    </row>
    <row r="26" spans="1:5" x14ac:dyDescent="0.35">
      <c r="A26" s="9" t="s">
        <v>549</v>
      </c>
      <c r="E26" s="10">
        <f>SUM(E5:E25)</f>
        <v>477.4</v>
      </c>
    </row>
    <row r="28" spans="1:5" x14ac:dyDescent="0.35">
      <c r="A28" s="3" t="s">
        <v>15</v>
      </c>
      <c r="B28" s="3"/>
      <c r="C28" s="3"/>
      <c r="D28" s="3"/>
      <c r="E28" s="3"/>
    </row>
    <row r="29" spans="1:5" x14ac:dyDescent="0.35">
      <c r="A29" s="4" t="s">
        <v>19</v>
      </c>
      <c r="B29" s="4" t="s">
        <v>20</v>
      </c>
      <c r="C29" s="4" t="s">
        <v>21</v>
      </c>
      <c r="D29" s="4" t="s">
        <v>22</v>
      </c>
      <c r="E29" s="5" t="s">
        <v>23</v>
      </c>
    </row>
    <row r="30" spans="1:5" x14ac:dyDescent="0.35">
      <c r="A30" s="6" t="s">
        <v>49</v>
      </c>
      <c r="B30" s="7" t="s">
        <v>50</v>
      </c>
      <c r="C30" s="6" t="s">
        <v>528</v>
      </c>
      <c r="D30" s="6" t="s">
        <v>27</v>
      </c>
      <c r="E30" s="8">
        <v>8</v>
      </c>
    </row>
    <row r="31" spans="1:5" x14ac:dyDescent="0.35">
      <c r="A31" s="6" t="s">
        <v>49</v>
      </c>
      <c r="B31" s="7" t="s">
        <v>352</v>
      </c>
      <c r="C31" s="6" t="s">
        <v>45</v>
      </c>
      <c r="D31" s="6" t="s">
        <v>27</v>
      </c>
      <c r="E31" s="8">
        <v>88</v>
      </c>
    </row>
    <row r="32" spans="1:5" x14ac:dyDescent="0.35">
      <c r="A32" s="6" t="s">
        <v>49</v>
      </c>
      <c r="B32" s="7" t="s">
        <v>53</v>
      </c>
      <c r="C32" s="6" t="s">
        <v>65</v>
      </c>
      <c r="D32" s="6" t="s">
        <v>550</v>
      </c>
      <c r="E32" s="8">
        <v>28</v>
      </c>
    </row>
    <row r="33" spans="1:5" x14ac:dyDescent="0.35">
      <c r="A33" s="6" t="s">
        <v>49</v>
      </c>
      <c r="B33" s="7" t="s">
        <v>529</v>
      </c>
      <c r="C33" s="6" t="s">
        <v>65</v>
      </c>
      <c r="D33" s="6" t="s">
        <v>47</v>
      </c>
      <c r="E33" s="8">
        <v>28</v>
      </c>
    </row>
    <row r="34" spans="1:5" x14ac:dyDescent="0.35">
      <c r="A34" s="6" t="s">
        <v>49</v>
      </c>
      <c r="B34" s="7" t="s">
        <v>55</v>
      </c>
      <c r="C34" s="6" t="s">
        <v>65</v>
      </c>
      <c r="D34" s="6" t="s">
        <v>47</v>
      </c>
      <c r="E34" s="8">
        <v>28</v>
      </c>
    </row>
    <row r="35" spans="1:5" x14ac:dyDescent="0.35">
      <c r="A35" s="6" t="s">
        <v>49</v>
      </c>
      <c r="B35" s="7" t="s">
        <v>530</v>
      </c>
      <c r="C35" s="6" t="s">
        <v>65</v>
      </c>
      <c r="D35" s="6" t="s">
        <v>27</v>
      </c>
      <c r="E35" s="8">
        <v>41</v>
      </c>
    </row>
    <row r="36" spans="1:5" x14ac:dyDescent="0.35">
      <c r="A36" s="6" t="s">
        <v>49</v>
      </c>
      <c r="B36" s="7" t="s">
        <v>58</v>
      </c>
      <c r="C36" s="6" t="s">
        <v>65</v>
      </c>
      <c r="D36" s="6" t="s">
        <v>27</v>
      </c>
      <c r="E36" s="8">
        <v>42</v>
      </c>
    </row>
    <row r="37" spans="1:5" x14ac:dyDescent="0.35">
      <c r="A37" s="6" t="s">
        <v>49</v>
      </c>
      <c r="B37" s="7" t="s">
        <v>60</v>
      </c>
      <c r="C37" s="6" t="s">
        <v>65</v>
      </c>
      <c r="D37" s="6" t="s">
        <v>47</v>
      </c>
      <c r="E37" s="8">
        <v>28.5</v>
      </c>
    </row>
    <row r="38" spans="1:5" x14ac:dyDescent="0.35">
      <c r="A38" s="6" t="s">
        <v>49</v>
      </c>
      <c r="B38" s="7" t="s">
        <v>25</v>
      </c>
      <c r="C38" s="6" t="s">
        <v>551</v>
      </c>
      <c r="D38" s="6" t="s">
        <v>70</v>
      </c>
      <c r="E38" s="8">
        <v>29</v>
      </c>
    </row>
    <row r="39" spans="1:5" x14ac:dyDescent="0.35">
      <c r="A39" s="6" t="s">
        <v>49</v>
      </c>
      <c r="B39" s="7" t="s">
        <v>28</v>
      </c>
      <c r="C39" s="6" t="s">
        <v>140</v>
      </c>
      <c r="D39" s="6" t="s">
        <v>70</v>
      </c>
      <c r="E39" s="8">
        <v>9</v>
      </c>
    </row>
    <row r="40" spans="1:5" x14ac:dyDescent="0.35">
      <c r="A40" s="6" t="s">
        <v>49</v>
      </c>
      <c r="B40" s="7" t="s">
        <v>536</v>
      </c>
      <c r="C40" s="6" t="s">
        <v>552</v>
      </c>
      <c r="D40" s="6" t="s">
        <v>31</v>
      </c>
      <c r="E40" s="8">
        <v>8</v>
      </c>
    </row>
    <row r="41" spans="1:5" x14ac:dyDescent="0.35">
      <c r="A41" s="6" t="s">
        <v>49</v>
      </c>
      <c r="B41" s="7" t="s">
        <v>29</v>
      </c>
      <c r="C41" s="6" t="s">
        <v>551</v>
      </c>
      <c r="D41" s="6" t="s">
        <v>70</v>
      </c>
      <c r="E41" s="8">
        <v>18</v>
      </c>
    </row>
    <row r="42" spans="1:5" x14ac:dyDescent="0.35">
      <c r="A42" s="6" t="s">
        <v>49</v>
      </c>
      <c r="B42" s="25" t="s">
        <v>32</v>
      </c>
      <c r="C42" s="6" t="s">
        <v>140</v>
      </c>
      <c r="D42" s="6" t="s">
        <v>70</v>
      </c>
      <c r="E42" s="8">
        <v>9</v>
      </c>
    </row>
    <row r="43" spans="1:5" x14ac:dyDescent="0.35">
      <c r="A43" s="6" t="s">
        <v>49</v>
      </c>
      <c r="B43" s="7" t="s">
        <v>553</v>
      </c>
      <c r="C43" s="6" t="s">
        <v>38</v>
      </c>
      <c r="D43" s="6" t="s">
        <v>70</v>
      </c>
      <c r="E43" s="8">
        <v>8.5</v>
      </c>
    </row>
    <row r="44" spans="1:5" x14ac:dyDescent="0.35">
      <c r="A44" s="6" t="s">
        <v>49</v>
      </c>
      <c r="B44" s="7" t="s">
        <v>544</v>
      </c>
      <c r="C44" s="6" t="s">
        <v>65</v>
      </c>
      <c r="D44" s="6" t="s">
        <v>27</v>
      </c>
      <c r="E44" s="8">
        <v>11</v>
      </c>
    </row>
    <row r="45" spans="1:5" x14ac:dyDescent="0.35">
      <c r="A45" s="9" t="s">
        <v>554</v>
      </c>
      <c r="E45" s="10">
        <f>SUM(E30:E44)</f>
        <v>384</v>
      </c>
    </row>
    <row r="46" spans="1:5" x14ac:dyDescent="0.35">
      <c r="A46" s="9"/>
      <c r="E46" s="10"/>
    </row>
    <row r="47" spans="1:5" x14ac:dyDescent="0.35">
      <c r="A47" s="9" t="s">
        <v>288</v>
      </c>
      <c r="E47" s="10">
        <f>SUM(E26,E45)</f>
        <v>861.4</v>
      </c>
    </row>
  </sheetData>
  <mergeCells count="1">
    <mergeCell ref="A1:E1"/>
  </mergeCells>
  <pageMargins left="0.70000000000000007" right="0.70000000000000007" top="0.75" bottom="0.75" header="0.30000000000000004" footer="0.30000000000000004"/>
  <pageSetup paperSize="9" fitToWidth="0" fitToHeight="0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382A2-B2CD-40F9-A5C5-8D25A37AF72D}">
  <sheetPr>
    <tabColor theme="9" tint="0.79998168889431442"/>
  </sheetPr>
  <dimension ref="A1:I136"/>
  <sheetViews>
    <sheetView workbookViewId="0">
      <selection activeCell="J5" sqref="J5"/>
    </sheetView>
  </sheetViews>
  <sheetFormatPr defaultRowHeight="14.5" x14ac:dyDescent="0.35"/>
  <cols>
    <col min="1" max="1" width="17.54296875" customWidth="1"/>
    <col min="2" max="2" width="15.26953125" bestFit="1" customWidth="1"/>
    <col min="3" max="3" width="20.54296875" bestFit="1" customWidth="1"/>
    <col min="4" max="4" width="32.81640625" bestFit="1" customWidth="1"/>
    <col min="5" max="5" width="16.1796875" bestFit="1" customWidth="1"/>
    <col min="6" max="7" width="9.1796875" customWidth="1"/>
    <col min="8" max="8" width="21.54296875" bestFit="1" customWidth="1"/>
    <col min="9" max="9" width="9.1796875" customWidth="1"/>
  </cols>
  <sheetData>
    <row r="1" spans="1:9" ht="21" x14ac:dyDescent="0.5">
      <c r="A1" s="105" t="s">
        <v>555</v>
      </c>
      <c r="B1" s="105"/>
      <c r="C1" s="105"/>
      <c r="D1" s="105"/>
      <c r="E1" s="105"/>
    </row>
    <row r="2" spans="1:9" x14ac:dyDescent="0.35">
      <c r="A2" s="3"/>
      <c r="B2" s="3"/>
      <c r="C2" s="3"/>
      <c r="D2" s="3"/>
      <c r="E2" s="3"/>
    </row>
    <row r="3" spans="1:9" x14ac:dyDescent="0.35">
      <c r="A3" s="4" t="s">
        <v>19</v>
      </c>
      <c r="B3" s="4" t="s">
        <v>20</v>
      </c>
      <c r="C3" s="4" t="s">
        <v>21</v>
      </c>
      <c r="D3" s="4" t="s">
        <v>22</v>
      </c>
      <c r="E3" s="5" t="s">
        <v>23</v>
      </c>
      <c r="H3" s="9"/>
      <c r="I3" s="13"/>
    </row>
    <row r="4" spans="1:9" x14ac:dyDescent="0.35">
      <c r="A4" s="6" t="s">
        <v>24</v>
      </c>
      <c r="B4" s="7" t="s">
        <v>556</v>
      </c>
      <c r="C4" s="6" t="s">
        <v>557</v>
      </c>
      <c r="D4" s="6" t="s">
        <v>31</v>
      </c>
      <c r="E4" s="8">
        <v>14</v>
      </c>
    </row>
    <row r="5" spans="1:9" x14ac:dyDescent="0.35">
      <c r="A5" s="6" t="s">
        <v>24</v>
      </c>
      <c r="B5" s="7" t="s">
        <v>558</v>
      </c>
      <c r="C5" s="6" t="s">
        <v>559</v>
      </c>
      <c r="D5" s="6" t="s">
        <v>31</v>
      </c>
      <c r="E5" s="8">
        <v>12.5</v>
      </c>
    </row>
    <row r="6" spans="1:9" x14ac:dyDescent="0.35">
      <c r="A6" s="6" t="s">
        <v>24</v>
      </c>
      <c r="B6" s="7" t="s">
        <v>560</v>
      </c>
      <c r="C6" s="6" t="s">
        <v>559</v>
      </c>
      <c r="D6" s="6" t="s">
        <v>31</v>
      </c>
      <c r="E6" s="8">
        <v>20</v>
      </c>
    </row>
    <row r="7" spans="1:9" x14ac:dyDescent="0.35">
      <c r="A7" s="6" t="s">
        <v>24</v>
      </c>
      <c r="B7" s="7" t="s">
        <v>561</v>
      </c>
      <c r="C7" s="6" t="s">
        <v>559</v>
      </c>
      <c r="D7" s="6" t="s">
        <v>31</v>
      </c>
      <c r="E7" s="8">
        <v>26</v>
      </c>
    </row>
    <row r="8" spans="1:9" x14ac:dyDescent="0.35">
      <c r="A8" s="6" t="s">
        <v>24</v>
      </c>
      <c r="B8" s="7" t="s">
        <v>562</v>
      </c>
      <c r="C8" s="6" t="s">
        <v>563</v>
      </c>
      <c r="D8" s="6" t="s">
        <v>70</v>
      </c>
      <c r="E8" s="8">
        <v>9.5</v>
      </c>
    </row>
    <row r="9" spans="1:9" x14ac:dyDescent="0.35">
      <c r="A9" s="6" t="s">
        <v>24</v>
      </c>
      <c r="B9" s="7" t="s">
        <v>564</v>
      </c>
      <c r="C9" s="6" t="s">
        <v>565</v>
      </c>
      <c r="D9" s="6" t="s">
        <v>70</v>
      </c>
      <c r="E9" s="8">
        <v>1</v>
      </c>
    </row>
    <row r="10" spans="1:9" x14ac:dyDescent="0.35">
      <c r="A10" s="6" t="s">
        <v>24</v>
      </c>
      <c r="B10" s="7" t="s">
        <v>566</v>
      </c>
      <c r="C10" s="6" t="s">
        <v>557</v>
      </c>
      <c r="D10" s="6" t="s">
        <v>31</v>
      </c>
      <c r="E10" s="8">
        <v>14</v>
      </c>
    </row>
    <row r="11" spans="1:9" x14ac:dyDescent="0.35">
      <c r="A11" s="6" t="s">
        <v>24</v>
      </c>
      <c r="B11" s="7" t="s">
        <v>567</v>
      </c>
      <c r="C11" s="6" t="s">
        <v>559</v>
      </c>
      <c r="D11" s="6" t="s">
        <v>31</v>
      </c>
      <c r="E11" s="8">
        <v>12.5</v>
      </c>
    </row>
    <row r="12" spans="1:9" x14ac:dyDescent="0.35">
      <c r="A12" s="6" t="s">
        <v>24</v>
      </c>
      <c r="B12" s="7" t="s">
        <v>568</v>
      </c>
      <c r="C12" s="6" t="s">
        <v>559</v>
      </c>
      <c r="D12" s="6" t="s">
        <v>31</v>
      </c>
      <c r="E12" s="8">
        <v>11</v>
      </c>
    </row>
    <row r="13" spans="1:9" x14ac:dyDescent="0.35">
      <c r="A13" s="6" t="s">
        <v>24</v>
      </c>
      <c r="B13" s="7" t="s">
        <v>569</v>
      </c>
      <c r="C13" s="6" t="s">
        <v>111</v>
      </c>
      <c r="D13" s="6" t="s">
        <v>31</v>
      </c>
      <c r="E13" s="8">
        <v>7</v>
      </c>
    </row>
    <row r="14" spans="1:9" x14ac:dyDescent="0.35">
      <c r="A14" s="6" t="s">
        <v>24</v>
      </c>
      <c r="B14" s="7" t="s">
        <v>570</v>
      </c>
      <c r="C14" s="6" t="s">
        <v>563</v>
      </c>
      <c r="D14" s="6" t="s">
        <v>70</v>
      </c>
      <c r="E14" s="8">
        <v>10</v>
      </c>
    </row>
    <row r="15" spans="1:9" x14ac:dyDescent="0.35">
      <c r="A15" s="6" t="s">
        <v>24</v>
      </c>
      <c r="B15" s="7" t="s">
        <v>571</v>
      </c>
      <c r="C15" s="6" t="s">
        <v>140</v>
      </c>
      <c r="D15" s="6" t="s">
        <v>572</v>
      </c>
      <c r="E15" s="8">
        <v>1</v>
      </c>
    </row>
    <row r="16" spans="1:9" x14ac:dyDescent="0.35">
      <c r="A16" s="6" t="s">
        <v>24</v>
      </c>
      <c r="B16" s="7" t="s">
        <v>573</v>
      </c>
      <c r="C16" s="6" t="s">
        <v>140</v>
      </c>
      <c r="D16" s="6" t="s">
        <v>572</v>
      </c>
      <c r="E16" s="8">
        <v>1</v>
      </c>
    </row>
    <row r="17" spans="1:5" x14ac:dyDescent="0.35">
      <c r="A17" s="6" t="s">
        <v>24</v>
      </c>
      <c r="B17" s="7" t="s">
        <v>574</v>
      </c>
      <c r="C17" s="6" t="s">
        <v>111</v>
      </c>
      <c r="D17" s="6" t="s">
        <v>31</v>
      </c>
      <c r="E17" s="8">
        <v>5</v>
      </c>
    </row>
    <row r="18" spans="1:5" x14ac:dyDescent="0.35">
      <c r="A18" s="6" t="s">
        <v>24</v>
      </c>
      <c r="B18" s="7" t="s">
        <v>575</v>
      </c>
      <c r="C18" s="6" t="s">
        <v>398</v>
      </c>
      <c r="D18" s="6" t="s">
        <v>572</v>
      </c>
      <c r="E18" s="8">
        <v>6.25</v>
      </c>
    </row>
    <row r="19" spans="1:5" x14ac:dyDescent="0.35">
      <c r="A19" s="6" t="s">
        <v>24</v>
      </c>
      <c r="B19" s="7" t="s">
        <v>576</v>
      </c>
      <c r="C19" s="6" t="s">
        <v>45</v>
      </c>
      <c r="D19" s="6" t="s">
        <v>31</v>
      </c>
      <c r="E19" s="8">
        <v>4</v>
      </c>
    </row>
    <row r="20" spans="1:5" x14ac:dyDescent="0.35">
      <c r="A20" s="6" t="s">
        <v>24</v>
      </c>
      <c r="B20" s="7" t="s">
        <v>577</v>
      </c>
      <c r="C20" s="6" t="s">
        <v>578</v>
      </c>
      <c r="D20" s="6" t="s">
        <v>31</v>
      </c>
      <c r="E20" s="8">
        <v>20</v>
      </c>
    </row>
    <row r="21" spans="1:5" x14ac:dyDescent="0.35">
      <c r="A21" s="6" t="s">
        <v>24</v>
      </c>
      <c r="B21" s="7" t="s">
        <v>579</v>
      </c>
      <c r="C21" s="6" t="s">
        <v>557</v>
      </c>
      <c r="D21" s="6" t="s">
        <v>31</v>
      </c>
      <c r="E21" s="8">
        <v>3</v>
      </c>
    </row>
    <row r="22" spans="1:5" x14ac:dyDescent="0.35">
      <c r="A22" s="6" t="s">
        <v>24</v>
      </c>
      <c r="B22" s="7" t="s">
        <v>580</v>
      </c>
      <c r="C22" s="6" t="s">
        <v>111</v>
      </c>
      <c r="D22" s="6" t="s">
        <v>31</v>
      </c>
      <c r="E22" s="8">
        <v>10</v>
      </c>
    </row>
    <row r="23" spans="1:5" x14ac:dyDescent="0.35">
      <c r="A23" s="6" t="s">
        <v>24</v>
      </c>
      <c r="B23" s="7" t="s">
        <v>581</v>
      </c>
      <c r="C23" s="6" t="s">
        <v>111</v>
      </c>
      <c r="D23" s="6" t="s">
        <v>31</v>
      </c>
      <c r="E23" s="8">
        <v>15</v>
      </c>
    </row>
    <row r="24" spans="1:5" x14ac:dyDescent="0.35">
      <c r="A24" s="6" t="s">
        <v>24</v>
      </c>
      <c r="B24" s="7" t="s">
        <v>582</v>
      </c>
      <c r="C24" s="6" t="s">
        <v>306</v>
      </c>
      <c r="D24" s="6" t="s">
        <v>47</v>
      </c>
      <c r="E24" s="8">
        <v>5.0999999999999996</v>
      </c>
    </row>
    <row r="25" spans="1:5" x14ac:dyDescent="0.35">
      <c r="A25" s="6" t="s">
        <v>24</v>
      </c>
      <c r="B25" s="7" t="s">
        <v>583</v>
      </c>
      <c r="C25" s="6" t="s">
        <v>306</v>
      </c>
      <c r="D25" s="6" t="s">
        <v>47</v>
      </c>
      <c r="E25" s="8">
        <v>5.0999999999999996</v>
      </c>
    </row>
    <row r="26" spans="1:5" x14ac:dyDescent="0.35">
      <c r="A26" s="6" t="s">
        <v>24</v>
      </c>
      <c r="B26" s="15" t="s">
        <v>584</v>
      </c>
      <c r="C26" s="6" t="s">
        <v>306</v>
      </c>
      <c r="D26" s="14" t="s">
        <v>47</v>
      </c>
      <c r="E26" s="16">
        <v>5.0999999999999996</v>
      </c>
    </row>
    <row r="27" spans="1:5" x14ac:dyDescent="0.35">
      <c r="A27" s="6" t="s">
        <v>24</v>
      </c>
      <c r="B27" s="7" t="s">
        <v>585</v>
      </c>
      <c r="C27" s="6" t="s">
        <v>306</v>
      </c>
      <c r="D27" s="6" t="s">
        <v>47</v>
      </c>
      <c r="E27" s="8">
        <v>5.0999999999999996</v>
      </c>
    </row>
    <row r="28" spans="1:5" x14ac:dyDescent="0.35">
      <c r="A28" s="9" t="s">
        <v>48</v>
      </c>
      <c r="E28" s="10">
        <f>SUM(E4:E27)</f>
        <v>223.14999999999998</v>
      </c>
    </row>
    <row r="30" spans="1:5" x14ac:dyDescent="0.35">
      <c r="A30" s="17" t="s">
        <v>19</v>
      </c>
      <c r="B30" s="17" t="s">
        <v>20</v>
      </c>
      <c r="C30" s="17" t="s">
        <v>21</v>
      </c>
      <c r="D30" s="17" t="s">
        <v>22</v>
      </c>
      <c r="E30" s="5" t="s">
        <v>23</v>
      </c>
    </row>
    <row r="31" spans="1:5" x14ac:dyDescent="0.35">
      <c r="A31" s="6" t="s">
        <v>49</v>
      </c>
      <c r="B31" s="7" t="s">
        <v>586</v>
      </c>
      <c r="C31" s="6" t="s">
        <v>65</v>
      </c>
      <c r="D31" s="6" t="s">
        <v>27</v>
      </c>
      <c r="E31" s="8">
        <v>13.5</v>
      </c>
    </row>
    <row r="32" spans="1:5" x14ac:dyDescent="0.35">
      <c r="A32" s="6" t="s">
        <v>49</v>
      </c>
      <c r="B32" s="7" t="s">
        <v>587</v>
      </c>
      <c r="C32" s="6" t="s">
        <v>528</v>
      </c>
      <c r="D32" s="6" t="s">
        <v>27</v>
      </c>
      <c r="E32" s="8">
        <v>2</v>
      </c>
    </row>
    <row r="33" spans="1:5" x14ac:dyDescent="0.35">
      <c r="A33" s="6" t="s">
        <v>49</v>
      </c>
      <c r="B33" s="7" t="s">
        <v>588</v>
      </c>
      <c r="C33" s="6" t="s">
        <v>513</v>
      </c>
      <c r="D33" s="6" t="s">
        <v>31</v>
      </c>
      <c r="E33" s="8">
        <v>10.5</v>
      </c>
    </row>
    <row r="34" spans="1:5" x14ac:dyDescent="0.35">
      <c r="A34" s="6" t="s">
        <v>49</v>
      </c>
      <c r="B34" s="7" t="s">
        <v>589</v>
      </c>
      <c r="C34" s="6" t="s">
        <v>61</v>
      </c>
      <c r="D34" s="6" t="s">
        <v>31</v>
      </c>
      <c r="E34" s="8">
        <v>8</v>
      </c>
    </row>
    <row r="35" spans="1:5" x14ac:dyDescent="0.35">
      <c r="A35" s="6" t="s">
        <v>49</v>
      </c>
      <c r="B35" s="7" t="s">
        <v>590</v>
      </c>
      <c r="C35" s="6" t="s">
        <v>366</v>
      </c>
      <c r="D35" s="6" t="s">
        <v>591</v>
      </c>
      <c r="E35" s="8">
        <v>0</v>
      </c>
    </row>
    <row r="36" spans="1:5" x14ac:dyDescent="0.35">
      <c r="A36" s="6" t="s">
        <v>49</v>
      </c>
      <c r="B36" s="7" t="s">
        <v>592</v>
      </c>
      <c r="C36" s="6" t="s">
        <v>140</v>
      </c>
      <c r="D36" s="6" t="s">
        <v>70</v>
      </c>
      <c r="E36" s="8">
        <v>1.5</v>
      </c>
    </row>
    <row r="37" spans="1:5" x14ac:dyDescent="0.35">
      <c r="A37" s="6" t="s">
        <v>49</v>
      </c>
      <c r="B37" s="7" t="s">
        <v>593</v>
      </c>
      <c r="C37" s="6" t="s">
        <v>557</v>
      </c>
      <c r="D37" s="6" t="s">
        <v>27</v>
      </c>
      <c r="E37" s="8">
        <v>5</v>
      </c>
    </row>
    <row r="38" spans="1:5" x14ac:dyDescent="0.35">
      <c r="A38" s="6" t="s">
        <v>49</v>
      </c>
      <c r="B38" s="7" t="s">
        <v>594</v>
      </c>
      <c r="C38" s="6" t="s">
        <v>140</v>
      </c>
      <c r="D38" s="6" t="s">
        <v>70</v>
      </c>
      <c r="E38" s="8">
        <v>1</v>
      </c>
    </row>
    <row r="39" spans="1:5" x14ac:dyDescent="0.35">
      <c r="A39" s="6" t="s">
        <v>49</v>
      </c>
      <c r="B39" s="7" t="s">
        <v>595</v>
      </c>
      <c r="C39" s="6" t="s">
        <v>528</v>
      </c>
      <c r="D39" s="6" t="s">
        <v>27</v>
      </c>
      <c r="E39" s="8">
        <v>7.5</v>
      </c>
    </row>
    <row r="40" spans="1:5" x14ac:dyDescent="0.35">
      <c r="A40" s="6" t="s">
        <v>49</v>
      </c>
      <c r="B40" s="7" t="s">
        <v>596</v>
      </c>
      <c r="C40" s="6" t="s">
        <v>559</v>
      </c>
      <c r="D40" s="6" t="s">
        <v>43</v>
      </c>
      <c r="E40" s="8">
        <v>120</v>
      </c>
    </row>
    <row r="41" spans="1:5" x14ac:dyDescent="0.35">
      <c r="A41" s="6" t="s">
        <v>49</v>
      </c>
      <c r="B41" s="7" t="s">
        <v>597</v>
      </c>
      <c r="C41" s="6" t="s">
        <v>559</v>
      </c>
      <c r="D41" s="6" t="s">
        <v>43</v>
      </c>
      <c r="E41" s="8">
        <v>190</v>
      </c>
    </row>
    <row r="42" spans="1:5" x14ac:dyDescent="0.35">
      <c r="A42" s="6" t="s">
        <v>49</v>
      </c>
      <c r="B42" s="7" t="s">
        <v>598</v>
      </c>
      <c r="C42" s="6" t="s">
        <v>528</v>
      </c>
      <c r="D42" s="6" t="s">
        <v>43</v>
      </c>
      <c r="E42" s="8">
        <v>3.5</v>
      </c>
    </row>
    <row r="43" spans="1:5" x14ac:dyDescent="0.35">
      <c r="A43" s="6" t="s">
        <v>49</v>
      </c>
      <c r="B43" s="7" t="s">
        <v>599</v>
      </c>
      <c r="C43" s="6" t="s">
        <v>528</v>
      </c>
      <c r="D43" s="6" t="s">
        <v>43</v>
      </c>
      <c r="E43" s="8">
        <v>2</v>
      </c>
    </row>
    <row r="44" spans="1:5" x14ac:dyDescent="0.35">
      <c r="A44" s="6" t="s">
        <v>49</v>
      </c>
      <c r="B44" s="7" t="s">
        <v>600</v>
      </c>
      <c r="C44" s="6" t="s">
        <v>366</v>
      </c>
      <c r="D44" s="6" t="s">
        <v>601</v>
      </c>
      <c r="E44" s="8">
        <v>0</v>
      </c>
    </row>
    <row r="45" spans="1:5" x14ac:dyDescent="0.35">
      <c r="A45" s="6" t="s">
        <v>49</v>
      </c>
      <c r="B45" s="7" t="s">
        <v>602</v>
      </c>
      <c r="C45" s="6" t="s">
        <v>366</v>
      </c>
      <c r="D45" s="6" t="s">
        <v>591</v>
      </c>
      <c r="E45" s="8">
        <v>0</v>
      </c>
    </row>
    <row r="46" spans="1:5" x14ac:dyDescent="0.35">
      <c r="A46" s="6" t="s">
        <v>49</v>
      </c>
      <c r="B46" s="7" t="s">
        <v>603</v>
      </c>
      <c r="C46" s="6" t="s">
        <v>604</v>
      </c>
      <c r="D46" s="6" t="s">
        <v>307</v>
      </c>
      <c r="E46" s="8">
        <v>70</v>
      </c>
    </row>
    <row r="47" spans="1:5" x14ac:dyDescent="0.35">
      <c r="A47" s="6" t="s">
        <v>49</v>
      </c>
      <c r="B47" s="7" t="s">
        <v>605</v>
      </c>
      <c r="C47" s="6" t="s">
        <v>604</v>
      </c>
      <c r="D47" s="6" t="s">
        <v>307</v>
      </c>
      <c r="E47" s="8">
        <v>20</v>
      </c>
    </row>
    <row r="48" spans="1:5" x14ac:dyDescent="0.35">
      <c r="A48" s="6" t="s">
        <v>49</v>
      </c>
      <c r="B48" s="7" t="s">
        <v>606</v>
      </c>
      <c r="C48" s="6" t="s">
        <v>45</v>
      </c>
      <c r="D48" s="6" t="s">
        <v>31</v>
      </c>
      <c r="E48" s="8">
        <v>14</v>
      </c>
    </row>
    <row r="49" spans="1:5" x14ac:dyDescent="0.35">
      <c r="A49" s="6" t="s">
        <v>49</v>
      </c>
      <c r="B49" s="7" t="s">
        <v>607</v>
      </c>
      <c r="C49" s="6" t="s">
        <v>65</v>
      </c>
      <c r="D49" s="6" t="s">
        <v>47</v>
      </c>
      <c r="E49" s="8">
        <v>15</v>
      </c>
    </row>
    <row r="50" spans="1:5" x14ac:dyDescent="0.35">
      <c r="A50" s="6" t="s">
        <v>49</v>
      </c>
      <c r="B50" s="7" t="s">
        <v>608</v>
      </c>
      <c r="C50" s="6" t="s">
        <v>45</v>
      </c>
      <c r="D50" s="6" t="s">
        <v>31</v>
      </c>
      <c r="E50" s="8">
        <v>7</v>
      </c>
    </row>
    <row r="51" spans="1:5" x14ac:dyDescent="0.35">
      <c r="A51" s="6" t="s">
        <v>49</v>
      </c>
      <c r="B51" s="7" t="s">
        <v>609</v>
      </c>
      <c r="C51" s="6" t="s">
        <v>610</v>
      </c>
      <c r="D51" s="6" t="s">
        <v>27</v>
      </c>
      <c r="E51" s="8">
        <v>18</v>
      </c>
    </row>
    <row r="52" spans="1:5" x14ac:dyDescent="0.35">
      <c r="A52" s="6" t="s">
        <v>49</v>
      </c>
      <c r="B52" s="7" t="s">
        <v>611</v>
      </c>
      <c r="C52" s="6" t="s">
        <v>65</v>
      </c>
      <c r="D52" s="6" t="s">
        <v>47</v>
      </c>
      <c r="E52" s="8">
        <v>7.5</v>
      </c>
    </row>
    <row r="53" spans="1:5" x14ac:dyDescent="0.35">
      <c r="A53" s="6" t="s">
        <v>49</v>
      </c>
      <c r="B53" s="7" t="s">
        <v>612</v>
      </c>
      <c r="C53" s="6" t="s">
        <v>528</v>
      </c>
      <c r="D53" s="6" t="s">
        <v>31</v>
      </c>
      <c r="E53" s="8">
        <v>3</v>
      </c>
    </row>
    <row r="54" spans="1:5" x14ac:dyDescent="0.35">
      <c r="A54" s="6" t="s">
        <v>49</v>
      </c>
      <c r="B54" s="7" t="s">
        <v>613</v>
      </c>
      <c r="C54" s="6" t="s">
        <v>528</v>
      </c>
      <c r="D54" s="6" t="s">
        <v>31</v>
      </c>
      <c r="E54" s="8">
        <v>3</v>
      </c>
    </row>
    <row r="55" spans="1:5" x14ac:dyDescent="0.35">
      <c r="A55" s="6" t="s">
        <v>49</v>
      </c>
      <c r="B55" s="7" t="s">
        <v>614</v>
      </c>
      <c r="C55" s="6" t="s">
        <v>45</v>
      </c>
      <c r="D55" s="6" t="s">
        <v>57</v>
      </c>
      <c r="E55" s="8">
        <v>6</v>
      </c>
    </row>
    <row r="56" spans="1:5" x14ac:dyDescent="0.35">
      <c r="A56" s="6" t="s">
        <v>49</v>
      </c>
      <c r="B56" s="7" t="s">
        <v>615</v>
      </c>
      <c r="C56" s="6" t="s">
        <v>559</v>
      </c>
      <c r="D56" s="6" t="s">
        <v>57</v>
      </c>
      <c r="E56" s="8">
        <v>14</v>
      </c>
    </row>
    <row r="57" spans="1:5" x14ac:dyDescent="0.35">
      <c r="A57" s="6" t="s">
        <v>49</v>
      </c>
      <c r="B57" s="7" t="s">
        <v>616</v>
      </c>
      <c r="C57" s="6" t="s">
        <v>559</v>
      </c>
      <c r="D57" s="6" t="s">
        <v>57</v>
      </c>
      <c r="E57" s="8">
        <v>22.5</v>
      </c>
    </row>
    <row r="58" spans="1:5" x14ac:dyDescent="0.35">
      <c r="A58" s="6" t="s">
        <v>49</v>
      </c>
      <c r="B58" s="7" t="s">
        <v>617</v>
      </c>
      <c r="C58" s="6" t="s">
        <v>559</v>
      </c>
      <c r="D58" s="6" t="s">
        <v>57</v>
      </c>
      <c r="E58" s="8">
        <v>31.5</v>
      </c>
    </row>
    <row r="59" spans="1:5" x14ac:dyDescent="0.35">
      <c r="A59" s="6" t="s">
        <v>49</v>
      </c>
      <c r="B59" s="7" t="s">
        <v>618</v>
      </c>
      <c r="C59" s="6" t="s">
        <v>65</v>
      </c>
      <c r="D59" s="6" t="s">
        <v>57</v>
      </c>
      <c r="E59" s="8">
        <v>14</v>
      </c>
    </row>
    <row r="60" spans="1:5" x14ac:dyDescent="0.35">
      <c r="A60" s="6" t="s">
        <v>49</v>
      </c>
      <c r="B60" s="7" t="s">
        <v>619</v>
      </c>
      <c r="C60" s="6" t="s">
        <v>45</v>
      </c>
      <c r="D60" s="6" t="s">
        <v>31</v>
      </c>
      <c r="E60" s="8">
        <v>8</v>
      </c>
    </row>
    <row r="61" spans="1:5" x14ac:dyDescent="0.35">
      <c r="A61" s="6" t="s">
        <v>49</v>
      </c>
      <c r="B61" s="7" t="s">
        <v>620</v>
      </c>
      <c r="C61" s="6" t="s">
        <v>45</v>
      </c>
      <c r="D61" s="6" t="s">
        <v>31</v>
      </c>
      <c r="E61" s="8">
        <v>4</v>
      </c>
    </row>
    <row r="62" spans="1:5" x14ac:dyDescent="0.35">
      <c r="A62" s="6" t="s">
        <v>49</v>
      </c>
      <c r="B62" s="7" t="s">
        <v>621</v>
      </c>
      <c r="C62" s="6" t="s">
        <v>528</v>
      </c>
      <c r="D62" s="6" t="s">
        <v>31</v>
      </c>
      <c r="E62" s="8">
        <v>1.5</v>
      </c>
    </row>
    <row r="63" spans="1:5" x14ac:dyDescent="0.35">
      <c r="A63" s="6" t="s">
        <v>49</v>
      </c>
      <c r="B63" s="7" t="s">
        <v>622</v>
      </c>
      <c r="C63" s="6" t="s">
        <v>559</v>
      </c>
      <c r="D63" s="6" t="s">
        <v>57</v>
      </c>
      <c r="E63" s="8">
        <v>14</v>
      </c>
    </row>
    <row r="64" spans="1:5" x14ac:dyDescent="0.35">
      <c r="A64" s="6" t="s">
        <v>49</v>
      </c>
      <c r="B64" s="7" t="s">
        <v>623</v>
      </c>
      <c r="C64" s="6" t="s">
        <v>559</v>
      </c>
      <c r="D64" s="6" t="s">
        <v>57</v>
      </c>
      <c r="E64" s="8">
        <v>31.5</v>
      </c>
    </row>
    <row r="65" spans="1:5" x14ac:dyDescent="0.35">
      <c r="A65" s="6" t="s">
        <v>49</v>
      </c>
      <c r="B65" s="7" t="s">
        <v>624</v>
      </c>
      <c r="C65" s="6" t="s">
        <v>559</v>
      </c>
      <c r="D65" s="6" t="s">
        <v>57</v>
      </c>
      <c r="E65" s="8">
        <v>22.5</v>
      </c>
    </row>
    <row r="66" spans="1:5" x14ac:dyDescent="0.35">
      <c r="A66" s="6" t="s">
        <v>49</v>
      </c>
      <c r="B66" s="7" t="s">
        <v>625</v>
      </c>
      <c r="C66" s="6" t="s">
        <v>559</v>
      </c>
      <c r="D66" s="6" t="s">
        <v>57</v>
      </c>
      <c r="E66" s="8">
        <v>14</v>
      </c>
    </row>
    <row r="67" spans="1:5" x14ac:dyDescent="0.35">
      <c r="A67" s="6" t="s">
        <v>49</v>
      </c>
      <c r="B67" s="7" t="s">
        <v>626</v>
      </c>
      <c r="C67" s="6" t="s">
        <v>45</v>
      </c>
      <c r="D67" s="6" t="s">
        <v>57</v>
      </c>
      <c r="E67" s="8">
        <v>6</v>
      </c>
    </row>
    <row r="68" spans="1:5" x14ac:dyDescent="0.35">
      <c r="A68" s="6" t="s">
        <v>49</v>
      </c>
      <c r="B68" s="7" t="s">
        <v>627</v>
      </c>
      <c r="C68" s="6" t="s">
        <v>45</v>
      </c>
      <c r="D68" s="6" t="s">
        <v>57</v>
      </c>
      <c r="E68" s="8">
        <v>8</v>
      </c>
    </row>
    <row r="69" spans="1:5" x14ac:dyDescent="0.35">
      <c r="A69" s="6" t="s">
        <v>49</v>
      </c>
      <c r="B69" s="7" t="s">
        <v>628</v>
      </c>
      <c r="C69" s="6" t="s">
        <v>45</v>
      </c>
      <c r="D69" s="6" t="s">
        <v>57</v>
      </c>
      <c r="E69" s="8">
        <v>14</v>
      </c>
    </row>
    <row r="70" spans="1:5" x14ac:dyDescent="0.35">
      <c r="A70" s="6" t="s">
        <v>49</v>
      </c>
      <c r="B70" s="7" t="s">
        <v>629</v>
      </c>
      <c r="C70" s="6" t="s">
        <v>45</v>
      </c>
      <c r="D70" s="6" t="s">
        <v>57</v>
      </c>
      <c r="E70" s="8">
        <v>14</v>
      </c>
    </row>
    <row r="71" spans="1:5" x14ac:dyDescent="0.35">
      <c r="A71" s="6" t="s">
        <v>49</v>
      </c>
      <c r="B71" s="7" t="s">
        <v>630</v>
      </c>
      <c r="C71" s="6" t="s">
        <v>631</v>
      </c>
      <c r="D71" s="6" t="s">
        <v>57</v>
      </c>
      <c r="E71" s="8">
        <v>56</v>
      </c>
    </row>
    <row r="72" spans="1:5" x14ac:dyDescent="0.35">
      <c r="A72" s="6" t="s">
        <v>49</v>
      </c>
      <c r="B72" s="7" t="s">
        <v>632</v>
      </c>
      <c r="C72" s="6" t="s">
        <v>513</v>
      </c>
      <c r="D72" s="6" t="s">
        <v>307</v>
      </c>
      <c r="E72" s="8">
        <v>70</v>
      </c>
    </row>
    <row r="73" spans="1:5" x14ac:dyDescent="0.35">
      <c r="A73" s="6" t="s">
        <v>49</v>
      </c>
      <c r="B73" s="7" t="s">
        <v>633</v>
      </c>
      <c r="C73" s="6" t="s">
        <v>306</v>
      </c>
      <c r="D73" s="6" t="s">
        <v>47</v>
      </c>
      <c r="E73" s="8">
        <v>7.8</v>
      </c>
    </row>
    <row r="74" spans="1:5" x14ac:dyDescent="0.35">
      <c r="A74" s="6" t="s">
        <v>49</v>
      </c>
      <c r="B74" s="7" t="s">
        <v>634</v>
      </c>
      <c r="C74" s="6" t="s">
        <v>528</v>
      </c>
      <c r="D74" s="6" t="s">
        <v>47</v>
      </c>
      <c r="E74" s="8">
        <v>6</v>
      </c>
    </row>
    <row r="75" spans="1:5" x14ac:dyDescent="0.35">
      <c r="A75" s="6" t="s">
        <v>49</v>
      </c>
      <c r="B75" s="7" t="s">
        <v>635</v>
      </c>
      <c r="C75" s="6" t="s">
        <v>45</v>
      </c>
      <c r="D75" s="6" t="s">
        <v>57</v>
      </c>
      <c r="E75" s="8">
        <v>6</v>
      </c>
    </row>
    <row r="76" spans="1:5" x14ac:dyDescent="0.35">
      <c r="A76" s="6" t="s">
        <v>49</v>
      </c>
      <c r="B76" s="7" t="s">
        <v>636</v>
      </c>
      <c r="C76" s="6" t="s">
        <v>637</v>
      </c>
      <c r="D76" s="6" t="s">
        <v>27</v>
      </c>
      <c r="E76" s="8">
        <v>1.5</v>
      </c>
    </row>
    <row r="77" spans="1:5" x14ac:dyDescent="0.35">
      <c r="A77" s="6" t="s">
        <v>49</v>
      </c>
      <c r="B77" s="7" t="s">
        <v>638</v>
      </c>
      <c r="C77" s="6" t="s">
        <v>366</v>
      </c>
      <c r="D77" s="6" t="s">
        <v>639</v>
      </c>
      <c r="E77" s="8">
        <v>0</v>
      </c>
    </row>
    <row r="78" spans="1:5" x14ac:dyDescent="0.35">
      <c r="A78" s="6" t="s">
        <v>49</v>
      </c>
      <c r="B78" s="7" t="s">
        <v>640</v>
      </c>
      <c r="C78" s="6" t="s">
        <v>306</v>
      </c>
      <c r="D78" s="6" t="s">
        <v>47</v>
      </c>
      <c r="E78" s="8">
        <v>5.0999999999999996</v>
      </c>
    </row>
    <row r="79" spans="1:5" x14ac:dyDescent="0.35">
      <c r="A79" s="6" t="s">
        <v>49</v>
      </c>
      <c r="B79" s="7" t="s">
        <v>641</v>
      </c>
      <c r="C79" s="6" t="s">
        <v>306</v>
      </c>
      <c r="D79" s="6" t="s">
        <v>47</v>
      </c>
      <c r="E79" s="8">
        <v>5.0999999999999996</v>
      </c>
    </row>
    <row r="80" spans="1:5" x14ac:dyDescent="0.35">
      <c r="A80" s="6" t="s">
        <v>49</v>
      </c>
      <c r="B80" s="7" t="s">
        <v>642</v>
      </c>
      <c r="C80" s="6" t="s">
        <v>306</v>
      </c>
      <c r="D80" s="6" t="s">
        <v>47</v>
      </c>
      <c r="E80" s="8">
        <v>5.0999999999999996</v>
      </c>
    </row>
    <row r="81" spans="1:5" x14ac:dyDescent="0.35">
      <c r="A81" s="6" t="s">
        <v>49</v>
      </c>
      <c r="B81" s="7" t="s">
        <v>643</v>
      </c>
      <c r="C81" s="6" t="s">
        <v>306</v>
      </c>
      <c r="D81" s="6" t="s">
        <v>47</v>
      </c>
      <c r="E81" s="8">
        <v>5.0999999999999996</v>
      </c>
    </row>
    <row r="82" spans="1:5" x14ac:dyDescent="0.35">
      <c r="A82" s="6" t="s">
        <v>49</v>
      </c>
      <c r="B82" s="7" t="s">
        <v>644</v>
      </c>
      <c r="C82" s="6" t="s">
        <v>306</v>
      </c>
      <c r="D82" s="6" t="s">
        <v>47</v>
      </c>
      <c r="E82" s="8">
        <v>5.0999999999999996</v>
      </c>
    </row>
    <row r="83" spans="1:5" x14ac:dyDescent="0.35">
      <c r="A83" s="26" t="s">
        <v>153</v>
      </c>
      <c r="E83" s="10">
        <f>SUM(E31:E82)</f>
        <v>920.30000000000007</v>
      </c>
    </row>
    <row r="85" spans="1:5" x14ac:dyDescent="0.35">
      <c r="A85" s="4" t="s">
        <v>19</v>
      </c>
      <c r="B85" s="4" t="s">
        <v>20</v>
      </c>
      <c r="C85" s="17" t="s">
        <v>21</v>
      </c>
      <c r="D85" s="17" t="s">
        <v>22</v>
      </c>
      <c r="E85" s="5" t="s">
        <v>23</v>
      </c>
    </row>
    <row r="86" spans="1:5" x14ac:dyDescent="0.35">
      <c r="A86" s="6" t="s">
        <v>154</v>
      </c>
      <c r="B86" s="27" t="s">
        <v>645</v>
      </c>
      <c r="C86" s="6" t="s">
        <v>45</v>
      </c>
      <c r="D86" s="6" t="s">
        <v>47</v>
      </c>
      <c r="E86" s="8">
        <v>5</v>
      </c>
    </row>
    <row r="87" spans="1:5" x14ac:dyDescent="0.35">
      <c r="A87" s="6" t="s">
        <v>154</v>
      </c>
      <c r="B87" s="27" t="s">
        <v>646</v>
      </c>
      <c r="C87" s="6" t="s">
        <v>647</v>
      </c>
      <c r="D87" s="6" t="s">
        <v>47</v>
      </c>
      <c r="E87" s="8">
        <v>3.5</v>
      </c>
    </row>
    <row r="88" spans="1:5" x14ac:dyDescent="0.35">
      <c r="A88" s="6" t="s">
        <v>154</v>
      </c>
      <c r="B88" s="27" t="s">
        <v>648</v>
      </c>
      <c r="C88" s="6" t="s">
        <v>559</v>
      </c>
      <c r="D88" s="6" t="s">
        <v>57</v>
      </c>
      <c r="E88" s="8">
        <v>90</v>
      </c>
    </row>
    <row r="89" spans="1:5" x14ac:dyDescent="0.35">
      <c r="A89" s="6" t="s">
        <v>154</v>
      </c>
      <c r="B89" s="27" t="s">
        <v>649</v>
      </c>
      <c r="C89" s="6" t="s">
        <v>65</v>
      </c>
      <c r="D89" s="6" t="s">
        <v>47</v>
      </c>
      <c r="E89" s="8">
        <v>27</v>
      </c>
    </row>
    <row r="90" spans="1:5" x14ac:dyDescent="0.35">
      <c r="A90" s="6" t="s">
        <v>154</v>
      </c>
      <c r="B90" s="27" t="s">
        <v>650</v>
      </c>
      <c r="C90" s="6" t="s">
        <v>45</v>
      </c>
      <c r="D90" s="6" t="s">
        <v>47</v>
      </c>
      <c r="E90" s="8">
        <v>11.5</v>
      </c>
    </row>
    <row r="91" spans="1:5" x14ac:dyDescent="0.35">
      <c r="A91" s="6" t="s">
        <v>154</v>
      </c>
      <c r="B91" s="27" t="s">
        <v>651</v>
      </c>
      <c r="C91" s="6" t="s">
        <v>65</v>
      </c>
      <c r="D91" s="6" t="s">
        <v>47</v>
      </c>
      <c r="E91" s="8">
        <v>18</v>
      </c>
    </row>
    <row r="92" spans="1:5" x14ac:dyDescent="0.35">
      <c r="A92" s="6" t="s">
        <v>154</v>
      </c>
      <c r="B92" s="27" t="s">
        <v>652</v>
      </c>
      <c r="C92" s="6" t="s">
        <v>65</v>
      </c>
      <c r="D92" s="6" t="s">
        <v>47</v>
      </c>
      <c r="E92" s="8">
        <v>14</v>
      </c>
    </row>
    <row r="93" spans="1:5" x14ac:dyDescent="0.35">
      <c r="A93" s="6" t="s">
        <v>154</v>
      </c>
      <c r="B93" s="27" t="s">
        <v>653</v>
      </c>
      <c r="C93" s="6" t="s">
        <v>45</v>
      </c>
      <c r="D93" s="6" t="s">
        <v>57</v>
      </c>
      <c r="E93" s="8">
        <v>14</v>
      </c>
    </row>
    <row r="94" spans="1:5" x14ac:dyDescent="0.35">
      <c r="A94" s="6" t="s">
        <v>154</v>
      </c>
      <c r="B94" s="27" t="s">
        <v>654</v>
      </c>
      <c r="C94" s="6" t="s">
        <v>559</v>
      </c>
      <c r="D94" s="6" t="s">
        <v>57</v>
      </c>
      <c r="E94" s="8">
        <v>22</v>
      </c>
    </row>
    <row r="95" spans="1:5" x14ac:dyDescent="0.35">
      <c r="A95" s="6" t="s">
        <v>154</v>
      </c>
      <c r="B95" s="27" t="s">
        <v>655</v>
      </c>
      <c r="C95" s="6" t="s">
        <v>559</v>
      </c>
      <c r="D95" s="6" t="s">
        <v>57</v>
      </c>
      <c r="E95" s="8">
        <v>54</v>
      </c>
    </row>
    <row r="96" spans="1:5" x14ac:dyDescent="0.35">
      <c r="A96" s="6" t="s">
        <v>154</v>
      </c>
      <c r="B96" s="27" t="s">
        <v>656</v>
      </c>
      <c r="C96" s="6" t="s">
        <v>559</v>
      </c>
      <c r="D96" s="6" t="s">
        <v>57</v>
      </c>
      <c r="E96" s="8">
        <v>22</v>
      </c>
    </row>
    <row r="97" spans="1:5" x14ac:dyDescent="0.35">
      <c r="A97" s="6" t="s">
        <v>154</v>
      </c>
      <c r="B97" s="27" t="s">
        <v>657</v>
      </c>
      <c r="C97" s="6" t="s">
        <v>559</v>
      </c>
      <c r="D97" s="6" t="s">
        <v>57</v>
      </c>
      <c r="E97" s="8">
        <v>6</v>
      </c>
    </row>
    <row r="98" spans="1:5" x14ac:dyDescent="0.35">
      <c r="A98" s="6" t="s">
        <v>154</v>
      </c>
      <c r="B98" s="27" t="s">
        <v>658</v>
      </c>
      <c r="C98" s="6" t="s">
        <v>559</v>
      </c>
      <c r="D98" s="6" t="s">
        <v>57</v>
      </c>
      <c r="E98" s="8">
        <v>6</v>
      </c>
    </row>
    <row r="99" spans="1:5" x14ac:dyDescent="0.35">
      <c r="A99" s="6" t="s">
        <v>154</v>
      </c>
      <c r="B99" s="27" t="s">
        <v>659</v>
      </c>
      <c r="C99" s="6" t="s">
        <v>559</v>
      </c>
      <c r="D99" s="6" t="s">
        <v>57</v>
      </c>
      <c r="E99" s="8">
        <v>22</v>
      </c>
    </row>
    <row r="100" spans="1:5" x14ac:dyDescent="0.35">
      <c r="A100" s="6" t="s">
        <v>154</v>
      </c>
      <c r="B100" s="27" t="s">
        <v>660</v>
      </c>
      <c r="C100" s="6" t="s">
        <v>45</v>
      </c>
      <c r="D100" s="6" t="s">
        <v>57</v>
      </c>
      <c r="E100" s="8">
        <v>14</v>
      </c>
    </row>
    <row r="101" spans="1:5" x14ac:dyDescent="0.35">
      <c r="A101" s="6" t="s">
        <v>154</v>
      </c>
      <c r="B101" s="27" t="s">
        <v>661</v>
      </c>
      <c r="C101" s="6" t="s">
        <v>559</v>
      </c>
      <c r="D101" s="6" t="s">
        <v>57</v>
      </c>
      <c r="E101" s="8">
        <v>22</v>
      </c>
    </row>
    <row r="102" spans="1:5" x14ac:dyDescent="0.35">
      <c r="A102" s="6" t="s">
        <v>154</v>
      </c>
      <c r="B102" s="27" t="s">
        <v>662</v>
      </c>
      <c r="C102" s="6" t="s">
        <v>559</v>
      </c>
      <c r="D102" s="6" t="s">
        <v>57</v>
      </c>
      <c r="E102" s="8">
        <v>54</v>
      </c>
    </row>
    <row r="103" spans="1:5" x14ac:dyDescent="0.35">
      <c r="A103" s="6" t="s">
        <v>154</v>
      </c>
      <c r="B103" s="27" t="s">
        <v>663</v>
      </c>
      <c r="C103" s="6" t="s">
        <v>559</v>
      </c>
      <c r="D103" s="6" t="s">
        <v>57</v>
      </c>
      <c r="E103" s="8">
        <v>56</v>
      </c>
    </row>
    <row r="104" spans="1:5" x14ac:dyDescent="0.35">
      <c r="A104" s="6" t="s">
        <v>154</v>
      </c>
      <c r="B104" s="27" t="s">
        <v>664</v>
      </c>
      <c r="C104" s="6" t="s">
        <v>559</v>
      </c>
      <c r="D104" s="6" t="s">
        <v>57</v>
      </c>
      <c r="E104" s="8">
        <v>70</v>
      </c>
    </row>
    <row r="105" spans="1:5" x14ac:dyDescent="0.35">
      <c r="A105" s="6" t="s">
        <v>154</v>
      </c>
      <c r="B105" s="27" t="s">
        <v>665</v>
      </c>
      <c r="C105" s="6" t="s">
        <v>559</v>
      </c>
      <c r="D105" s="6" t="s">
        <v>57</v>
      </c>
      <c r="E105" s="8">
        <v>12</v>
      </c>
    </row>
    <row r="106" spans="1:5" x14ac:dyDescent="0.35">
      <c r="A106" s="6" t="s">
        <v>154</v>
      </c>
      <c r="B106" s="27" t="s">
        <v>666</v>
      </c>
      <c r="C106" s="6" t="s">
        <v>45</v>
      </c>
      <c r="D106" s="6" t="s">
        <v>27</v>
      </c>
      <c r="E106" s="8">
        <v>6</v>
      </c>
    </row>
    <row r="107" spans="1:5" x14ac:dyDescent="0.35">
      <c r="A107" s="6" t="s">
        <v>154</v>
      </c>
      <c r="B107" s="27" t="s">
        <v>667</v>
      </c>
      <c r="C107" s="6" t="s">
        <v>45</v>
      </c>
      <c r="D107" s="6" t="s">
        <v>27</v>
      </c>
      <c r="E107" s="8">
        <v>10</v>
      </c>
    </row>
    <row r="108" spans="1:5" x14ac:dyDescent="0.35">
      <c r="A108" s="6" t="s">
        <v>154</v>
      </c>
      <c r="B108" s="28" t="s">
        <v>668</v>
      </c>
      <c r="C108" s="6" t="s">
        <v>559</v>
      </c>
      <c r="D108" s="6" t="s">
        <v>57</v>
      </c>
      <c r="E108" s="8">
        <v>40</v>
      </c>
    </row>
    <row r="109" spans="1:5" x14ac:dyDescent="0.35">
      <c r="A109" s="6" t="s">
        <v>154</v>
      </c>
      <c r="B109" s="28" t="s">
        <v>669</v>
      </c>
      <c r="C109" s="6" t="s">
        <v>559</v>
      </c>
      <c r="D109" s="6" t="s">
        <v>57</v>
      </c>
      <c r="E109" s="8">
        <v>28</v>
      </c>
    </row>
    <row r="110" spans="1:5" x14ac:dyDescent="0.35">
      <c r="A110" s="29" t="s">
        <v>154</v>
      </c>
      <c r="B110" s="27" t="s">
        <v>670</v>
      </c>
      <c r="C110" s="6" t="s">
        <v>306</v>
      </c>
      <c r="D110" s="6" t="s">
        <v>47</v>
      </c>
      <c r="E110" s="8">
        <v>5.0999999999999996</v>
      </c>
    </row>
    <row r="111" spans="1:5" x14ac:dyDescent="0.35">
      <c r="A111" s="29" t="s">
        <v>154</v>
      </c>
      <c r="B111" s="27" t="s">
        <v>671</v>
      </c>
      <c r="C111" s="6" t="s">
        <v>306</v>
      </c>
      <c r="D111" s="6" t="s">
        <v>47</v>
      </c>
      <c r="E111" s="8">
        <v>5.0999999999999996</v>
      </c>
    </row>
    <row r="112" spans="1:5" x14ac:dyDescent="0.35">
      <c r="A112" s="29" t="s">
        <v>154</v>
      </c>
      <c r="B112" s="27" t="s">
        <v>672</v>
      </c>
      <c r="C112" s="6" t="s">
        <v>306</v>
      </c>
      <c r="D112" s="6" t="s">
        <v>47</v>
      </c>
      <c r="E112" s="8">
        <v>5.0999999999999996</v>
      </c>
    </row>
    <row r="113" spans="1:5" x14ac:dyDescent="0.35">
      <c r="A113" s="29" t="s">
        <v>154</v>
      </c>
      <c r="B113" s="27" t="s">
        <v>673</v>
      </c>
      <c r="C113" s="6" t="s">
        <v>306</v>
      </c>
      <c r="D113" s="6" t="s">
        <v>47</v>
      </c>
      <c r="E113" s="8">
        <v>5.0999999999999996</v>
      </c>
    </row>
    <row r="114" spans="1:5" x14ac:dyDescent="0.35">
      <c r="A114" s="29" t="s">
        <v>154</v>
      </c>
      <c r="B114" s="27" t="s">
        <v>674</v>
      </c>
      <c r="C114" s="6" t="s">
        <v>306</v>
      </c>
      <c r="D114" s="6" t="s">
        <v>47</v>
      </c>
      <c r="E114" s="8">
        <v>5.0999999999999996</v>
      </c>
    </row>
    <row r="115" spans="1:5" x14ac:dyDescent="0.35">
      <c r="A115" s="29" t="s">
        <v>154</v>
      </c>
      <c r="B115" s="27" t="s">
        <v>675</v>
      </c>
      <c r="C115" s="6" t="s">
        <v>676</v>
      </c>
      <c r="D115" s="6" t="s">
        <v>307</v>
      </c>
      <c r="E115" s="8">
        <v>45</v>
      </c>
    </row>
    <row r="116" spans="1:5" x14ac:dyDescent="0.35">
      <c r="A116" s="29" t="s">
        <v>154</v>
      </c>
      <c r="B116" s="27" t="s">
        <v>677</v>
      </c>
      <c r="C116" s="6" t="s">
        <v>678</v>
      </c>
      <c r="D116" s="6" t="s">
        <v>679</v>
      </c>
      <c r="E116" s="8">
        <v>20</v>
      </c>
    </row>
    <row r="117" spans="1:5" x14ac:dyDescent="0.35">
      <c r="A117" s="26" t="s">
        <v>217</v>
      </c>
      <c r="E117" s="10">
        <f>SUM(E86:E116)</f>
        <v>717.50000000000011</v>
      </c>
    </row>
    <row r="119" spans="1:5" x14ac:dyDescent="0.35">
      <c r="A119" s="4" t="s">
        <v>19</v>
      </c>
      <c r="B119" s="4" t="s">
        <v>20</v>
      </c>
      <c r="C119" s="4" t="s">
        <v>21</v>
      </c>
      <c r="D119" s="4" t="s">
        <v>22</v>
      </c>
      <c r="E119" s="5" t="s">
        <v>23</v>
      </c>
    </row>
    <row r="120" spans="1:5" x14ac:dyDescent="0.35">
      <c r="A120" s="6" t="s">
        <v>218</v>
      </c>
      <c r="B120" s="7" t="s">
        <v>680</v>
      </c>
      <c r="C120" s="6" t="s">
        <v>45</v>
      </c>
      <c r="D120" s="6" t="s">
        <v>57</v>
      </c>
      <c r="E120" s="8">
        <v>6</v>
      </c>
    </row>
    <row r="121" spans="1:5" x14ac:dyDescent="0.35">
      <c r="A121" s="6" t="s">
        <v>218</v>
      </c>
      <c r="B121" s="7" t="s">
        <v>681</v>
      </c>
      <c r="C121" s="6" t="s">
        <v>559</v>
      </c>
      <c r="D121" s="6" t="s">
        <v>57</v>
      </c>
      <c r="E121" s="8">
        <v>70</v>
      </c>
    </row>
    <row r="122" spans="1:5" x14ac:dyDescent="0.35">
      <c r="A122" s="6" t="s">
        <v>218</v>
      </c>
      <c r="B122" s="7" t="s">
        <v>682</v>
      </c>
      <c r="C122" s="6" t="s">
        <v>559</v>
      </c>
      <c r="D122" s="6" t="s">
        <v>57</v>
      </c>
      <c r="E122" s="8">
        <v>20</v>
      </c>
    </row>
    <row r="123" spans="1:5" x14ac:dyDescent="0.35">
      <c r="A123" s="6" t="s">
        <v>218</v>
      </c>
      <c r="B123" s="7" t="s">
        <v>683</v>
      </c>
      <c r="C123" s="6" t="s">
        <v>559</v>
      </c>
      <c r="D123" s="6" t="s">
        <v>57</v>
      </c>
      <c r="E123" s="8">
        <v>22</v>
      </c>
    </row>
    <row r="124" spans="1:5" x14ac:dyDescent="0.35">
      <c r="A124" s="6" t="s">
        <v>218</v>
      </c>
      <c r="B124" s="7" t="s">
        <v>684</v>
      </c>
      <c r="C124" s="6" t="s">
        <v>45</v>
      </c>
      <c r="D124" s="6" t="s">
        <v>57</v>
      </c>
      <c r="E124" s="8">
        <v>3.5</v>
      </c>
    </row>
    <row r="125" spans="1:5" x14ac:dyDescent="0.35">
      <c r="A125" s="6" t="s">
        <v>218</v>
      </c>
      <c r="B125" s="7" t="s">
        <v>685</v>
      </c>
      <c r="C125" s="6" t="s">
        <v>559</v>
      </c>
      <c r="D125" s="6" t="s">
        <v>57</v>
      </c>
      <c r="E125" s="8">
        <v>25</v>
      </c>
    </row>
    <row r="126" spans="1:5" x14ac:dyDescent="0.35">
      <c r="A126" s="6" t="s">
        <v>218</v>
      </c>
      <c r="B126" s="7" t="s">
        <v>686</v>
      </c>
      <c r="C126" s="6" t="s">
        <v>559</v>
      </c>
      <c r="D126" s="6" t="s">
        <v>57</v>
      </c>
      <c r="E126" s="8">
        <v>60</v>
      </c>
    </row>
    <row r="127" spans="1:5" x14ac:dyDescent="0.35">
      <c r="A127" s="6" t="s">
        <v>218</v>
      </c>
      <c r="B127" s="7" t="s">
        <v>687</v>
      </c>
      <c r="C127" s="6" t="s">
        <v>559</v>
      </c>
      <c r="D127" s="6" t="s">
        <v>57</v>
      </c>
      <c r="E127" s="8">
        <v>20</v>
      </c>
    </row>
    <row r="128" spans="1:5" x14ac:dyDescent="0.35">
      <c r="A128" s="6" t="s">
        <v>218</v>
      </c>
      <c r="B128" s="7" t="s">
        <v>688</v>
      </c>
      <c r="C128" s="6" t="s">
        <v>45</v>
      </c>
      <c r="D128" s="6" t="s">
        <v>57</v>
      </c>
      <c r="E128" s="8">
        <v>3.5</v>
      </c>
    </row>
    <row r="129" spans="1:5" x14ac:dyDescent="0.35">
      <c r="A129" s="6" t="s">
        <v>218</v>
      </c>
      <c r="B129" s="7" t="s">
        <v>689</v>
      </c>
      <c r="C129" s="6" t="s">
        <v>559</v>
      </c>
      <c r="D129" s="6" t="s">
        <v>57</v>
      </c>
      <c r="E129" s="8">
        <v>20</v>
      </c>
    </row>
    <row r="130" spans="1:5" x14ac:dyDescent="0.35">
      <c r="A130" s="6" t="s">
        <v>218</v>
      </c>
      <c r="B130" s="7" t="s">
        <v>690</v>
      </c>
      <c r="C130" s="6" t="s">
        <v>559</v>
      </c>
      <c r="D130" s="6" t="s">
        <v>57</v>
      </c>
      <c r="E130" s="8">
        <v>60</v>
      </c>
    </row>
    <row r="131" spans="1:5" x14ac:dyDescent="0.35">
      <c r="A131" s="6" t="s">
        <v>218</v>
      </c>
      <c r="B131" s="7" t="s">
        <v>691</v>
      </c>
      <c r="C131" s="6" t="s">
        <v>559</v>
      </c>
      <c r="D131" s="6" t="s">
        <v>57</v>
      </c>
      <c r="E131" s="8">
        <v>25</v>
      </c>
    </row>
    <row r="132" spans="1:5" x14ac:dyDescent="0.35">
      <c r="A132" s="6" t="s">
        <v>218</v>
      </c>
      <c r="B132" s="7" t="s">
        <v>692</v>
      </c>
      <c r="C132" s="6" t="s">
        <v>45</v>
      </c>
      <c r="D132" s="6" t="s">
        <v>57</v>
      </c>
      <c r="E132" s="8">
        <v>7</v>
      </c>
    </row>
    <row r="133" spans="1:5" x14ac:dyDescent="0.35">
      <c r="A133" s="6" t="s">
        <v>218</v>
      </c>
      <c r="B133" s="7" t="s">
        <v>693</v>
      </c>
      <c r="C133" s="6" t="s">
        <v>559</v>
      </c>
      <c r="D133" s="6" t="s">
        <v>307</v>
      </c>
      <c r="E133" s="8">
        <v>130</v>
      </c>
    </row>
    <row r="134" spans="1:5" x14ac:dyDescent="0.35">
      <c r="A134" s="9" t="s">
        <v>259</v>
      </c>
      <c r="E134" s="10">
        <f>SUM(E120:E133)</f>
        <v>472</v>
      </c>
    </row>
    <row r="135" spans="1:5" x14ac:dyDescent="0.35">
      <c r="A135" s="9"/>
      <c r="E135" s="10"/>
    </row>
    <row r="136" spans="1:5" x14ac:dyDescent="0.35">
      <c r="A136" s="9" t="s">
        <v>288</v>
      </c>
      <c r="E136" s="10">
        <f>SUM(E28,E83,E117,E134)</f>
        <v>2332.9500000000003</v>
      </c>
    </row>
  </sheetData>
  <mergeCells count="1">
    <mergeCell ref="A1:E1"/>
  </mergeCell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E7498-6BB7-4581-A983-1F9317257DFA}">
  <sheetPr>
    <tabColor theme="9" tint="0.79998168889431442"/>
  </sheetPr>
  <dimension ref="A1:E15"/>
  <sheetViews>
    <sheetView workbookViewId="0">
      <selection activeCell="J5" sqref="J5"/>
    </sheetView>
  </sheetViews>
  <sheetFormatPr defaultRowHeight="14.5" x14ac:dyDescent="0.35"/>
  <cols>
    <col min="1" max="1" width="13.26953125" bestFit="1" customWidth="1"/>
    <col min="2" max="2" width="15.26953125" bestFit="1" customWidth="1"/>
    <col min="3" max="3" width="19.453125" bestFit="1" customWidth="1"/>
    <col min="4" max="4" width="15" bestFit="1" customWidth="1"/>
    <col min="5" max="5" width="16.1796875" bestFit="1" customWidth="1"/>
    <col min="6" max="6" width="9.1796875" customWidth="1"/>
  </cols>
  <sheetData>
    <row r="1" spans="1:5" ht="21" x14ac:dyDescent="0.5">
      <c r="A1" s="105" t="s">
        <v>6</v>
      </c>
      <c r="B1" s="105"/>
      <c r="C1" s="105"/>
      <c r="D1" s="105"/>
      <c r="E1" s="105"/>
    </row>
    <row r="2" spans="1:5" x14ac:dyDescent="0.35">
      <c r="A2" s="3"/>
      <c r="B2" s="3"/>
      <c r="C2" s="3"/>
      <c r="D2" s="3"/>
      <c r="E2" s="3"/>
    </row>
    <row r="3" spans="1:5" x14ac:dyDescent="0.35">
      <c r="A3" s="17" t="s">
        <v>19</v>
      </c>
      <c r="B3" s="17" t="s">
        <v>20</v>
      </c>
      <c r="C3" s="17" t="s">
        <v>21</v>
      </c>
      <c r="D3" s="17" t="s">
        <v>22</v>
      </c>
      <c r="E3" s="22" t="s">
        <v>23</v>
      </c>
    </row>
    <row r="4" spans="1:5" x14ac:dyDescent="0.35">
      <c r="A4" s="58" t="s">
        <v>49</v>
      </c>
      <c r="B4" s="73" t="s">
        <v>352</v>
      </c>
      <c r="C4" s="58" t="s">
        <v>528</v>
      </c>
      <c r="D4" s="58" t="s">
        <v>31</v>
      </c>
      <c r="E4" s="74">
        <v>8.64</v>
      </c>
    </row>
    <row r="5" spans="1:5" x14ac:dyDescent="0.35">
      <c r="A5" s="58" t="s">
        <v>49</v>
      </c>
      <c r="B5" s="73" t="s">
        <v>53</v>
      </c>
      <c r="C5" s="58" t="s">
        <v>65</v>
      </c>
      <c r="D5" s="58" t="s">
        <v>31</v>
      </c>
      <c r="E5" s="74">
        <v>12.69</v>
      </c>
    </row>
    <row r="6" spans="1:5" x14ac:dyDescent="0.35">
      <c r="A6" s="58" t="s">
        <v>49</v>
      </c>
      <c r="B6" s="73" t="s">
        <v>529</v>
      </c>
      <c r="C6" s="58" t="s">
        <v>61</v>
      </c>
      <c r="D6" s="58" t="s">
        <v>31</v>
      </c>
      <c r="E6" s="74">
        <v>7.04</v>
      </c>
    </row>
    <row r="7" spans="1:5" x14ac:dyDescent="0.35">
      <c r="A7" s="58" t="s">
        <v>49</v>
      </c>
      <c r="B7" s="73" t="s">
        <v>55</v>
      </c>
      <c r="C7" s="58" t="s">
        <v>303</v>
      </c>
      <c r="D7" s="58" t="s">
        <v>70</v>
      </c>
      <c r="E7" s="74">
        <v>1.26</v>
      </c>
    </row>
    <row r="8" spans="1:5" x14ac:dyDescent="0.35">
      <c r="A8" s="58" t="s">
        <v>49</v>
      </c>
      <c r="B8" s="73" t="s">
        <v>530</v>
      </c>
      <c r="C8" s="58" t="s">
        <v>140</v>
      </c>
      <c r="D8" s="58" t="s">
        <v>70</v>
      </c>
      <c r="E8" s="74">
        <v>1.26</v>
      </c>
    </row>
    <row r="9" spans="1:5" x14ac:dyDescent="0.35">
      <c r="A9" s="58" t="s">
        <v>49</v>
      </c>
      <c r="B9" s="73" t="s">
        <v>694</v>
      </c>
      <c r="C9" s="58" t="s">
        <v>140</v>
      </c>
      <c r="D9" s="58" t="s">
        <v>70</v>
      </c>
      <c r="E9" s="74">
        <v>3.1</v>
      </c>
    </row>
    <row r="10" spans="1:5" x14ac:dyDescent="0.35">
      <c r="A10" s="58" t="s">
        <v>49</v>
      </c>
      <c r="B10" s="73" t="s">
        <v>58</v>
      </c>
      <c r="C10" s="58" t="s">
        <v>695</v>
      </c>
      <c r="D10" s="58" t="s">
        <v>696</v>
      </c>
      <c r="E10" s="74">
        <v>104.87</v>
      </c>
    </row>
    <row r="11" spans="1:5" x14ac:dyDescent="0.35">
      <c r="A11" s="58" t="s">
        <v>49</v>
      </c>
      <c r="B11" s="73" t="s">
        <v>60</v>
      </c>
      <c r="C11" s="58" t="s">
        <v>697</v>
      </c>
      <c r="D11" s="58" t="s">
        <v>696</v>
      </c>
      <c r="E11" s="74">
        <v>6.5</v>
      </c>
    </row>
    <row r="12" spans="1:5" x14ac:dyDescent="0.35">
      <c r="A12" s="58" t="s">
        <v>49</v>
      </c>
      <c r="B12" s="73" t="s">
        <v>62</v>
      </c>
      <c r="C12" s="58" t="s">
        <v>698</v>
      </c>
      <c r="D12" s="58" t="s">
        <v>70</v>
      </c>
      <c r="E12" s="74">
        <v>1.9</v>
      </c>
    </row>
    <row r="13" spans="1:5" x14ac:dyDescent="0.35">
      <c r="A13" s="30" t="s">
        <v>699</v>
      </c>
      <c r="E13" s="10">
        <f>SUM(E4:E12)</f>
        <v>147.26000000000002</v>
      </c>
    </row>
    <row r="15" spans="1:5" x14ac:dyDescent="0.35">
      <c r="A15" s="9" t="s">
        <v>700</v>
      </c>
      <c r="E15" s="10">
        <f>SUM(E13)</f>
        <v>147.26000000000002</v>
      </c>
    </row>
  </sheetData>
  <mergeCells count="1">
    <mergeCell ref="A1:E1"/>
  </mergeCells>
  <phoneticPr fontId="5" type="noConversion"/>
  <pageMargins left="0.70000000000000007" right="0.70000000000000007" top="0.75" bottom="0.75" header="0.30000000000000004" footer="0.30000000000000004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63B6A-C9E0-4D26-B19B-973BBD7E0FBA}">
  <sheetPr>
    <tabColor theme="9" tint="0.79998168889431442"/>
  </sheetPr>
  <dimension ref="A1:E54"/>
  <sheetViews>
    <sheetView workbookViewId="0">
      <selection activeCell="J5" sqref="J5"/>
    </sheetView>
  </sheetViews>
  <sheetFormatPr defaultRowHeight="14.5" x14ac:dyDescent="0.35"/>
  <cols>
    <col min="1" max="1" width="32.26953125" bestFit="1" customWidth="1"/>
    <col min="2" max="2" width="15.26953125" bestFit="1" customWidth="1"/>
    <col min="3" max="3" width="27.453125" bestFit="1" customWidth="1"/>
    <col min="4" max="4" width="15" bestFit="1" customWidth="1"/>
    <col min="5" max="5" width="16.1796875" bestFit="1" customWidth="1"/>
    <col min="6" max="6" width="9.1796875" customWidth="1"/>
  </cols>
  <sheetData>
    <row r="1" spans="1:5" ht="21" x14ac:dyDescent="0.5">
      <c r="A1" s="105" t="s">
        <v>7</v>
      </c>
      <c r="B1" s="105"/>
      <c r="C1" s="105"/>
      <c r="D1" s="105"/>
      <c r="E1" s="105"/>
    </row>
    <row r="2" spans="1:5" x14ac:dyDescent="0.35">
      <c r="A2" s="3"/>
      <c r="B2" s="3"/>
      <c r="C2" s="3"/>
      <c r="D2" s="3"/>
      <c r="E2" s="3"/>
    </row>
    <row r="3" spans="1:5" x14ac:dyDescent="0.35">
      <c r="A3" s="4" t="s">
        <v>19</v>
      </c>
      <c r="B3" s="4" t="s">
        <v>20</v>
      </c>
      <c r="C3" s="4" t="s">
        <v>21</v>
      </c>
      <c r="D3" s="4" t="s">
        <v>22</v>
      </c>
      <c r="E3" s="5" t="s">
        <v>23</v>
      </c>
    </row>
    <row r="4" spans="1:5" x14ac:dyDescent="0.35">
      <c r="A4" s="6" t="s">
        <v>49</v>
      </c>
      <c r="B4" s="7" t="s">
        <v>352</v>
      </c>
      <c r="C4" s="6" t="s">
        <v>528</v>
      </c>
      <c r="D4" s="6" t="s">
        <v>47</v>
      </c>
      <c r="E4" s="8">
        <v>13</v>
      </c>
    </row>
    <row r="5" spans="1:5" x14ac:dyDescent="0.35">
      <c r="A5" s="6" t="s">
        <v>49</v>
      </c>
      <c r="B5" s="7" t="s">
        <v>701</v>
      </c>
      <c r="C5" s="6" t="s">
        <v>557</v>
      </c>
      <c r="D5" s="6" t="s">
        <v>27</v>
      </c>
      <c r="E5" s="8">
        <v>21.1</v>
      </c>
    </row>
    <row r="6" spans="1:5" x14ac:dyDescent="0.35">
      <c r="A6" s="6" t="s">
        <v>49</v>
      </c>
      <c r="B6" s="7" t="s">
        <v>702</v>
      </c>
      <c r="C6" s="6" t="s">
        <v>306</v>
      </c>
      <c r="D6" s="6" t="s">
        <v>508</v>
      </c>
      <c r="E6" s="8">
        <v>10.199999999999999</v>
      </c>
    </row>
    <row r="7" spans="1:5" x14ac:dyDescent="0.35">
      <c r="A7" s="6" t="s">
        <v>49</v>
      </c>
      <c r="B7" s="7" t="s">
        <v>55</v>
      </c>
      <c r="C7" s="6" t="s">
        <v>111</v>
      </c>
      <c r="D7" s="6" t="s">
        <v>27</v>
      </c>
      <c r="E7" s="8">
        <v>13.4</v>
      </c>
    </row>
    <row r="8" spans="1:5" x14ac:dyDescent="0.35">
      <c r="A8" s="6" t="s">
        <v>49</v>
      </c>
      <c r="B8" s="7" t="s">
        <v>530</v>
      </c>
      <c r="C8" s="6" t="s">
        <v>111</v>
      </c>
      <c r="D8" s="6" t="s">
        <v>27</v>
      </c>
      <c r="E8" s="8">
        <v>13.4</v>
      </c>
    </row>
    <row r="9" spans="1:5" x14ac:dyDescent="0.35">
      <c r="A9" s="6" t="s">
        <v>49</v>
      </c>
      <c r="B9" s="7" t="s">
        <v>58</v>
      </c>
      <c r="C9" s="6" t="s">
        <v>703</v>
      </c>
      <c r="D9" s="6" t="s">
        <v>27</v>
      </c>
      <c r="E9" s="8">
        <v>13.2</v>
      </c>
    </row>
    <row r="10" spans="1:5" x14ac:dyDescent="0.35">
      <c r="A10" s="6" t="s">
        <v>49</v>
      </c>
      <c r="B10" s="7" t="s">
        <v>60</v>
      </c>
      <c r="C10" s="6" t="s">
        <v>704</v>
      </c>
      <c r="D10" s="6" t="s">
        <v>705</v>
      </c>
      <c r="E10" s="8">
        <v>7.2</v>
      </c>
    </row>
    <row r="11" spans="1:5" x14ac:dyDescent="0.35">
      <c r="A11" s="6" t="s">
        <v>49</v>
      </c>
      <c r="B11" s="7" t="s">
        <v>706</v>
      </c>
      <c r="C11" s="6" t="s">
        <v>707</v>
      </c>
      <c r="D11" s="6" t="s">
        <v>705</v>
      </c>
      <c r="E11" s="8">
        <v>1</v>
      </c>
    </row>
    <row r="12" spans="1:5" x14ac:dyDescent="0.35">
      <c r="A12" s="6" t="s">
        <v>49</v>
      </c>
      <c r="B12" s="7" t="s">
        <v>62</v>
      </c>
      <c r="C12" s="6" t="s">
        <v>704</v>
      </c>
      <c r="D12" s="6" t="s">
        <v>705</v>
      </c>
      <c r="E12" s="8">
        <v>4.2</v>
      </c>
    </row>
    <row r="13" spans="1:5" x14ac:dyDescent="0.35">
      <c r="A13" s="6" t="s">
        <v>49</v>
      </c>
      <c r="B13" s="7" t="s">
        <v>708</v>
      </c>
      <c r="C13" s="6" t="s">
        <v>709</v>
      </c>
      <c r="D13" s="6" t="s">
        <v>705</v>
      </c>
      <c r="E13" s="8">
        <v>1</v>
      </c>
    </row>
    <row r="14" spans="1:5" x14ac:dyDescent="0.35">
      <c r="A14" s="6" t="s">
        <v>49</v>
      </c>
      <c r="B14" s="7" t="s">
        <v>710</v>
      </c>
      <c r="C14" s="6" t="s">
        <v>709</v>
      </c>
      <c r="D14" s="6" t="s">
        <v>705</v>
      </c>
      <c r="E14" s="8">
        <v>1</v>
      </c>
    </row>
    <row r="15" spans="1:5" x14ac:dyDescent="0.35">
      <c r="A15" s="6" t="s">
        <v>49</v>
      </c>
      <c r="B15" s="7" t="s">
        <v>531</v>
      </c>
      <c r="C15" s="6" t="s">
        <v>398</v>
      </c>
      <c r="D15" s="6" t="s">
        <v>705</v>
      </c>
      <c r="E15" s="8">
        <v>3.7</v>
      </c>
    </row>
    <row r="16" spans="1:5" x14ac:dyDescent="0.35">
      <c r="A16" s="6" t="s">
        <v>49</v>
      </c>
      <c r="B16" s="7" t="s">
        <v>25</v>
      </c>
      <c r="C16" s="6" t="s">
        <v>711</v>
      </c>
      <c r="D16" s="6" t="s">
        <v>27</v>
      </c>
      <c r="E16" s="8">
        <v>12.6</v>
      </c>
    </row>
    <row r="17" spans="1:5" x14ac:dyDescent="0.35">
      <c r="A17" s="6" t="s">
        <v>49</v>
      </c>
      <c r="B17" s="7" t="s">
        <v>533</v>
      </c>
      <c r="C17" s="6" t="s">
        <v>45</v>
      </c>
      <c r="D17" s="6" t="s">
        <v>27</v>
      </c>
      <c r="E17" s="8">
        <v>56.29</v>
      </c>
    </row>
    <row r="18" spans="1:5" x14ac:dyDescent="0.35">
      <c r="A18" s="6" t="s">
        <v>49</v>
      </c>
      <c r="B18" s="7" t="s">
        <v>28</v>
      </c>
      <c r="C18" s="6" t="s">
        <v>78</v>
      </c>
      <c r="D18" s="6" t="s">
        <v>705</v>
      </c>
      <c r="E18" s="8">
        <v>19.5</v>
      </c>
    </row>
    <row r="19" spans="1:5" x14ac:dyDescent="0.35">
      <c r="A19" s="6" t="s">
        <v>49</v>
      </c>
      <c r="B19" s="7" t="s">
        <v>712</v>
      </c>
      <c r="C19" s="6" t="s">
        <v>140</v>
      </c>
      <c r="D19" s="6" t="s">
        <v>705</v>
      </c>
      <c r="E19" s="8">
        <v>1</v>
      </c>
    </row>
    <row r="20" spans="1:5" x14ac:dyDescent="0.35">
      <c r="A20" s="6" t="s">
        <v>49</v>
      </c>
      <c r="B20" s="7" t="s">
        <v>536</v>
      </c>
      <c r="C20" s="6" t="s">
        <v>303</v>
      </c>
      <c r="D20" s="6" t="s">
        <v>705</v>
      </c>
      <c r="E20" s="8">
        <v>8.4</v>
      </c>
    </row>
    <row r="21" spans="1:5" x14ac:dyDescent="0.35">
      <c r="A21" s="6" t="s">
        <v>49</v>
      </c>
      <c r="B21" s="7" t="s">
        <v>29</v>
      </c>
      <c r="C21" s="6" t="s">
        <v>303</v>
      </c>
      <c r="D21" s="6" t="s">
        <v>705</v>
      </c>
      <c r="E21" s="8">
        <v>8.4</v>
      </c>
    </row>
    <row r="22" spans="1:5" x14ac:dyDescent="0.35">
      <c r="A22" s="6" t="s">
        <v>49</v>
      </c>
      <c r="B22" s="7" t="s">
        <v>538</v>
      </c>
      <c r="C22" s="14" t="s">
        <v>78</v>
      </c>
      <c r="D22" s="6" t="s">
        <v>705</v>
      </c>
      <c r="E22" s="16">
        <v>19.5</v>
      </c>
    </row>
    <row r="23" spans="1:5" x14ac:dyDescent="0.35">
      <c r="A23" s="29" t="s">
        <v>49</v>
      </c>
      <c r="B23" s="7" t="s">
        <v>713</v>
      </c>
      <c r="C23" s="6" t="s">
        <v>140</v>
      </c>
      <c r="D23" s="6" t="s">
        <v>705</v>
      </c>
      <c r="E23" s="8">
        <v>1</v>
      </c>
    </row>
    <row r="24" spans="1:5" x14ac:dyDescent="0.35">
      <c r="A24" s="29" t="s">
        <v>49</v>
      </c>
      <c r="B24" s="7" t="s">
        <v>32</v>
      </c>
      <c r="C24" s="6" t="s">
        <v>78</v>
      </c>
      <c r="D24" s="6" t="s">
        <v>705</v>
      </c>
      <c r="E24" s="8">
        <v>19.5</v>
      </c>
    </row>
    <row r="25" spans="1:5" x14ac:dyDescent="0.35">
      <c r="A25" s="29" t="s">
        <v>49</v>
      </c>
      <c r="B25" s="7" t="s">
        <v>714</v>
      </c>
      <c r="C25" s="6" t="s">
        <v>140</v>
      </c>
      <c r="D25" s="6" t="s">
        <v>705</v>
      </c>
      <c r="E25" s="8">
        <v>1</v>
      </c>
    </row>
    <row r="26" spans="1:5" x14ac:dyDescent="0.35">
      <c r="A26" s="29" t="s">
        <v>49</v>
      </c>
      <c r="B26" s="7" t="s">
        <v>539</v>
      </c>
      <c r="C26" s="6" t="s">
        <v>303</v>
      </c>
      <c r="D26" s="6" t="s">
        <v>705</v>
      </c>
      <c r="E26" s="8">
        <v>8.4</v>
      </c>
    </row>
    <row r="27" spans="1:5" x14ac:dyDescent="0.35">
      <c r="A27" s="29" t="s">
        <v>49</v>
      </c>
      <c r="B27" s="7" t="s">
        <v>67</v>
      </c>
      <c r="C27" s="6" t="s">
        <v>303</v>
      </c>
      <c r="D27" s="6" t="s">
        <v>705</v>
      </c>
      <c r="E27" s="8">
        <v>8.4</v>
      </c>
    </row>
    <row r="28" spans="1:5" x14ac:dyDescent="0.35">
      <c r="A28" s="29" t="s">
        <v>49</v>
      </c>
      <c r="B28" s="7" t="s">
        <v>542</v>
      </c>
      <c r="C28" s="6" t="s">
        <v>78</v>
      </c>
      <c r="D28" s="6" t="s">
        <v>705</v>
      </c>
      <c r="E28" s="8">
        <v>19.5</v>
      </c>
    </row>
    <row r="29" spans="1:5" x14ac:dyDescent="0.35">
      <c r="A29" s="29" t="s">
        <v>49</v>
      </c>
      <c r="B29" s="7" t="s">
        <v>715</v>
      </c>
      <c r="C29" s="6" t="s">
        <v>140</v>
      </c>
      <c r="D29" s="6" t="s">
        <v>705</v>
      </c>
      <c r="E29" s="8">
        <v>1</v>
      </c>
    </row>
    <row r="30" spans="1:5" x14ac:dyDescent="0.35">
      <c r="A30" s="29" t="s">
        <v>49</v>
      </c>
      <c r="B30" s="7" t="s">
        <v>33</v>
      </c>
      <c r="C30" s="6" t="s">
        <v>716</v>
      </c>
      <c r="D30" s="6" t="s">
        <v>705</v>
      </c>
      <c r="E30" s="8">
        <v>1.5</v>
      </c>
    </row>
    <row r="31" spans="1:5" x14ac:dyDescent="0.35">
      <c r="A31" s="29" t="s">
        <v>49</v>
      </c>
      <c r="B31" s="7" t="s">
        <v>717</v>
      </c>
      <c r="C31" s="6" t="s">
        <v>140</v>
      </c>
      <c r="D31" s="6" t="s">
        <v>705</v>
      </c>
      <c r="E31" s="8">
        <v>1.5</v>
      </c>
    </row>
    <row r="32" spans="1:5" x14ac:dyDescent="0.35">
      <c r="A32" s="29" t="s">
        <v>49</v>
      </c>
      <c r="B32" s="7" t="s">
        <v>553</v>
      </c>
      <c r="C32" s="6" t="s">
        <v>718</v>
      </c>
      <c r="D32" s="6" t="s">
        <v>705</v>
      </c>
      <c r="E32" s="8">
        <v>4.5</v>
      </c>
    </row>
    <row r="33" spans="1:5" x14ac:dyDescent="0.35">
      <c r="A33" s="29" t="s">
        <v>49</v>
      </c>
      <c r="B33" s="7" t="s">
        <v>719</v>
      </c>
      <c r="C33" s="6" t="s">
        <v>720</v>
      </c>
      <c r="D33" s="6" t="s">
        <v>705</v>
      </c>
      <c r="E33" s="8">
        <v>1</v>
      </c>
    </row>
    <row r="34" spans="1:5" x14ac:dyDescent="0.35">
      <c r="A34" s="29" t="s">
        <v>49</v>
      </c>
      <c r="B34" s="7" t="s">
        <v>543</v>
      </c>
      <c r="C34" s="6" t="s">
        <v>718</v>
      </c>
      <c r="D34" s="6" t="s">
        <v>705</v>
      </c>
      <c r="E34" s="8">
        <v>4.5</v>
      </c>
    </row>
    <row r="35" spans="1:5" x14ac:dyDescent="0.35">
      <c r="A35" s="29" t="s">
        <v>49</v>
      </c>
      <c r="B35" s="7" t="s">
        <v>721</v>
      </c>
      <c r="C35" s="6" t="s">
        <v>720</v>
      </c>
      <c r="D35" s="6" t="s">
        <v>705</v>
      </c>
      <c r="E35" s="8">
        <v>1</v>
      </c>
    </row>
    <row r="36" spans="1:5" x14ac:dyDescent="0.35">
      <c r="A36" s="29" t="s">
        <v>49</v>
      </c>
      <c r="B36" s="7" t="s">
        <v>544</v>
      </c>
      <c r="C36" s="6" t="s">
        <v>78</v>
      </c>
      <c r="D36" s="6" t="s">
        <v>705</v>
      </c>
      <c r="E36" s="8">
        <v>19.5</v>
      </c>
    </row>
    <row r="37" spans="1:5" x14ac:dyDescent="0.35">
      <c r="A37" s="29" t="s">
        <v>49</v>
      </c>
      <c r="B37" s="15" t="s">
        <v>722</v>
      </c>
      <c r="C37" s="14" t="s">
        <v>140</v>
      </c>
      <c r="D37" s="6" t="s">
        <v>705</v>
      </c>
      <c r="E37" s="16">
        <v>1</v>
      </c>
    </row>
    <row r="38" spans="1:5" x14ac:dyDescent="0.35">
      <c r="A38" s="29" t="s">
        <v>49</v>
      </c>
      <c r="B38" s="7" t="s">
        <v>545</v>
      </c>
      <c r="C38" s="6" t="s">
        <v>303</v>
      </c>
      <c r="D38" s="6" t="s">
        <v>705</v>
      </c>
      <c r="E38" s="8">
        <v>8.4</v>
      </c>
    </row>
    <row r="39" spans="1:5" x14ac:dyDescent="0.35">
      <c r="A39" s="29" t="s">
        <v>49</v>
      </c>
      <c r="B39" s="7" t="s">
        <v>546</v>
      </c>
      <c r="C39" s="6" t="s">
        <v>303</v>
      </c>
      <c r="D39" s="6" t="s">
        <v>705</v>
      </c>
      <c r="E39" s="8">
        <v>8.4</v>
      </c>
    </row>
    <row r="40" spans="1:5" x14ac:dyDescent="0.35">
      <c r="A40" s="29" t="s">
        <v>49</v>
      </c>
      <c r="B40" s="7" t="s">
        <v>72</v>
      </c>
      <c r="C40" s="6" t="s">
        <v>78</v>
      </c>
      <c r="D40" s="6" t="s">
        <v>705</v>
      </c>
      <c r="E40" s="8">
        <v>19.5</v>
      </c>
    </row>
    <row r="41" spans="1:5" x14ac:dyDescent="0.35">
      <c r="A41" s="29" t="s">
        <v>49</v>
      </c>
      <c r="B41" s="7" t="s">
        <v>723</v>
      </c>
      <c r="C41" s="6" t="s">
        <v>140</v>
      </c>
      <c r="D41" s="6" t="s">
        <v>705</v>
      </c>
      <c r="E41" s="8">
        <v>1</v>
      </c>
    </row>
    <row r="42" spans="1:5" x14ac:dyDescent="0.35">
      <c r="A42" s="29" t="s">
        <v>49</v>
      </c>
      <c r="B42" s="7" t="s">
        <v>724</v>
      </c>
      <c r="C42" s="6" t="s">
        <v>637</v>
      </c>
      <c r="D42" s="6" t="s">
        <v>27</v>
      </c>
      <c r="E42" s="8">
        <v>2.2999999999999998</v>
      </c>
    </row>
    <row r="43" spans="1:5" x14ac:dyDescent="0.35">
      <c r="A43" s="29" t="s">
        <v>49</v>
      </c>
      <c r="B43" s="7" t="s">
        <v>34</v>
      </c>
      <c r="C43" s="6" t="s">
        <v>557</v>
      </c>
      <c r="D43" s="6" t="s">
        <v>27</v>
      </c>
      <c r="E43" s="8">
        <v>122.59</v>
      </c>
    </row>
    <row r="44" spans="1:5" x14ac:dyDescent="0.35">
      <c r="A44" s="29" t="s">
        <v>49</v>
      </c>
      <c r="B44" s="7" t="s">
        <v>725</v>
      </c>
      <c r="C44" s="6" t="s">
        <v>306</v>
      </c>
      <c r="D44" s="6" t="s">
        <v>508</v>
      </c>
      <c r="E44" s="8">
        <v>10.199999999999999</v>
      </c>
    </row>
    <row r="45" spans="1:5" x14ac:dyDescent="0.35">
      <c r="A45" s="29" t="s">
        <v>49</v>
      </c>
      <c r="B45" s="7" t="s">
        <v>726</v>
      </c>
      <c r="C45" s="6" t="s">
        <v>528</v>
      </c>
      <c r="D45" s="6" t="s">
        <v>47</v>
      </c>
      <c r="E45" s="8">
        <v>18.7</v>
      </c>
    </row>
    <row r="46" spans="1:5" x14ac:dyDescent="0.35">
      <c r="A46" s="29" t="s">
        <v>49</v>
      </c>
      <c r="B46" s="7" t="s">
        <v>35</v>
      </c>
      <c r="C46" s="6" t="s">
        <v>528</v>
      </c>
      <c r="D46" s="6" t="s">
        <v>47</v>
      </c>
      <c r="E46" s="8">
        <v>12.9</v>
      </c>
    </row>
    <row r="47" spans="1:5" x14ac:dyDescent="0.35">
      <c r="A47" s="29" t="s">
        <v>49</v>
      </c>
      <c r="B47" s="7" t="s">
        <v>548</v>
      </c>
      <c r="C47" s="6" t="s">
        <v>727</v>
      </c>
      <c r="D47" s="6" t="s">
        <v>728</v>
      </c>
      <c r="E47" s="8">
        <v>340.2</v>
      </c>
    </row>
    <row r="48" spans="1:5" x14ac:dyDescent="0.35">
      <c r="A48" s="29" t="s">
        <v>49</v>
      </c>
      <c r="B48" s="7" t="s">
        <v>73</v>
      </c>
      <c r="C48" s="6" t="s">
        <v>727</v>
      </c>
      <c r="D48" s="6" t="s">
        <v>728</v>
      </c>
      <c r="E48" s="8">
        <v>340.2</v>
      </c>
    </row>
    <row r="49" spans="1:5" x14ac:dyDescent="0.35">
      <c r="A49" s="29" t="s">
        <v>49</v>
      </c>
      <c r="B49" s="7" t="s">
        <v>729</v>
      </c>
      <c r="C49" s="6" t="s">
        <v>727</v>
      </c>
      <c r="D49" s="6" t="s">
        <v>728</v>
      </c>
      <c r="E49" s="8">
        <v>340.2</v>
      </c>
    </row>
    <row r="50" spans="1:5" x14ac:dyDescent="0.35">
      <c r="A50" s="29" t="s">
        <v>49</v>
      </c>
      <c r="B50" s="7" t="s">
        <v>74</v>
      </c>
      <c r="C50" s="6" t="s">
        <v>730</v>
      </c>
      <c r="D50" s="6" t="s">
        <v>728</v>
      </c>
      <c r="E50" s="8">
        <v>60</v>
      </c>
    </row>
    <row r="51" spans="1:5" x14ac:dyDescent="0.35">
      <c r="A51" s="29" t="s">
        <v>49</v>
      </c>
      <c r="B51" s="7" t="s">
        <v>731</v>
      </c>
      <c r="C51" s="6" t="s">
        <v>730</v>
      </c>
      <c r="D51" s="6" t="s">
        <v>728</v>
      </c>
      <c r="E51" s="8">
        <v>60</v>
      </c>
    </row>
    <row r="52" spans="1:5" x14ac:dyDescent="0.35">
      <c r="A52" s="9" t="s">
        <v>732</v>
      </c>
      <c r="E52" s="10">
        <f>SUM(E4:E51)</f>
        <v>1665.98</v>
      </c>
    </row>
    <row r="53" spans="1:5" x14ac:dyDescent="0.35">
      <c r="A53" s="9"/>
      <c r="E53" s="10"/>
    </row>
    <row r="54" spans="1:5" x14ac:dyDescent="0.35">
      <c r="A54" s="9" t="s">
        <v>288</v>
      </c>
      <c r="E54" s="10">
        <f>E52</f>
        <v>1665.98</v>
      </c>
    </row>
  </sheetData>
  <mergeCells count="1">
    <mergeCell ref="A1:E1"/>
  </mergeCells>
  <pageMargins left="0.70000000000000007" right="0.70000000000000007" top="0.75" bottom="0.75" header="0.30000000000000004" footer="0.30000000000000004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F7D5B-3D11-4247-AA60-A269B1538B47}">
  <sheetPr>
    <tabColor theme="9" tint="0.79998168889431442"/>
  </sheetPr>
  <dimension ref="A1:G40"/>
  <sheetViews>
    <sheetView workbookViewId="0">
      <selection activeCell="J5" sqref="J5"/>
    </sheetView>
  </sheetViews>
  <sheetFormatPr defaultRowHeight="14.5" x14ac:dyDescent="0.35"/>
  <cols>
    <col min="1" max="1" width="23.81640625" bestFit="1" customWidth="1"/>
    <col min="2" max="2" width="15.26953125" bestFit="1" customWidth="1"/>
    <col min="3" max="3" width="24.7265625" bestFit="1" customWidth="1"/>
    <col min="4" max="4" width="35.7265625" bestFit="1" customWidth="1"/>
    <col min="5" max="5" width="16.1796875" bestFit="1" customWidth="1"/>
    <col min="6" max="6" width="9.1796875" customWidth="1"/>
    <col min="7" max="7" width="32.54296875" customWidth="1"/>
    <col min="8" max="8" width="9.1796875" customWidth="1"/>
  </cols>
  <sheetData>
    <row r="1" spans="1:7" ht="21" x14ac:dyDescent="0.5">
      <c r="A1" s="105" t="s">
        <v>8</v>
      </c>
      <c r="B1" s="105"/>
      <c r="C1" s="105"/>
      <c r="D1" s="105"/>
      <c r="E1" s="105"/>
    </row>
    <row r="2" spans="1:7" x14ac:dyDescent="0.35">
      <c r="A2" s="3"/>
      <c r="B2" s="3"/>
      <c r="C2" s="3"/>
      <c r="D2" s="3"/>
      <c r="E2" s="3"/>
      <c r="G2" s="9"/>
    </row>
    <row r="3" spans="1:7" x14ac:dyDescent="0.35">
      <c r="A3" s="4" t="s">
        <v>19</v>
      </c>
      <c r="B3" s="4" t="s">
        <v>20</v>
      </c>
      <c r="C3" s="4" t="s">
        <v>21</v>
      </c>
      <c r="D3" s="4" t="s">
        <v>22</v>
      </c>
      <c r="E3" s="5" t="s">
        <v>23</v>
      </c>
    </row>
    <row r="4" spans="1:7" x14ac:dyDescent="0.35">
      <c r="A4" s="6" t="s">
        <v>49</v>
      </c>
      <c r="B4" s="7" t="s">
        <v>352</v>
      </c>
      <c r="C4" s="6" t="s">
        <v>528</v>
      </c>
      <c r="D4" s="6" t="s">
        <v>47</v>
      </c>
      <c r="E4" s="8">
        <v>18.54</v>
      </c>
    </row>
    <row r="5" spans="1:7" x14ac:dyDescent="0.35">
      <c r="A5" s="6" t="s">
        <v>49</v>
      </c>
      <c r="B5" s="7" t="s">
        <v>53</v>
      </c>
      <c r="C5" s="6" t="s">
        <v>557</v>
      </c>
      <c r="D5" s="6" t="s">
        <v>70</v>
      </c>
      <c r="E5" s="8">
        <v>54.41</v>
      </c>
    </row>
    <row r="6" spans="1:7" x14ac:dyDescent="0.35">
      <c r="A6" s="6" t="s">
        <v>49</v>
      </c>
      <c r="B6" s="7" t="s">
        <v>529</v>
      </c>
      <c r="C6" s="6" t="s">
        <v>528</v>
      </c>
      <c r="D6" s="6" t="s">
        <v>70</v>
      </c>
      <c r="E6" s="8">
        <v>8.25</v>
      </c>
    </row>
    <row r="7" spans="1:7" x14ac:dyDescent="0.35">
      <c r="A7" s="6" t="s">
        <v>49</v>
      </c>
      <c r="B7" s="7" t="s">
        <v>55</v>
      </c>
      <c r="C7" s="6" t="s">
        <v>349</v>
      </c>
      <c r="D7" s="6" t="s">
        <v>47</v>
      </c>
      <c r="E7" s="8">
        <v>35</v>
      </c>
    </row>
    <row r="8" spans="1:7" x14ac:dyDescent="0.35">
      <c r="A8" s="6" t="s">
        <v>49</v>
      </c>
      <c r="B8" s="7" t="s">
        <v>733</v>
      </c>
      <c r="C8" s="6" t="s">
        <v>140</v>
      </c>
      <c r="D8" s="6" t="s">
        <v>70</v>
      </c>
      <c r="E8" s="8">
        <v>2</v>
      </c>
    </row>
    <row r="9" spans="1:7" x14ac:dyDescent="0.35">
      <c r="A9" s="6" t="s">
        <v>49</v>
      </c>
      <c r="B9" s="7" t="s">
        <v>734</v>
      </c>
      <c r="C9" s="6" t="s">
        <v>398</v>
      </c>
      <c r="D9" s="6" t="s">
        <v>70</v>
      </c>
      <c r="E9" s="8">
        <v>5</v>
      </c>
    </row>
    <row r="10" spans="1:7" x14ac:dyDescent="0.35">
      <c r="A10" s="6" t="s">
        <v>49</v>
      </c>
      <c r="B10" s="7" t="s">
        <v>530</v>
      </c>
      <c r="C10" s="6" t="s">
        <v>366</v>
      </c>
      <c r="D10" s="6" t="s">
        <v>70</v>
      </c>
      <c r="E10" s="8">
        <v>5</v>
      </c>
    </row>
    <row r="11" spans="1:7" x14ac:dyDescent="0.35">
      <c r="A11" s="6" t="s">
        <v>49</v>
      </c>
      <c r="B11" s="7" t="s">
        <v>62</v>
      </c>
      <c r="C11" s="6" t="s">
        <v>528</v>
      </c>
      <c r="D11" s="6" t="s">
        <v>47</v>
      </c>
      <c r="E11" s="8">
        <v>7.5</v>
      </c>
    </row>
    <row r="12" spans="1:7" x14ac:dyDescent="0.35">
      <c r="A12" s="6" t="s">
        <v>49</v>
      </c>
      <c r="B12" s="7" t="s">
        <v>531</v>
      </c>
      <c r="C12" s="6" t="s">
        <v>513</v>
      </c>
      <c r="D12" s="6" t="s">
        <v>27</v>
      </c>
      <c r="E12" s="8">
        <v>34.520000000000003</v>
      </c>
    </row>
    <row r="13" spans="1:7" x14ac:dyDescent="0.35">
      <c r="A13" s="6" t="s">
        <v>49</v>
      </c>
      <c r="B13" s="7" t="s">
        <v>735</v>
      </c>
      <c r="C13" s="6" t="s">
        <v>736</v>
      </c>
      <c r="D13" s="6" t="s">
        <v>27</v>
      </c>
      <c r="E13" s="8">
        <v>5.48</v>
      </c>
    </row>
    <row r="14" spans="1:7" x14ac:dyDescent="0.35">
      <c r="A14" s="6" t="s">
        <v>49</v>
      </c>
      <c r="B14" s="7" t="s">
        <v>25</v>
      </c>
      <c r="C14" s="6" t="s">
        <v>140</v>
      </c>
      <c r="D14" s="6" t="s">
        <v>70</v>
      </c>
      <c r="E14" s="8">
        <v>4.62</v>
      </c>
    </row>
    <row r="15" spans="1:7" x14ac:dyDescent="0.35">
      <c r="A15" s="6" t="s">
        <v>49</v>
      </c>
      <c r="B15" s="7" t="s">
        <v>533</v>
      </c>
      <c r="C15" s="6" t="s">
        <v>45</v>
      </c>
      <c r="D15" s="6" t="s">
        <v>70</v>
      </c>
      <c r="E15" s="8">
        <v>46.88</v>
      </c>
    </row>
    <row r="16" spans="1:7" x14ac:dyDescent="0.35">
      <c r="A16" s="6" t="s">
        <v>49</v>
      </c>
      <c r="B16" s="7" t="s">
        <v>28</v>
      </c>
      <c r="C16" s="6" t="s">
        <v>65</v>
      </c>
      <c r="D16" s="6" t="s">
        <v>47</v>
      </c>
      <c r="E16" s="8">
        <v>259.72000000000003</v>
      </c>
    </row>
    <row r="17" spans="1:5" x14ac:dyDescent="0.35">
      <c r="A17" s="6" t="s">
        <v>49</v>
      </c>
      <c r="B17" s="7" t="s">
        <v>28</v>
      </c>
      <c r="C17" s="6" t="s">
        <v>737</v>
      </c>
      <c r="D17" s="6" t="s">
        <v>27</v>
      </c>
      <c r="E17" s="8">
        <v>5.76</v>
      </c>
    </row>
    <row r="18" spans="1:5" x14ac:dyDescent="0.35">
      <c r="A18" s="6" t="s">
        <v>49</v>
      </c>
      <c r="B18" s="7" t="s">
        <v>712</v>
      </c>
      <c r="C18" s="6" t="s">
        <v>45</v>
      </c>
      <c r="D18" s="6" t="s">
        <v>47</v>
      </c>
      <c r="E18" s="8">
        <v>46.84</v>
      </c>
    </row>
    <row r="19" spans="1:5" x14ac:dyDescent="0.35">
      <c r="A19" s="6" t="s">
        <v>49</v>
      </c>
      <c r="B19" s="7" t="s">
        <v>738</v>
      </c>
      <c r="C19" s="6" t="s">
        <v>45</v>
      </c>
      <c r="D19" s="6" t="s">
        <v>70</v>
      </c>
      <c r="E19" s="8">
        <v>74.8</v>
      </c>
    </row>
    <row r="20" spans="1:5" x14ac:dyDescent="0.35">
      <c r="A20" s="6" t="s">
        <v>49</v>
      </c>
      <c r="B20" s="7" t="s">
        <v>536</v>
      </c>
      <c r="C20" s="6" t="s">
        <v>140</v>
      </c>
      <c r="D20" s="6" t="s">
        <v>70</v>
      </c>
      <c r="E20" s="8">
        <v>19.46</v>
      </c>
    </row>
    <row r="21" spans="1:5" x14ac:dyDescent="0.35">
      <c r="A21" s="6" t="s">
        <v>49</v>
      </c>
      <c r="B21" s="7" t="s">
        <v>739</v>
      </c>
      <c r="C21" s="6" t="s">
        <v>45</v>
      </c>
      <c r="D21" s="6" t="s">
        <v>740</v>
      </c>
      <c r="E21" s="8">
        <v>0</v>
      </c>
    </row>
    <row r="22" spans="1:5" x14ac:dyDescent="0.35">
      <c r="A22" s="6" t="s">
        <v>49</v>
      </c>
      <c r="B22" s="15" t="s">
        <v>741</v>
      </c>
      <c r="C22" s="14" t="s">
        <v>45</v>
      </c>
      <c r="D22" s="6" t="s">
        <v>742</v>
      </c>
      <c r="E22" s="8">
        <v>0</v>
      </c>
    </row>
    <row r="23" spans="1:5" x14ac:dyDescent="0.35">
      <c r="A23" s="29" t="s">
        <v>49</v>
      </c>
      <c r="B23" s="7" t="s">
        <v>743</v>
      </c>
      <c r="C23" s="6" t="s">
        <v>78</v>
      </c>
      <c r="D23" s="6" t="s">
        <v>744</v>
      </c>
      <c r="E23" s="8">
        <v>0</v>
      </c>
    </row>
    <row r="24" spans="1:5" x14ac:dyDescent="0.35">
      <c r="A24" s="29" t="s">
        <v>49</v>
      </c>
      <c r="B24" s="7" t="s">
        <v>745</v>
      </c>
      <c r="C24" s="6" t="s">
        <v>45</v>
      </c>
      <c r="D24" s="6" t="s">
        <v>746</v>
      </c>
      <c r="E24" s="8">
        <v>0</v>
      </c>
    </row>
    <row r="25" spans="1:5" x14ac:dyDescent="0.35">
      <c r="A25" s="29" t="s">
        <v>49</v>
      </c>
      <c r="B25" s="7" t="s">
        <v>747</v>
      </c>
      <c r="C25" s="6" t="s">
        <v>140</v>
      </c>
      <c r="D25" s="6" t="s">
        <v>748</v>
      </c>
      <c r="E25" s="8">
        <v>0</v>
      </c>
    </row>
    <row r="26" spans="1:5" x14ac:dyDescent="0.35">
      <c r="A26" s="29" t="s">
        <v>49</v>
      </c>
      <c r="B26" s="7" t="s">
        <v>749</v>
      </c>
      <c r="C26" s="6" t="s">
        <v>140</v>
      </c>
      <c r="D26" s="6" t="s">
        <v>750</v>
      </c>
      <c r="E26" s="8">
        <v>0</v>
      </c>
    </row>
    <row r="27" spans="1:5" x14ac:dyDescent="0.35">
      <c r="A27" s="29" t="s">
        <v>49</v>
      </c>
      <c r="B27" s="7" t="s">
        <v>751</v>
      </c>
      <c r="C27" s="6" t="s">
        <v>303</v>
      </c>
      <c r="D27" s="6" t="s">
        <v>752</v>
      </c>
      <c r="E27" s="8">
        <v>0</v>
      </c>
    </row>
    <row r="28" spans="1:5" x14ac:dyDescent="0.35">
      <c r="A28" s="29" t="s">
        <v>49</v>
      </c>
      <c r="B28" s="7" t="s">
        <v>753</v>
      </c>
      <c r="C28" s="6" t="s">
        <v>754</v>
      </c>
      <c r="D28" s="6" t="s">
        <v>755</v>
      </c>
      <c r="E28" s="8">
        <v>0</v>
      </c>
    </row>
    <row r="29" spans="1:5" x14ac:dyDescent="0.35">
      <c r="A29" s="29" t="s">
        <v>49</v>
      </c>
      <c r="B29" s="7" t="s">
        <v>756</v>
      </c>
      <c r="C29" s="6" t="s">
        <v>757</v>
      </c>
      <c r="D29" s="6" t="s">
        <v>758</v>
      </c>
      <c r="E29" s="8">
        <v>0</v>
      </c>
    </row>
    <row r="30" spans="1:5" x14ac:dyDescent="0.35">
      <c r="A30" s="29" t="s">
        <v>49</v>
      </c>
      <c r="B30" s="7" t="s">
        <v>759</v>
      </c>
      <c r="C30" s="6" t="s">
        <v>366</v>
      </c>
      <c r="D30" s="6" t="s">
        <v>760</v>
      </c>
      <c r="E30" s="8">
        <v>0</v>
      </c>
    </row>
    <row r="31" spans="1:5" x14ac:dyDescent="0.35">
      <c r="A31" s="29" t="s">
        <v>49</v>
      </c>
      <c r="B31" s="7" t="s">
        <v>761</v>
      </c>
      <c r="C31" s="6" t="s">
        <v>366</v>
      </c>
      <c r="D31" s="6" t="s">
        <v>762</v>
      </c>
      <c r="E31" s="8">
        <v>0</v>
      </c>
    </row>
    <row r="32" spans="1:5" x14ac:dyDescent="0.35">
      <c r="A32" s="29" t="s">
        <v>49</v>
      </c>
      <c r="B32" s="7" t="s">
        <v>763</v>
      </c>
      <c r="C32" s="6" t="s">
        <v>764</v>
      </c>
      <c r="D32" s="6" t="s">
        <v>765</v>
      </c>
      <c r="E32" s="8">
        <v>0</v>
      </c>
    </row>
    <row r="33" spans="1:5" x14ac:dyDescent="0.35">
      <c r="A33" s="29" t="s">
        <v>49</v>
      </c>
      <c r="B33" s="7" t="s">
        <v>766</v>
      </c>
      <c r="C33" s="6" t="s">
        <v>140</v>
      </c>
      <c r="D33" s="6" t="s">
        <v>767</v>
      </c>
      <c r="E33" s="8">
        <v>0</v>
      </c>
    </row>
    <row r="34" spans="1:5" x14ac:dyDescent="0.35">
      <c r="A34" s="29" t="s">
        <v>49</v>
      </c>
      <c r="B34" s="7" t="s">
        <v>768</v>
      </c>
      <c r="C34" s="6" t="s">
        <v>703</v>
      </c>
      <c r="D34" s="6" t="s">
        <v>769</v>
      </c>
      <c r="E34" s="8">
        <v>0</v>
      </c>
    </row>
    <row r="35" spans="1:5" x14ac:dyDescent="0.35">
      <c r="A35" s="29" t="s">
        <v>49</v>
      </c>
      <c r="B35" s="7" t="s">
        <v>770</v>
      </c>
      <c r="C35" s="6" t="s">
        <v>771</v>
      </c>
      <c r="D35" s="6" t="s">
        <v>772</v>
      </c>
      <c r="E35" s="8">
        <v>0</v>
      </c>
    </row>
    <row r="36" spans="1:5" x14ac:dyDescent="0.35">
      <c r="A36" s="29" t="s">
        <v>49</v>
      </c>
      <c r="B36" s="7" t="s">
        <v>773</v>
      </c>
      <c r="C36" s="6" t="s">
        <v>774</v>
      </c>
      <c r="D36" s="6" t="s">
        <v>775</v>
      </c>
      <c r="E36" s="8">
        <v>0</v>
      </c>
    </row>
    <row r="37" spans="1:5" x14ac:dyDescent="0.35">
      <c r="A37" s="29" t="s">
        <v>49</v>
      </c>
      <c r="B37" s="7" t="s">
        <v>776</v>
      </c>
      <c r="C37" s="6" t="s">
        <v>777</v>
      </c>
      <c r="D37" s="6" t="s">
        <v>778</v>
      </c>
      <c r="E37" s="8">
        <v>0</v>
      </c>
    </row>
    <row r="38" spans="1:5" x14ac:dyDescent="0.35">
      <c r="A38" s="9" t="s">
        <v>779</v>
      </c>
      <c r="E38" s="10">
        <f>SUM(E4:E37)</f>
        <v>633.78</v>
      </c>
    </row>
    <row r="39" spans="1:5" x14ac:dyDescent="0.35">
      <c r="A39" s="9"/>
      <c r="E39" s="10"/>
    </row>
    <row r="40" spans="1:5" x14ac:dyDescent="0.35">
      <c r="A40" s="9" t="s">
        <v>288</v>
      </c>
      <c r="E40" s="10">
        <f>E38</f>
        <v>633.78</v>
      </c>
    </row>
  </sheetData>
  <mergeCells count="1">
    <mergeCell ref="A1:E1"/>
  </mergeCells>
  <pageMargins left="0.70000000000000007" right="0.70000000000000007" top="0.75" bottom="0.75" header="0.30000000000000004" footer="0.3000000000000000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113c5b8-2d5e-47f8-8e53-53e11f758cee">
      <Terms xmlns="http://schemas.microsoft.com/office/infopath/2007/PartnerControls"/>
    </lcf76f155ced4ddcb4097134ff3c332f>
    <TaxCatchAll xmlns="d5e68022-4ac9-4fae-9f59-90411b26d98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6A98B8FB7EA842A82BE534A188EDDC" ma:contentTypeVersion="12" ma:contentTypeDescription="Een nieuw document maken." ma:contentTypeScope="" ma:versionID="a829325547574a10498e9a5ccb798edb">
  <xsd:schema xmlns:xsd="http://www.w3.org/2001/XMLSchema" xmlns:xs="http://www.w3.org/2001/XMLSchema" xmlns:p="http://schemas.microsoft.com/office/2006/metadata/properties" xmlns:ns2="8113c5b8-2d5e-47f8-8e53-53e11f758cee" xmlns:ns3="d5e68022-4ac9-4fae-9f59-90411b26d984" targetNamespace="http://schemas.microsoft.com/office/2006/metadata/properties" ma:root="true" ma:fieldsID="f7873ffa48d3f1e38529d255bab4447b" ns2:_="" ns3:_="">
    <xsd:import namespace="8113c5b8-2d5e-47f8-8e53-53e11f758cee"/>
    <xsd:import namespace="d5e68022-4ac9-4fae-9f59-90411b26d98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BillingMetadata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13c5b8-2d5e-47f8-8e53-53e11f758ce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12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e919e519-1a28-4cd2-b120-5c63d4595f9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e68022-4ac9-4fae-9f59-90411b26d98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2b0cd3d6-b0b7-461b-8357-c9c8afa28409}" ma:internalName="TaxCatchAll" ma:showField="CatchAllData" ma:web="d5e68022-4ac9-4fae-9f59-90411b26d98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55E6914-EF50-4DAC-9E89-C89ADA76799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71B7F9F-18B6-490B-9581-4228D07F5EED}">
  <ds:schemaRefs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microsoft.com/office/infopath/2007/PartnerControls"/>
    <ds:schemaRef ds:uri="d5e68022-4ac9-4fae-9f59-90411b26d984"/>
    <ds:schemaRef ds:uri="http://schemas.openxmlformats.org/package/2006/metadata/core-properties"/>
    <ds:schemaRef ds:uri="8113c5b8-2d5e-47f8-8e53-53e11f758cee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4DE6A7B-9B73-4701-9329-5A21511B50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13c5b8-2d5e-47f8-8e53-53e11f758cee"/>
    <ds:schemaRef ds:uri="d5e68022-4ac9-4fae-9f59-90411b26d9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17</vt:i4>
      </vt:variant>
    </vt:vector>
  </HeadingPairs>
  <TitlesOfParts>
    <vt:vector size="17" baseType="lpstr">
      <vt:lpstr>Stadhuis</vt:lpstr>
      <vt:lpstr>Stadhuis (Pand Ars)</vt:lpstr>
      <vt:lpstr>Stadhuis (Archief)</vt:lpstr>
      <vt:lpstr>Stadskantoor</vt:lpstr>
      <vt:lpstr>Gemeentewerf &amp; Stadstoezicht</vt:lpstr>
      <vt:lpstr>Cuypershuis</vt:lpstr>
      <vt:lpstr>Begraafplaats tussen de Bergen</vt:lpstr>
      <vt:lpstr>Sporthal Herteheym</vt:lpstr>
      <vt:lpstr>Zwembad de Roerdomp</vt:lpstr>
      <vt:lpstr>Sportcentrum Swalmen</vt:lpstr>
      <vt:lpstr>ICT NML</vt:lpstr>
      <vt:lpstr>Veiligheidshuis</vt:lpstr>
      <vt:lpstr>Glasbewassing</vt:lpstr>
      <vt:lpstr>Dieptereiniging sanitair</vt:lpstr>
      <vt:lpstr>Dieptereiniging keukens</vt:lpstr>
      <vt:lpstr>Sanitaire artikelen&amp;afvalunits</vt:lpstr>
      <vt:lpstr>Vloeronderhoud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Anouk Feij</dc:creator>
  <cp:keywords/>
  <dc:description/>
  <cp:lastModifiedBy>Nina Wijvekate</cp:lastModifiedBy>
  <cp:revision/>
  <dcterms:created xsi:type="dcterms:W3CDTF">2026-04-23T07:46:14Z</dcterms:created>
  <dcterms:modified xsi:type="dcterms:W3CDTF">2026-06-09T14:08:21Z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0x010100486A98B8FB7EA842A82BE534A188EDDC</vt:lpwstr>
  </property>
  <property fmtid="{D5CDD505-2E9C-101B-9397-08002B2CF9AE}" pid="3" name="MediaServiceImageTags">
    <vt:lpwstr/>
  </property>
</Properties>
</file>